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1_市町村提出\25_大崎町（修正依頼中）\03_回答\"/>
    </mc:Choice>
  </mc:AlternateContent>
  <bookViews>
    <workbookView xWindow="0" yWindow="0" windowWidth="28800" windowHeight="1246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s="1"/>
  <c r="BE43" i="10"/>
  <c r="AM43" i="10"/>
  <c r="U43" i="10"/>
  <c r="E43" i="10"/>
  <c r="C43" i="10"/>
  <c r="DG42" i="10"/>
  <c r="CQ42" i="10"/>
  <c r="CO42" i="10" s="1"/>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s="1"/>
  <c r="U34" i="10" s="1"/>
  <c r="U35" i="10" s="1"/>
  <c r="U36" i="10" s="1"/>
  <c r="DG39" i="10"/>
  <c r="CQ39" i="10"/>
  <c r="CO39" i="10"/>
  <c r="BY39" i="10"/>
  <c r="BE39" i="10"/>
  <c r="AM39" i="10"/>
  <c r="U39" i="10"/>
  <c r="E39" i="10"/>
  <c r="C39" i="10"/>
  <c r="DG38" i="10"/>
  <c r="CQ38" i="10"/>
  <c r="CO38" i="10" s="1"/>
  <c r="BY38" i="10"/>
  <c r="BE38" i="10"/>
  <c r="AM38" i="10"/>
  <c r="U38" i="10"/>
  <c r="E38" i="10"/>
  <c r="C38" i="10"/>
  <c r="DG37" i="10"/>
  <c r="CQ37" i="10"/>
  <c r="CO37" i="10"/>
  <c r="BY37" i="10"/>
  <c r="BE37" i="10"/>
  <c r="AM37" i="10"/>
  <c r="U37" i="10"/>
  <c r="E37" i="10"/>
  <c r="C37" i="10"/>
  <c r="DG36" i="10"/>
  <c r="CQ36" i="10"/>
  <c r="CO36" i="10"/>
  <c r="BY36" i="10"/>
  <c r="BE36" i="10"/>
  <c r="AM36" i="10"/>
  <c r="W36" i="10"/>
  <c r="E36" i="10"/>
  <c r="C36" i="10"/>
  <c r="DG35" i="10"/>
  <c r="CQ35" i="10"/>
  <c r="CO35" i="10"/>
  <c r="BY35" i="10"/>
  <c r="BE35" i="10"/>
  <c r="AM35" i="10"/>
  <c r="W35" i="10"/>
  <c r="E35" i="10"/>
  <c r="C35" i="10"/>
  <c r="DG34" i="10"/>
  <c r="CQ34" i="10"/>
  <c r="CO34" i="10"/>
  <c r="BY34" i="10"/>
  <c r="BG34" i="10"/>
  <c r="AO34" i="10"/>
  <c r="W34" i="10"/>
  <c r="E34" i="10"/>
  <c r="C34" i="10"/>
  <c r="AM34" i="10" l="1"/>
  <c r="BE34" i="10" l="1"/>
  <c r="BW34" i="10" s="1"/>
  <c r="BW35" i="10" s="1"/>
  <c r="BW36" i="10" s="1"/>
  <c r="BW37" i="10" s="1"/>
  <c r="BW38" i="10" s="1"/>
  <c r="BW39" i="10" s="1"/>
</calcChain>
</file>

<file path=xl/sharedStrings.xml><?xml version="1.0" encoding="utf-8"?>
<sst xmlns="http://schemas.openxmlformats.org/spreadsheetml/2006/main" count="1137" uniqueCount="605">
  <si>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</si>
  <si>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</si>
  <si>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</si>
  <si>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</si>
  <si>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</si>
  <si>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</si>
  <si>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</si>
  <si>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</si>
  <si>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</si>
  <si>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</si>
  <si>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</si>
  <si>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</si>
  <si>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</si>
  <si>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</si>
  <si>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</si>
  <si>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</si>
  <si>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</si>
  <si>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</si>
  <si>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</si>
  <si>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</si>
  <si>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</si>
  <si>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</si>
  <si>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</si>
  <si>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</si>
  <si>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</si>
  <si>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</si>
  <si>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</si>
  <si>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</si>
  <si>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</si>
  <si>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</si>
  <si>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</si>
  <si>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</si>
  <si>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</si>
  <si>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</si>
  <si>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</si>
  <si>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</si>
  <si>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</si>
  <si>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</si>
  <si>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</si>
  <si>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</si>
  <si>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</si>
  <si>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</si>
  <si>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</si>
  <si>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</si>
  <si>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</si>
  <si>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</si>
  <si>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</si>
  <si>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</si>
  <si>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</si>
  <si>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</si>
  <si>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</si>
  <si>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</si>
  <si>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</si>
  <si>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</si>
  <si>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</si>
  <si>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</si>
  <si>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</si>
  <si>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</si>
  <si>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</si>
  <si>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</si>
  <si>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</si>
  <si>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</si>
  <si>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</si>
  <si>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</si>
  <si>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</si>
  <si>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</si>
  <si>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</si>
  <si>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</si>
  <si>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</si>
  <si>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</si>
  <si>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</si>
  <si>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</si>
  <si>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</si>
  <si>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</si>
  <si>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</si>
  <si>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</si>
  <si>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</si>
  <si>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</si>
  <si>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</si>
  <si>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</si>
  <si>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</si>
  <si>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</si>
  <si>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</si>
  <si>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</si>
  <si>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</si>
  <si>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</si>
  <si>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</si>
  <si>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</si>
  <si>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</si>
  <si>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</si>
  <si>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</si>
  <si>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</si>
  <si>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</si>
  <si>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</si>
  <si>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</si>
  <si>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</si>
  <si>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</si>
  <si>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</si>
  <si>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</si>
  <si>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</si>
  <si>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</si>
  <si>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</si>
  <si>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</si>
  <si>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</si>
  <si>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</si>
  <si>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</si>
  <si>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</si>
  <si>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</si>
  <si>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</si>
  <si>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</si>
  <si>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</si>
  <si>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</si>
  <si>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</si>
  <si>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</si>
  <si>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</si>
  <si>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</si>
  <si>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</si>
  <si>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</si>
  <si>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</si>
  <si>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</si>
  <si>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</si>
  <si>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</si>
  <si>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</si>
  <si>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</si>
  <si>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</si>
  <si>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</si>
  <si>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</si>
  <si>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</si>
  <si>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</si>
  <si>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</si>
  <si>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</si>
  <si>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</si>
  <si>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</si>
  <si>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</si>
  <si>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</si>
  <si>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</si>
  <si>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</si>
  <si>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</si>
  <si>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</si>
  <si>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</si>
  <si>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</si>
  <si>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</si>
  <si>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</si>
  <si>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</si>
  <si>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</si>
  <si>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</si>
  <si>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</si>
  <si>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</si>
  <si>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</si>
  <si>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</si>
  <si>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</si>
  <si>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</si>
  <si>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</si>
  <si>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</si>
  <si>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</si>
  <si>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</si>
  <si>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</si>
  <si>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</si>
  <si>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</si>
  <si>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</si>
  <si>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</si>
  <si>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</si>
  <si>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</si>
  <si>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</si>
  <si>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</si>
  <si>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</si>
  <si>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</si>
  <si>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</si>
  <si>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</si>
  <si>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</si>
  <si>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</si>
  <si>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</si>
  <si>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</si>
  <si>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</si>
  <si>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</si>
  <si>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</si>
  <si>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</si>
  <si>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</si>
  <si>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</si>
  <si>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</si>
  <si>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</si>
  <si>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</si>
  <si>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</si>
  <si>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</si>
  <si>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</si>
  <si>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</si>
  <si>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</si>
  <si>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</si>
  <si>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</si>
  <si>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</si>
  <si>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</si>
  <si>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</si>
  <si>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</si>
  <si>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</si>
  <si>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</si>
  <si>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</si>
  <si>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</si>
  <si>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</si>
  <si>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</si>
  <si>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</si>
  <si>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</si>
  <si>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</si>
  <si>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</si>
  <si>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</si>
  <si>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</si>
  <si>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</si>
  <si>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</si>
  <si>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</si>
  <si>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</si>
  <si>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</si>
  <si>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</si>
  <si>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鹿児島県大崎町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</si>
  <si>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</si>
  <si>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</si>
  <si>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</si>
  <si>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</si>
  <si>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</si>
  <si>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</si>
  <si>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</si>
  <si>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</si>
  <si>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</si>
  <si>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</si>
  <si>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</si>
  <si>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</si>
  <si>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</si>
  <si>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</si>
  <si>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</si>
  <si>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</si>
  <si>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</si>
  <si>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</si>
  <si>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</si>
  <si>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</si>
  <si>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</si>
  <si>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</si>
  <si>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</si>
  <si>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</si>
  <si>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</si>
  <si>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</si>
  <si>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</si>
  <si>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</si>
  <si>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</si>
  <si>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</si>
  <si>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</si>
  <si>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</si>
  <si>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</si>
  <si>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</si>
  <si>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</si>
  <si>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</si>
  <si>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</si>
  <si>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</si>
  <si>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</si>
  <si>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</si>
  <si>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</si>
  <si>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</si>
  <si>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</si>
  <si>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</si>
  <si>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</si>
  <si>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</si>
  <si>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</si>
  <si>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</si>
  <si>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</si>
  <si>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</si>
  <si>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</si>
  <si>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</si>
  <si>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</si>
  <si>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</si>
  <si>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</si>
  <si>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</si>
  <si>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</si>
  <si>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</si>
  <si>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</si>
  <si>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</si>
  <si>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</si>
  <si>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</si>
  <si>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</si>
  <si>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</si>
  <si>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</si>
  <si>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</si>
  <si>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</si>
  <si>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</si>
  <si>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</si>
  <si>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</si>
  <si>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</si>
  <si>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</si>
  <si>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</si>
  <si>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</si>
  <si>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</si>
  <si>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</si>
  <si>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</si>
  <si>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</si>
  <si>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</si>
  <si>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</si>
  <si>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</si>
  <si>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</si>
  <si>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</si>
  <si>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</si>
  <si>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</si>
  <si>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</si>
  <si>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</si>
  <si>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</si>
  <si>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</si>
  <si>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</si>
  <si>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</si>
  <si>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</si>
  <si>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</si>
  <si>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</si>
  <si>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</si>
  <si>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</si>
  <si>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</si>
  <si>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</si>
  <si>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</si>
  <si>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</si>
  <si>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</si>
  <si>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</si>
  <si>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</si>
  <si>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</si>
  <si>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</si>
  <si>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</si>
  <si>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</si>
  <si>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</si>
  <si>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</si>
  <si>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</si>
  <si>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</si>
  <si>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</si>
  <si>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</si>
  <si>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</si>
  <si>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</si>
  <si>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</si>
  <si>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</si>
  <si>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</si>
  <si>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</si>
  <si>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</si>
  <si>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</si>
  <si>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</si>
  <si>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</si>
  <si>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</si>
  <si>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</si>
  <si>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</si>
  <si>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</si>
  <si>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</si>
  <si>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</si>
  <si>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</si>
  <si>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</si>
  <si>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</si>
  <si>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</si>
  <si>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</si>
  <si>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</si>
  <si>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</si>
  <si>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</si>
  <si>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</si>
  <si>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</si>
  <si>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</si>
  <si>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</si>
  <si>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</si>
  <si>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</si>
  <si>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</si>
  <si>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</si>
  <si>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</si>
  <si>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</si>
  <si>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</si>
  <si>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</si>
  <si>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</si>
  <si>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</si>
  <si>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</si>
  <si>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</si>
  <si>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</si>
  <si>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鹿児島県大崎町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</si>
  <si>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</si>
  <si>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</si>
  <si>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</si>
  <si>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</si>
  <si>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</si>
  <si>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</si>
  <si>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</si>
  <si>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</si>
  <si>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</si>
  <si>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</si>
  <si>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</si>
  <si>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</si>
  <si>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</si>
  <si>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</si>
  <si>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</si>
  <si>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</si>
  <si>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</si>
  <si>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</si>
  <si>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</si>
  <si>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</si>
  <si>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</si>
  <si>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</si>
  <si>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</si>
  <si>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</si>
  <si>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</si>
  <si>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</si>
  <si>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</si>
  <si>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</si>
  <si>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</si>
  <si>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</si>
  <si>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</si>
  <si>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</si>
  <si>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</si>
  <si>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</si>
  <si>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</si>
  <si>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</si>
  <si>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</si>
  <si>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大崎町水道事業会計</t>
    <phoneticPr fontId="5"/>
  </si>
  <si>
    <t>法適用企業</t>
    <phoneticPr fontId="5"/>
  </si>
  <si>
    <t>大崎町公共下水道事業特別会計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</si>
  <si>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</si>
  <si>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</si>
  <si>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</si>
  <si>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</si>
  <si>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</si>
  <si>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</si>
  <si>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</si>
  <si>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</si>
  <si>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</si>
  <si>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</si>
  <si>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</si>
  <si>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</si>
  <si>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</si>
  <si>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</si>
  <si>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</si>
  <si>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</si>
  <si>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</si>
  <si>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</si>
  <si>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</si>
  <si>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</si>
  <si>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</si>
  <si>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</si>
  <si>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</si>
  <si>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</si>
  <si>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</si>
  <si>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</si>
  <si>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</si>
  <si>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</si>
  <si>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</si>
  <si>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</si>
  <si>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</si>
  <si>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</si>
  <si>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</si>
  <si>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</si>
  <si>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</si>
  <si>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</si>
  <si>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</si>
  <si>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</si>
  <si>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</si>
  <si>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</si>
  <si>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</si>
  <si>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</si>
  <si>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</si>
  <si>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</si>
  <si>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</si>
  <si>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</si>
  <si>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</si>
  <si>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</si>
  <si>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</si>
  <si>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</si>
  <si>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</si>
  <si>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</si>
  <si>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</si>
  <si>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</si>
  <si>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</si>
  <si>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</si>
  <si>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</si>
  <si>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</si>
  <si>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</si>
  <si>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</si>
  <si>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</si>
  <si>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</si>
  <si>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</si>
  <si>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</si>
  <si>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</si>
  <si>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大崎町公共下水道事業特別会計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</si>
  <si>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</si>
  <si>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</si>
  <si>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大崎町水道事業会計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</si>
  <si>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</si>
  <si>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</si>
  <si>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</si>
  <si>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</si>
  <si>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</si>
  <si>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</si>
  <si>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</si>
  <si>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</si>
  <si>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</si>
  <si>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</si>
  <si>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</si>
  <si>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</si>
  <si>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</si>
  <si>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</si>
  <si>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</si>
  <si>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</si>
  <si>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</si>
  <si>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</si>
  <si>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</si>
  <si>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</si>
  <si>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</si>
  <si>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</si>
  <si>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</si>
  <si>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</si>
  <si>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</si>
  <si>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</si>
  <si>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</si>
  <si>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</si>
  <si>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</si>
  <si>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</si>
  <si>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</si>
  <si>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</si>
  <si>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</si>
  <si>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</si>
  <si>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</si>
  <si>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</si>
  <si>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</si>
  <si>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</si>
  <si>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</si>
  <si>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</si>
  <si>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</si>
  <si>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</si>
  <si>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</si>
  <si>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</si>
  <si>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</si>
  <si>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</si>
  <si>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</si>
  <si>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</si>
  <si>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</si>
  <si>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</si>
  <si>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</si>
  <si>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</si>
  <si>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</si>
  <si>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</si>
  <si>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</si>
  <si>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</si>
  <si>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</si>
  <si>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</si>
  <si>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</si>
  <si>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</si>
  <si>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</si>
  <si>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</si>
  <si>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</si>
  <si>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</si>
  <si>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</si>
  <si>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</si>
  <si>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</si>
  <si>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</si>
  <si>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</si>
  <si>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</si>
  <si>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</si>
  <si>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</si>
  <si>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</si>
  <si>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</si>
  <si>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</si>
  <si>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</si>
  <si>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</si>
  <si>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</si>
  <si>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</si>
  <si>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</si>
  <si>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</si>
  <si>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</si>
  <si>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</si>
  <si>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H29</t>
  </si>
  <si>
    <t>H30</t>
  </si>
  <si>
    <t>R01</t>
  </si>
  <si>
    <t>R02</t>
  </si>
  <si>
    <t>R03</t>
  </si>
  <si>
    <t>▲ 0.70</t>
  </si>
  <si>
    <t>▲ 0.24</t>
  </si>
  <si>
    <t>▲ 7.31</t>
  </si>
  <si>
    <t>一般会計</t>
  </si>
  <si>
    <t>大崎町水道事業会計</t>
  </si>
  <si>
    <t>介護保険事業特別会計</t>
  </si>
  <si>
    <t>国民健康保険事業特別会計</t>
  </si>
  <si>
    <t>大崎町公共下水道事業特別会計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</si>
  <si>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</si>
  <si>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</si>
  <si>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</si>
  <si>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</si>
  <si>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</si>
  <si>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</si>
  <si>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</si>
  <si>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</si>
  <si>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</si>
  <si>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大崎町ふるさと応援基金</t>
    <phoneticPr fontId="5"/>
  </si>
  <si>
    <t>大崎町施設整備事業基金</t>
    <phoneticPr fontId="5"/>
  </si>
  <si>
    <t>大崎町土地開発基金</t>
    <phoneticPr fontId="5"/>
  </si>
  <si>
    <t>国民健康保険給付準備積立基金</t>
    <phoneticPr fontId="5"/>
  </si>
  <si>
    <t>リサイクル未来創生奨学基金</t>
    <phoneticPr fontId="5"/>
  </si>
  <si>
    <t>-</t>
    <phoneticPr fontId="2"/>
  </si>
  <si>
    <t>鹿児島県市町村総合事務組合</t>
    <rPh sb="0" eb="7">
      <t>カゴシマケンシチョウソン</t>
    </rPh>
    <rPh sb="7" eb="13">
      <t>ソウゴウジムクミアイ</t>
    </rPh>
    <phoneticPr fontId="2"/>
  </si>
  <si>
    <t>大隅曽於地区消防組合</t>
    <rPh sb="0" eb="10">
      <t>オオスミソオチクショウボウクミアイ</t>
    </rPh>
    <phoneticPr fontId="2"/>
  </si>
  <si>
    <t>曽於南部厚生事務組合</t>
    <rPh sb="0" eb="10">
      <t>ソオナンブコウセイジムクミアイ</t>
    </rPh>
    <phoneticPr fontId="2"/>
  </si>
  <si>
    <t>曽於地区介護保険組合</t>
    <rPh sb="0" eb="10">
      <t>ソオチクカイゴホケンクミアイ</t>
    </rPh>
    <phoneticPr fontId="2"/>
  </si>
  <si>
    <t>鹿児島県後期高齢者医療広域連合（一般会計）</t>
    <rPh sb="0" eb="4">
      <t>カゴシマケン</t>
    </rPh>
    <rPh sb="4" eb="11">
      <t>コウキコウレイシャイリョウ</t>
    </rPh>
    <rPh sb="11" eb="15">
      <t>コウイキレンゴウ</t>
    </rPh>
    <rPh sb="16" eb="20">
      <t>イッパンカイケイ</t>
    </rPh>
    <phoneticPr fontId="2"/>
  </si>
  <si>
    <t>鹿児島県高校高齢者医療広域連合（後期高齢者医療特別会計）</t>
    <rPh sb="0" eb="4">
      <t>カゴシマケン</t>
    </rPh>
    <rPh sb="4" eb="11">
      <t>コウコウコウレイシャイリョウ</t>
    </rPh>
    <rPh sb="11" eb="15">
      <t>コウイキレンゴウ</t>
    </rPh>
    <rPh sb="16" eb="23">
      <t>コウキコウレイシャイリョウ</t>
    </rPh>
    <rPh sb="23" eb="25">
      <t>トクベツ</t>
    </rPh>
    <rPh sb="25" eb="27">
      <t>カイケイ</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</si>
  <si>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</si>
  <si>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</si>
  <si>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</si>
  <si>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非常に高い水準であり，公共施設等に対する投資が抑制された状態になっている可能性がある。今後は日常的な点検を行い常に公共施設等の安全性を確認するとともに，公共施設等総合管理計画や個別計画を生かして，住民が納得できる将来負担と，安全で快適な公共施設との間でバランスをとった行財政運営や公共施設マネジメントを行う。</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</si>
  <si>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</si>
  <si>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</si>
  <si>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</si>
  <si>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</si>
  <si>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</si>
  <si>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</si>
  <si>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</si>
  <si>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類似団体と比べると，昨年度よりも低い水準に転じた。しかしながら実質公債費比率の分子に当たる元利償還金が令和２年度は892百万円であったことに対し、令和３年度は896百万円と微増となっているため、引き続き計画的な起債及び償還によって、地方債残高の縮小に努める。</t>
    <rPh sb="47" eb="49">
      <t>ブンシ</t>
    </rPh>
    <rPh sb="53" eb="55">
      <t>ガンリ</t>
    </rPh>
    <rPh sb="55" eb="58">
      <t>ショウカンキン</t>
    </rPh>
    <rPh sb="94" eb="95">
      <t>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</si>
</sst>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000000"/>
      <name val="ＭＳ 明朝"/>
      <family val="1"/>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7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0" fontId="20" fillId="0" borderId="0" xfId="11" applyFont="1" applyAlignment="1">
      <alignment vertical="center"/>
    </xf>
    <xf numFmtId="0" fontId="24"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0" fillId="0" borderId="0" xfId="11" applyFont="1" applyFill="1">
      <alignment vertical="center"/>
    </xf>
    <xf numFmtId="0" fontId="20" fillId="0" borderId="5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0"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1" fillId="0" borderId="41"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113913</c:v>
                </c:pt>
                <c:pt idx="1">
                  <c:v>115050</c:v>
                </c:pt>
                <c:pt idx="2">
                  <c:v>118252</c:v>
                </c:pt>
                <c:pt idx="3">
                  <c:v>120302</c:v>
                </c:pt>
                <c:pt idx="4">
                  <c:v>114841</c:v>
                </c:pt>
              </c:numCache>
            </c:numRef>
          </c:val>
          <c:smooth val="0"/>
          <c:extLst>
            <c:ext xmlns:c16="http://schemas.microsoft.com/office/drawing/2014/chart" uri="{C3380CC4-5D6E-409C-BE32-E72D297353CC}">
              <c16:uniqueId val="{00000000-D0E8-4ED4-B8ED-5230491733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129203</c:v>
                </c:pt>
                <c:pt idx="1">
                  <c:v>134644</c:v>
                </c:pt>
                <c:pt idx="2">
                  <c:v>82381</c:v>
                </c:pt>
                <c:pt idx="3">
                  <c:v>117375</c:v>
                </c:pt>
                <c:pt idx="4">
                  <c:v>42065</c:v>
                </c:pt>
              </c:numCache>
            </c:numRef>
          </c:val>
          <c:smooth val="0"/>
          <c:extLst>
            <c:ext xmlns:c16="http://schemas.microsoft.com/office/drawing/2014/chart" uri="{C3380CC4-5D6E-409C-BE32-E72D297353CC}">
              <c16:uniqueId val="{00000001-D0E8-4ED4-B8ED-52304917337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8.42</c:v>
                </c:pt>
                <c:pt idx="1">
                  <c:v>11.36</c:v>
                </c:pt>
                <c:pt idx="2">
                  <c:v>9</c:v>
                </c:pt>
                <c:pt idx="3">
                  <c:v>10.57</c:v>
                </c:pt>
                <c:pt idx="4">
                  <c:v>10.9</c:v>
                </c:pt>
              </c:numCache>
            </c:numRef>
          </c:val>
          <c:extLst>
            <c:ext xmlns:c16="http://schemas.microsoft.com/office/drawing/2014/chart" uri="{C3380CC4-5D6E-409C-BE32-E72D297353CC}">
              <c16:uniqueId val="{00000000-5446-4159-9EA1-C2D15D919B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39.619999999999997</c:v>
                </c:pt>
                <c:pt idx="1">
                  <c:v>40.450000000000003</c:v>
                </c:pt>
                <c:pt idx="2">
                  <c:v>40.72</c:v>
                </c:pt>
                <c:pt idx="3">
                  <c:v>43.73</c:v>
                </c:pt>
                <c:pt idx="4">
                  <c:v>45.75</c:v>
                </c:pt>
              </c:numCache>
            </c:numRef>
          </c:val>
          <c:extLst>
            <c:ext xmlns:c16="http://schemas.microsoft.com/office/drawing/2014/chart" uri="{C3380CC4-5D6E-409C-BE32-E72D297353CC}">
              <c16:uniqueId val="{00000001-5446-4159-9EA1-C2D15D919B4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c:v>
                </c:pt>
                <c:pt idx="1">
                  <c:v>-0.24</c:v>
                </c:pt>
                <c:pt idx="2">
                  <c:v>-7.31</c:v>
                </c:pt>
                <c:pt idx="3">
                  <c:v>1.04</c:v>
                </c:pt>
                <c:pt idx="4">
                  <c:v>0.82</c:v>
                </c:pt>
              </c:numCache>
            </c:numRef>
          </c:val>
          <c:smooth val="0"/>
          <c:extLst>
            <c:ext xmlns:c16="http://schemas.microsoft.com/office/drawing/2014/chart" uri="{C3380CC4-5D6E-409C-BE32-E72D297353CC}">
              <c16:uniqueId val="{00000002-5446-4159-9EA1-C2D15D919B4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5EA-480E-A4F9-BFAB506218E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EA-480E-A4F9-BFAB506218E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5EA-480E-A4F9-BFAB506218E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5EA-480E-A4F9-BFAB506218E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0.1</c:v>
                </c:pt>
                <c:pt idx="4">
                  <c:v>#N/A</c:v>
                </c:pt>
                <c:pt idx="5">
                  <c:v>0.09</c:v>
                </c:pt>
                <c:pt idx="6">
                  <c:v>#N/A</c:v>
                </c:pt>
                <c:pt idx="7">
                  <c:v>0.12</c:v>
                </c:pt>
                <c:pt idx="8">
                  <c:v>#N/A</c:v>
                </c:pt>
                <c:pt idx="9">
                  <c:v>0.09</c:v>
                </c:pt>
              </c:numCache>
            </c:numRef>
          </c:val>
          <c:extLst>
            <c:ext xmlns:c16="http://schemas.microsoft.com/office/drawing/2014/chart" uri="{C3380CC4-5D6E-409C-BE32-E72D297353CC}">
              <c16:uniqueId val="{00000004-25EA-480E-A4F9-BFAB506218E7}"/>
            </c:ext>
          </c:extLst>
        </c:ser>
        <c:ser>
          <c:idx val="5"/>
          <c:order val="5"/>
          <c:tx>
            <c:strRef>
              <c:f>データシート!$A$32</c:f>
              <c:strCache>
                <c:ptCount val="1"/>
                <c:pt idx="0">
                  <c:v>大崎町公共下水道事業特別会計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0.11</c:v>
                </c:pt>
                <c:pt idx="2">
                  <c:v>#N/A</c:v>
                </c:pt>
                <c:pt idx="3">
                  <c:v>0.08</c:v>
                </c:pt>
                <c:pt idx="4">
                  <c:v>#N/A</c:v>
                </c:pt>
                <c:pt idx="5">
                  <c:v>0.1</c:v>
                </c:pt>
                <c:pt idx="6">
                  <c:v>#N/A</c:v>
                </c:pt>
                <c:pt idx="7">
                  <c:v>0.12</c:v>
                </c:pt>
                <c:pt idx="8">
                  <c:v>#N/A</c:v>
                </c:pt>
                <c:pt idx="9">
                  <c:v>0.13</c:v>
                </c:pt>
              </c:numCache>
            </c:numRef>
          </c:val>
          <c:extLst>
            <c:ext xmlns:c16="http://schemas.microsoft.com/office/drawing/2014/chart" uri="{C3380CC4-5D6E-409C-BE32-E72D297353CC}">
              <c16:uniqueId val="{00000005-25EA-480E-A4F9-BFAB506218E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3.04</c:v>
                </c:pt>
                <c:pt idx="2">
                  <c:v>#N/A</c:v>
                </c:pt>
                <c:pt idx="3">
                  <c:v>0.34</c:v>
                </c:pt>
                <c:pt idx="4">
                  <c:v>#N/A</c:v>
                </c:pt>
                <c:pt idx="5">
                  <c:v>0.31</c:v>
                </c:pt>
                <c:pt idx="6">
                  <c:v>#N/A</c:v>
                </c:pt>
                <c:pt idx="7">
                  <c:v>0.44</c:v>
                </c:pt>
                <c:pt idx="8">
                  <c:v>#N/A</c:v>
                </c:pt>
                <c:pt idx="9">
                  <c:v>0.79</c:v>
                </c:pt>
              </c:numCache>
            </c:numRef>
          </c:val>
          <c:extLst>
            <c:ext xmlns:c16="http://schemas.microsoft.com/office/drawing/2014/chart" uri="{C3380CC4-5D6E-409C-BE32-E72D297353CC}">
              <c16:uniqueId val="{00000006-25EA-480E-A4F9-BFAB506218E7}"/>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2.7</c:v>
                </c:pt>
                <c:pt idx="2">
                  <c:v>#N/A</c:v>
                </c:pt>
                <c:pt idx="3">
                  <c:v>3.14</c:v>
                </c:pt>
                <c:pt idx="4">
                  <c:v>#N/A</c:v>
                </c:pt>
                <c:pt idx="5">
                  <c:v>4.05</c:v>
                </c:pt>
                <c:pt idx="6">
                  <c:v>#N/A</c:v>
                </c:pt>
                <c:pt idx="7">
                  <c:v>4.95</c:v>
                </c:pt>
                <c:pt idx="8">
                  <c:v>#N/A</c:v>
                </c:pt>
                <c:pt idx="9">
                  <c:v>5.32</c:v>
                </c:pt>
              </c:numCache>
            </c:numRef>
          </c:val>
          <c:extLst>
            <c:ext xmlns:c16="http://schemas.microsoft.com/office/drawing/2014/chart" uri="{C3380CC4-5D6E-409C-BE32-E72D297353CC}">
              <c16:uniqueId val="{00000007-25EA-480E-A4F9-BFAB506218E7}"/>
            </c:ext>
          </c:extLst>
        </c:ser>
        <c:ser>
          <c:idx val="8"/>
          <c:order val="8"/>
          <c:tx>
            <c:strRef>
              <c:f>データシート!$A$35</c:f>
              <c:strCache>
                <c:ptCount val="1"/>
                <c:pt idx="0">
                  <c:v>大崎町水道事業会計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13.43</c:v>
                </c:pt>
                <c:pt idx="2">
                  <c:v>#N/A</c:v>
                </c:pt>
                <c:pt idx="3">
                  <c:v>13.25</c:v>
                </c:pt>
                <c:pt idx="4">
                  <c:v>#N/A</c:v>
                </c:pt>
                <c:pt idx="5">
                  <c:v>12.73</c:v>
                </c:pt>
                <c:pt idx="6">
                  <c:v>#N/A</c:v>
                </c:pt>
                <c:pt idx="7">
                  <c:v>11.99</c:v>
                </c:pt>
                <c:pt idx="8">
                  <c:v>#N/A</c:v>
                </c:pt>
                <c:pt idx="9">
                  <c:v>9.57</c:v>
                </c:pt>
              </c:numCache>
            </c:numRef>
          </c:val>
          <c:extLst>
            <c:ext xmlns:c16="http://schemas.microsoft.com/office/drawing/2014/chart" uri="{C3380CC4-5D6E-409C-BE32-E72D297353CC}">
              <c16:uniqueId val="{00000008-25EA-480E-A4F9-BFAB506218E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8.42</c:v>
                </c:pt>
                <c:pt idx="2">
                  <c:v>#N/A</c:v>
                </c:pt>
                <c:pt idx="3">
                  <c:v>11.35</c:v>
                </c:pt>
                <c:pt idx="4">
                  <c:v>#N/A</c:v>
                </c:pt>
                <c:pt idx="5">
                  <c:v>9</c:v>
                </c:pt>
                <c:pt idx="6">
                  <c:v>#N/A</c:v>
                </c:pt>
                <c:pt idx="7">
                  <c:v>10.57</c:v>
                </c:pt>
                <c:pt idx="8">
                  <c:v>#N/A</c:v>
                </c:pt>
                <c:pt idx="9">
                  <c:v>10.9</c:v>
                </c:pt>
              </c:numCache>
            </c:numRef>
          </c:val>
          <c:extLst>
            <c:ext xmlns:c16="http://schemas.microsoft.com/office/drawing/2014/chart" uri="{C3380CC4-5D6E-409C-BE32-E72D297353CC}">
              <c16:uniqueId val="{00000009-25EA-480E-A4F9-BFAB506218E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751</c:v>
                </c:pt>
                <c:pt idx="5">
                  <c:v>747</c:v>
                </c:pt>
                <c:pt idx="8">
                  <c:v>758</c:v>
                </c:pt>
                <c:pt idx="11">
                  <c:v>732</c:v>
                </c:pt>
                <c:pt idx="14">
                  <c:v>721</c:v>
                </c:pt>
              </c:numCache>
            </c:numRef>
          </c:val>
          <c:extLst>
            <c:ext xmlns:c16="http://schemas.microsoft.com/office/drawing/2014/chart" uri="{C3380CC4-5D6E-409C-BE32-E72D297353CC}">
              <c16:uniqueId val="{00000000-C419-47A8-AC67-111255EDC6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419-47A8-AC67-111255EDC6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61</c:v>
                </c:pt>
                <c:pt idx="3">
                  <c:v>61</c:v>
                </c:pt>
                <c:pt idx="6">
                  <c:v>57</c:v>
                </c:pt>
                <c:pt idx="9">
                  <c:v>0</c:v>
                </c:pt>
                <c:pt idx="12">
                  <c:v>0</c:v>
                </c:pt>
              </c:numCache>
            </c:numRef>
          </c:val>
          <c:extLst>
            <c:ext xmlns:c16="http://schemas.microsoft.com/office/drawing/2014/chart" uri="{C3380CC4-5D6E-409C-BE32-E72D297353CC}">
              <c16:uniqueId val="{00000002-C419-47A8-AC67-111255EDC6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c:v>
                </c:pt>
                <c:pt idx="3">
                  <c:v>11</c:v>
                </c:pt>
                <c:pt idx="6">
                  <c:v>11</c:v>
                </c:pt>
                <c:pt idx="9">
                  <c:v>11</c:v>
                </c:pt>
                <c:pt idx="12">
                  <c:v>13</c:v>
                </c:pt>
              </c:numCache>
            </c:numRef>
          </c:val>
          <c:extLst>
            <c:ext xmlns:c16="http://schemas.microsoft.com/office/drawing/2014/chart" uri="{C3380CC4-5D6E-409C-BE32-E72D297353CC}">
              <c16:uniqueId val="{00000003-C419-47A8-AC67-111255EDC6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108</c:v>
                </c:pt>
                <c:pt idx="3">
                  <c:v>112</c:v>
                </c:pt>
                <c:pt idx="6">
                  <c:v>107</c:v>
                </c:pt>
                <c:pt idx="9">
                  <c:v>121</c:v>
                </c:pt>
                <c:pt idx="12">
                  <c:v>119</c:v>
                </c:pt>
              </c:numCache>
            </c:numRef>
          </c:val>
          <c:extLst>
            <c:ext xmlns:c16="http://schemas.microsoft.com/office/drawing/2014/chart" uri="{C3380CC4-5D6E-409C-BE32-E72D297353CC}">
              <c16:uniqueId val="{00000004-C419-47A8-AC67-111255EDC6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19-47A8-AC67-111255EDC6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19-47A8-AC67-111255EDC6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1007</c:v>
                </c:pt>
                <c:pt idx="3">
                  <c:v>913</c:v>
                </c:pt>
                <c:pt idx="6">
                  <c:v>937</c:v>
                </c:pt>
                <c:pt idx="9">
                  <c:v>892</c:v>
                </c:pt>
                <c:pt idx="12">
                  <c:v>898</c:v>
                </c:pt>
              </c:numCache>
            </c:numRef>
          </c:val>
          <c:extLst>
            <c:ext xmlns:c16="http://schemas.microsoft.com/office/drawing/2014/chart" uri="{C3380CC4-5D6E-409C-BE32-E72D297353CC}">
              <c16:uniqueId val="{00000007-C419-47A8-AC67-111255EDC64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435</c:v>
                </c:pt>
                <c:pt idx="2">
                  <c:v>#N/A</c:v>
                </c:pt>
                <c:pt idx="3">
                  <c:v>#N/A</c:v>
                </c:pt>
                <c:pt idx="4">
                  <c:v>350</c:v>
                </c:pt>
                <c:pt idx="5">
                  <c:v>#N/A</c:v>
                </c:pt>
                <c:pt idx="6">
                  <c:v>#N/A</c:v>
                </c:pt>
                <c:pt idx="7">
                  <c:v>354</c:v>
                </c:pt>
                <c:pt idx="8">
                  <c:v>#N/A</c:v>
                </c:pt>
                <c:pt idx="9">
                  <c:v>#N/A</c:v>
                </c:pt>
                <c:pt idx="10">
                  <c:v>292</c:v>
                </c:pt>
                <c:pt idx="11">
                  <c:v>#N/A</c:v>
                </c:pt>
                <c:pt idx="12">
                  <c:v>#N/A</c:v>
                </c:pt>
                <c:pt idx="13">
                  <c:v>309</c:v>
                </c:pt>
                <c:pt idx="14">
                  <c:v>#N/A</c:v>
                </c:pt>
              </c:numCache>
            </c:numRef>
          </c:val>
          <c:smooth val="0"/>
          <c:extLst>
            <c:ext xmlns:c16="http://schemas.microsoft.com/office/drawing/2014/chart" uri="{C3380CC4-5D6E-409C-BE32-E72D297353CC}">
              <c16:uniqueId val="{00000008-C419-47A8-AC67-111255EDC64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6928</c:v>
                </c:pt>
                <c:pt idx="5">
                  <c:v>6650</c:v>
                </c:pt>
                <c:pt idx="8">
                  <c:v>6251</c:v>
                </c:pt>
                <c:pt idx="11">
                  <c:v>5642</c:v>
                </c:pt>
                <c:pt idx="14">
                  <c:v>5645</c:v>
                </c:pt>
              </c:numCache>
            </c:numRef>
          </c:val>
          <c:extLst>
            <c:ext xmlns:c16="http://schemas.microsoft.com/office/drawing/2014/chart" uri="{C3380CC4-5D6E-409C-BE32-E72D297353CC}">
              <c16:uniqueId val="{00000000-C006-4B29-97F5-B6DD6903F6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578</c:v>
                </c:pt>
                <c:pt idx="5">
                  <c:v>566</c:v>
                </c:pt>
                <c:pt idx="8">
                  <c:v>554</c:v>
                </c:pt>
                <c:pt idx="11">
                  <c:v>543</c:v>
                </c:pt>
                <c:pt idx="14">
                  <c:v>531</c:v>
                </c:pt>
              </c:numCache>
            </c:numRef>
          </c:val>
          <c:extLst>
            <c:ext xmlns:c16="http://schemas.microsoft.com/office/drawing/2014/chart" uri="{C3380CC4-5D6E-409C-BE32-E72D297353CC}">
              <c16:uniqueId val="{00000001-C006-4B29-97F5-B6DD6903F6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4254</c:v>
                </c:pt>
                <c:pt idx="5">
                  <c:v>4275</c:v>
                </c:pt>
                <c:pt idx="8">
                  <c:v>5190</c:v>
                </c:pt>
                <c:pt idx="11">
                  <c:v>6914</c:v>
                </c:pt>
                <c:pt idx="14">
                  <c:v>8340</c:v>
                </c:pt>
              </c:numCache>
            </c:numRef>
          </c:val>
          <c:extLst>
            <c:ext xmlns:c16="http://schemas.microsoft.com/office/drawing/2014/chart" uri="{C3380CC4-5D6E-409C-BE32-E72D297353CC}">
              <c16:uniqueId val="{00000002-C006-4B29-97F5-B6DD6903F6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06-4B29-97F5-B6DD6903F6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06-4B29-97F5-B6DD6903F6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06-4B29-97F5-B6DD6903F6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809</c:v>
                </c:pt>
                <c:pt idx="3">
                  <c:v>711</c:v>
                </c:pt>
                <c:pt idx="6">
                  <c:v>686</c:v>
                </c:pt>
                <c:pt idx="9">
                  <c:v>1059</c:v>
                </c:pt>
                <c:pt idx="12">
                  <c:v>686</c:v>
                </c:pt>
              </c:numCache>
            </c:numRef>
          </c:val>
          <c:extLst>
            <c:ext xmlns:c16="http://schemas.microsoft.com/office/drawing/2014/chart" uri="{C3380CC4-5D6E-409C-BE32-E72D297353CC}">
              <c16:uniqueId val="{00000006-C006-4B29-97F5-B6DD6903F6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59</c:v>
                </c:pt>
                <c:pt idx="3">
                  <c:v>72</c:v>
                </c:pt>
                <c:pt idx="6">
                  <c:v>61</c:v>
                </c:pt>
                <c:pt idx="9">
                  <c:v>2</c:v>
                </c:pt>
                <c:pt idx="12">
                  <c:v>43</c:v>
                </c:pt>
              </c:numCache>
            </c:numRef>
          </c:val>
          <c:extLst>
            <c:ext xmlns:c16="http://schemas.microsoft.com/office/drawing/2014/chart" uri="{C3380CC4-5D6E-409C-BE32-E72D297353CC}">
              <c16:uniqueId val="{00000007-C006-4B29-97F5-B6DD6903F6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1523</c:v>
                </c:pt>
                <c:pt idx="3">
                  <c:v>1457</c:v>
                </c:pt>
                <c:pt idx="6">
                  <c:v>1354</c:v>
                </c:pt>
                <c:pt idx="9">
                  <c:v>1283</c:v>
                </c:pt>
                <c:pt idx="12">
                  <c:v>1127</c:v>
                </c:pt>
              </c:numCache>
            </c:numRef>
          </c:val>
          <c:extLst>
            <c:ext xmlns:c16="http://schemas.microsoft.com/office/drawing/2014/chart" uri="{C3380CC4-5D6E-409C-BE32-E72D297353CC}">
              <c16:uniqueId val="{00000008-C006-4B29-97F5-B6DD6903F6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494</c:v>
                </c:pt>
                <c:pt idx="3">
                  <c:v>472</c:v>
                </c:pt>
                <c:pt idx="6">
                  <c:v>351</c:v>
                </c:pt>
                <c:pt idx="9">
                  <c:v>338</c:v>
                </c:pt>
                <c:pt idx="12">
                  <c:v>325</c:v>
                </c:pt>
              </c:numCache>
            </c:numRef>
          </c:val>
          <c:extLst>
            <c:ext xmlns:c16="http://schemas.microsoft.com/office/drawing/2014/chart" uri="{C3380CC4-5D6E-409C-BE32-E72D297353CC}">
              <c16:uniqueId val="{00000009-C006-4B29-97F5-B6DD6903F6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7539</c:v>
                </c:pt>
                <c:pt idx="3">
                  <c:v>7144</c:v>
                </c:pt>
                <c:pt idx="6">
                  <c:v>6631</c:v>
                </c:pt>
                <c:pt idx="9">
                  <c:v>6436</c:v>
                </c:pt>
                <c:pt idx="12">
                  <c:v>5934</c:v>
                </c:pt>
              </c:numCache>
            </c:numRef>
          </c:val>
          <c:extLst>
            <c:ext xmlns:c16="http://schemas.microsoft.com/office/drawing/2014/chart" uri="{C3380CC4-5D6E-409C-BE32-E72D297353CC}">
              <c16:uniqueId val="{0000000A-C006-4B29-97F5-B6DD6903F6E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006-4B29-97F5-B6DD6903F6E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1819</c:v>
                </c:pt>
                <c:pt idx="1">
                  <c:v>1996</c:v>
                </c:pt>
                <c:pt idx="2">
                  <c:v>2236</c:v>
                </c:pt>
              </c:numCache>
            </c:numRef>
          </c:val>
          <c:extLst>
            <c:ext xmlns:c16="http://schemas.microsoft.com/office/drawing/2014/chart" uri="{C3380CC4-5D6E-409C-BE32-E72D297353CC}">
              <c16:uniqueId val="{00000000-9485-43CC-A4EE-43557A0DC3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247</c:v>
                </c:pt>
                <c:pt idx="1">
                  <c:v>247</c:v>
                </c:pt>
                <c:pt idx="2">
                  <c:v>490</c:v>
                </c:pt>
              </c:numCache>
            </c:numRef>
          </c:val>
          <c:extLst>
            <c:ext xmlns:c16="http://schemas.microsoft.com/office/drawing/2014/chart" uri="{C3380CC4-5D6E-409C-BE32-E72D297353CC}">
              <c16:uniqueId val="{00000001-9485-43CC-A4EE-43557A0DC3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2615</c:v>
                </c:pt>
                <c:pt idx="1">
                  <c:v>4203</c:v>
                </c:pt>
                <c:pt idx="2">
                  <c:v>5647</c:v>
                </c:pt>
              </c:numCache>
            </c:numRef>
          </c:val>
          <c:extLst>
            <c:ext xmlns:c16="http://schemas.microsoft.com/office/drawing/2014/chart" uri="{C3380CC4-5D6E-409C-BE32-E72D297353CC}">
              <c16:uniqueId val="{00000002-9485-43CC-A4EE-43557A0DC3B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{18D8C3C9-FBCC-4299-A349-A69E4965E9C9}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F57-4CFC-8024-65891679DF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{60185596-FD65-44D5-B4C2-F56540E36596}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57-4CFC-8024-65891679DF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{F14B0CC8-CF81-4025-B87C-E14EEE1C2184}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57-4CFC-8024-65891679DF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{4762B7B0-C8C7-47E8-BB30-8D4217D42EE7}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57-4CFC-8024-65891679DF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{91882F79-8BAF-4668-B4DD-33C5680AAFA1}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57-4CFC-8024-65891679DF4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{974ECF07-96D4-4D08-A1EE-329D9F486001}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F57-4CFC-8024-65891679DF4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{97507B6F-DC4F-4537-88CC-7116122AF6A1}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F57-4CFC-8024-65891679DF4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{FBF31A0E-A32E-481E-9C16-8836A73AD364}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F57-4CFC-8024-65891679DF4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{25D365B7-F209-4FB2-B442-49FF4F2717D8}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F57-4CFC-8024-65891679DF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71.099999999999994</c:v>
                </c:pt>
                <c:pt idx="8">
                  <c:v>72.2</c:v>
                </c:pt>
                <c:pt idx="16">
                  <c:v>73.7</c:v>
                </c:pt>
                <c:pt idx="24">
                  <c:v>75.099999999999994</c:v>
                </c:pt>
                <c:pt idx="32">
                  <c:v>77.2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F57-4CFC-8024-65891679DF4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4619710212964611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{829E615C-8F82-4285-84D6-690D83CC5C96}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F57-4CFC-8024-65891679DF4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{38BA3CF5-756C-4988-B681-CDF18B0525C5}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57-4CFC-8024-65891679DF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{F9EA6443-E661-479E-AEE8-F4ED5D274634}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57-4CFC-8024-65891679DF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{6156E269-2F28-426E-BB68-A92D1DCC736E}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57-4CFC-8024-65891679DF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{ED7DBD70-DFD8-4A46-83A3-F74A6F8E8A53}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57-4CFC-8024-65891679DF4B}"/>
                </c:ext>
              </c:extLst>
            </c:dLbl>
            <c:dLbl>
              <c:idx val="8"/>
              <c:layout>
                <c:manualLayout>
                  <c:x val="-3.9670690726179993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{205838FC-82BD-446F-9144-15F548540C1B}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F57-4CFC-8024-65891679DF4B}"/>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{B7D44B69-2C14-4730-8BCE-4CA3EC793AC1}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F57-4CFC-8024-65891679DF4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{2EF002BE-1150-42D8-926F-A6354A23C893}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F57-4CFC-8024-65891679DF4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{2CF7A6B4-EFF7-427A-B32A-778D06E533F2}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F57-4CFC-8024-65891679DF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61.7</c:v>
                </c:pt>
                <c:pt idx="8">
                  <c:v>61.8</c:v>
                </c:pt>
                <c:pt idx="16">
                  <c:v>62.8</c:v>
                </c:pt>
                <c:pt idx="24">
                  <c:v>64.2</c:v>
                </c:pt>
                <c:pt idx="32">
                  <c:v>67</c:v>
                </c:pt>
              </c:numCache>
            </c:numRef>
          </c:xVal>
          <c:yVal>
            <c:numRef>
              <c:f>公会計指標分析・財政指標組合せ分析表!$BP$55:$DC$55</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3F57-4CFC-8024-65891679DF4B}"/>
            </c:ext>
          </c:extLst>
        </c:ser>
        <c:dLbls>
          <c:showLegendKey val="0"/>
          <c:showVal val="1"/>
          <c:showCatName val="0"/>
          <c:showSerName val="0"/>
          <c:showPercent val="0"/>
          <c:showBubbleSize val="0"/>
        </c:dLbls>
        <c:axId val="46179840"/>
        <c:axId val="46181760"/>
      </c:scatterChart>
      <c:valAx>
        <c:axId val="46179840"/>
        <c:scaling>
          <c:orientation val="maxMin"/>
          <c:max val="68"/>
          <c:min val="6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{9DC0CBBD-A24F-48FE-8A8A-F7A453DEC219}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FAA-4912-8E3A-77ECA4BC66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{0C0FD792-D91C-4711-936B-5A73D1FB4675}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AA-4912-8E3A-77ECA4BC66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{5EEF5B57-B44E-4A60-9288-D3E14911F316}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AA-4912-8E3A-77ECA4BC66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{B669CB83-62D1-4BF2-81B1-F5C078EE5C7A}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AA-4912-8E3A-77ECA4BC66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{B049A6DE-4972-48D1-944A-BA1736242526}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AA-4912-8E3A-77ECA4BC663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{1A0D1674-4691-4C43-8AA8-088CAF4A8726}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FAA-4912-8E3A-77ECA4BC663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{79FBCEF4-1063-4F4C-9DF0-EE2EAB9077EE}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FAA-4912-8E3A-77ECA4BC663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{8EF3C299-EE76-4905-A5B1-8F9B3FA542A7}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FAA-4912-8E3A-77ECA4BC663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{B9CED513-182B-4946-AE05-7FF240131163}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FAA-4912-8E3A-77ECA4BC66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11.2</c:v>
                </c:pt>
                <c:pt idx="16">
                  <c:v>10.3</c:v>
                </c:pt>
                <c:pt idx="24">
                  <c:v>8.8000000000000007</c:v>
                </c:pt>
                <c:pt idx="32">
                  <c:v>8.1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FAA-4912-8E3A-77ECA4BC66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307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{C5AFD185-C7AB-443B-BAAA-28543D8AD5B5}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FAA-4912-8E3A-77ECA4BC663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{2A8651A5-ABCC-44D9-9CB0-760B8958F905}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AA-4912-8E3A-77ECA4BC66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{568165D2-E9D4-4234-AC19-4748FF776206}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AA-4912-8E3A-77ECA4BC66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{14622CAA-2E3B-4023-9CDE-478152FE6A3A}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AA-4912-8E3A-77ECA4BC66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{7E23BC1E-17CD-4661-939E-ED25AA11C994}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AA-4912-8E3A-77ECA4BC6630}"/>
                </c:ext>
              </c:extLst>
            </c:dLbl>
            <c:dLbl>
              <c:idx val="8"/>
              <c:layout>
                <c:manualLayout>
                  <c:x val="-1.8235628084250027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{51036476-EA8C-48CA-A4AA-A8A3C84C701E}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FAA-4912-8E3A-77ECA4BC663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{9E6E0245-6251-4F68-AC6B-FE3AEF692434}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FAA-4912-8E3A-77ECA4BC663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{83F3B718-BA9D-43BC-ABED-006FE32A223D}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FAA-4912-8E3A-77ECA4BC663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{59D7CE28-B948-4FED-8443-84649F1E5DC6}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FAA-4912-8E3A-77ECA4BC66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9.9</c:v>
                </c:pt>
                <c:pt idx="16">
                  <c:v>9.9</c:v>
                </c:pt>
                <c:pt idx="24">
                  <c:v>9.5</c:v>
                </c:pt>
                <c:pt idx="32">
                  <c:v>9.5</c:v>
                </c:pt>
              </c:numCache>
            </c:numRef>
          </c:xVal>
          <c:yVal>
            <c:numRef>
              <c:f>公会計指標分析・財政指標組合せ分析表!$BP$77:$DC$77</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0FAA-4912-8E3A-77ECA4BC6630}"/>
            </c:ext>
          </c:extLst>
        </c:ser>
        <c:dLbls>
          <c:showLegendKey val="0"/>
          <c:showVal val="1"/>
          <c:showCatName val="0"/>
          <c:showSerName val="0"/>
          <c:showPercent val="0"/>
          <c:showBubbleSize val="0"/>
        </c:dLbls>
        <c:axId val="84219776"/>
        <c:axId val="84234240"/>
      </c:scatterChart>
      <c:valAx>
        <c:axId val="84219776"/>
        <c:scaling>
          <c:orientation val="maxMin"/>
          <c:max val="10"/>
          <c:min val="9.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元利償還金等（Ａ）の最大要因である元利償還金が，令和</a:t>
          </a:r>
          <a:r>
            <a:rPr kumimoji="1" lang="ja-JP" altLang="en-US" sz="1400">
              <a:solidFill>
                <a:schemeClr val="dk1"/>
              </a:solidFill>
              <a:effectLst/>
              <a:latin typeface="+mn-lt"/>
              <a:ea typeface="+mn-ea"/>
              <a:cs typeface="+mn-cs"/>
            </a:rPr>
            <a:t>２</a:t>
          </a:r>
          <a:r>
            <a:rPr kumimoji="1" lang="ja-JP" altLang="ja-JP" sz="1400">
              <a:solidFill>
                <a:schemeClr val="dk1"/>
              </a:solidFill>
              <a:effectLst/>
              <a:latin typeface="+mn-lt"/>
              <a:ea typeface="+mn-ea"/>
              <a:cs typeface="+mn-cs"/>
            </a:rPr>
            <a:t>年度の</a:t>
          </a:r>
          <a:r>
            <a:rPr kumimoji="1" lang="en-US" altLang="ja-JP" sz="1400">
              <a:solidFill>
                <a:schemeClr val="dk1"/>
              </a:solidFill>
              <a:effectLst/>
              <a:latin typeface="+mn-lt"/>
              <a:ea typeface="+mn-ea"/>
              <a:cs typeface="+mn-cs"/>
            </a:rPr>
            <a:t>892</a:t>
          </a:r>
          <a:r>
            <a:rPr kumimoji="1" lang="ja-JP" altLang="ja-JP" sz="1400">
              <a:solidFill>
                <a:schemeClr val="dk1"/>
              </a:solidFill>
              <a:effectLst/>
              <a:latin typeface="+mn-lt"/>
              <a:ea typeface="+mn-ea"/>
              <a:cs typeface="+mn-cs"/>
            </a:rPr>
            <a:t>百万円から，令和</a:t>
          </a: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年度は</a:t>
          </a:r>
          <a:r>
            <a:rPr kumimoji="1" lang="en-US" altLang="ja-JP" sz="1400">
              <a:solidFill>
                <a:schemeClr val="dk1"/>
              </a:solidFill>
              <a:effectLst/>
              <a:latin typeface="+mn-lt"/>
              <a:ea typeface="+mn-ea"/>
              <a:cs typeface="+mn-cs"/>
            </a:rPr>
            <a:t>898</a:t>
          </a:r>
          <a:r>
            <a:rPr kumimoji="1" lang="ja-JP" altLang="ja-JP" sz="1400">
              <a:solidFill>
                <a:schemeClr val="dk1"/>
              </a:solidFill>
              <a:effectLst/>
              <a:latin typeface="+mn-lt"/>
              <a:ea typeface="+mn-ea"/>
              <a:cs typeface="+mn-cs"/>
            </a:rPr>
            <a:t>百万円と</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している。</a:t>
          </a:r>
          <a:r>
            <a:rPr kumimoji="1" lang="ja-JP" altLang="en-US" sz="1400">
              <a:solidFill>
                <a:schemeClr val="dk1"/>
              </a:solidFill>
              <a:effectLst/>
              <a:latin typeface="+mn-lt"/>
              <a:ea typeface="+mn-ea"/>
              <a:cs typeface="+mn-cs"/>
            </a:rPr>
            <a:t>より一層の公債費比率の抑制を図るため，起債対象事業の取捨選択を重要視するとともに、計画的な地方債の償還を進める。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満期一括地方債の償還の財源として積み立てた額に係るものではないため。</a:t>
          </a:r>
          <a:endParaRPr lang="ja-JP" altLang="ja-JP" sz="11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将来負担比率（分子）は，令和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年度の▲</a:t>
          </a:r>
          <a:r>
            <a:rPr kumimoji="1" lang="en-US" altLang="ja-JP" sz="1200">
              <a:solidFill>
                <a:schemeClr val="dk1"/>
              </a:solidFill>
              <a:effectLst/>
              <a:latin typeface="+mn-lt"/>
              <a:ea typeface="+mn-ea"/>
              <a:cs typeface="+mn-cs"/>
            </a:rPr>
            <a:t>3,980</a:t>
          </a:r>
          <a:r>
            <a:rPr kumimoji="1" lang="ja-JP" altLang="ja-JP" sz="1200">
              <a:solidFill>
                <a:schemeClr val="dk1"/>
              </a:solidFill>
              <a:effectLst/>
              <a:latin typeface="+mn-lt"/>
              <a:ea typeface="+mn-ea"/>
              <a:cs typeface="+mn-cs"/>
            </a:rPr>
            <a:t>百万円から令和</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年度の▲</a:t>
          </a:r>
          <a:r>
            <a:rPr kumimoji="1" lang="en-US" altLang="ja-JP" sz="1200">
              <a:solidFill>
                <a:schemeClr val="dk1"/>
              </a:solidFill>
              <a:effectLst/>
              <a:latin typeface="+mn-lt"/>
              <a:ea typeface="+mn-ea"/>
              <a:cs typeface="+mn-cs"/>
            </a:rPr>
            <a:t>6,401</a:t>
          </a:r>
          <a:r>
            <a:rPr kumimoji="1" lang="ja-JP" altLang="ja-JP" sz="1200">
              <a:solidFill>
                <a:schemeClr val="dk1"/>
              </a:solidFill>
              <a:effectLst/>
              <a:latin typeface="+mn-lt"/>
              <a:ea typeface="+mn-ea"/>
              <a:cs typeface="+mn-cs"/>
            </a:rPr>
            <a:t>百万円に，</a:t>
          </a:r>
          <a:r>
            <a:rPr kumimoji="1" lang="en-US" altLang="ja-JP" sz="1200">
              <a:solidFill>
                <a:schemeClr val="dk1"/>
              </a:solidFill>
              <a:effectLst/>
              <a:latin typeface="+mn-lt"/>
              <a:ea typeface="+mn-ea"/>
              <a:cs typeface="+mn-cs"/>
            </a:rPr>
            <a:t>2,421</a:t>
          </a:r>
          <a:r>
            <a:rPr kumimoji="1" lang="ja-JP" altLang="ja-JP" sz="1200">
              <a:solidFill>
                <a:schemeClr val="dk1"/>
              </a:solidFill>
              <a:effectLst/>
              <a:latin typeface="+mn-lt"/>
              <a:ea typeface="+mn-ea"/>
              <a:cs typeface="+mn-cs"/>
            </a:rPr>
            <a:t>百万円の改善となった。</a:t>
          </a:r>
          <a:endParaRPr lang="ja-JP" altLang="ja-JP" sz="1200">
            <a:effectLst/>
          </a:endParaRPr>
        </a:p>
        <a:p>
          <a:r>
            <a:rPr kumimoji="1" lang="ja-JP" altLang="ja-JP" sz="1200">
              <a:solidFill>
                <a:schemeClr val="dk1"/>
              </a:solidFill>
              <a:effectLst/>
              <a:latin typeface="+mn-lt"/>
              <a:ea typeface="+mn-ea"/>
              <a:cs typeface="+mn-cs"/>
            </a:rPr>
            <a:t>　内訳としては，将来負担額（Ａ）が前年度比で</a:t>
          </a:r>
          <a:r>
            <a:rPr kumimoji="1" lang="en-US" altLang="ja-JP" sz="1200">
              <a:solidFill>
                <a:schemeClr val="dk1"/>
              </a:solidFill>
              <a:effectLst/>
              <a:latin typeface="+mn-lt"/>
              <a:ea typeface="+mn-ea"/>
              <a:cs typeface="+mn-cs"/>
            </a:rPr>
            <a:t>1,003</a:t>
          </a:r>
          <a:r>
            <a:rPr kumimoji="1" lang="ja-JP" altLang="ja-JP" sz="1200">
              <a:solidFill>
                <a:schemeClr val="dk1"/>
              </a:solidFill>
              <a:effectLst/>
              <a:latin typeface="+mn-lt"/>
              <a:ea typeface="+mn-ea"/>
              <a:cs typeface="+mn-cs"/>
            </a:rPr>
            <a:t>百万円の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，充当可能財源等（Ｂ）が対前年比で</a:t>
          </a:r>
          <a:r>
            <a:rPr kumimoji="1" lang="en-US" altLang="ja-JP" sz="1200">
              <a:solidFill>
                <a:schemeClr val="dk1"/>
              </a:solidFill>
              <a:effectLst/>
              <a:latin typeface="+mn-lt"/>
              <a:ea typeface="+mn-ea"/>
              <a:cs typeface="+mn-cs"/>
            </a:rPr>
            <a:t>1,417</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の増</a:t>
          </a:r>
          <a:r>
            <a:rPr kumimoji="1" lang="ja-JP" altLang="ja-JP" sz="1200">
              <a:solidFill>
                <a:schemeClr val="dk1"/>
              </a:solidFill>
              <a:effectLst/>
              <a:latin typeface="+mn-lt"/>
              <a:ea typeface="+mn-ea"/>
              <a:cs typeface="+mn-cs"/>
            </a:rPr>
            <a:t>である。</a:t>
          </a:r>
          <a:endParaRPr lang="ja-JP" altLang="ja-JP" sz="1200">
            <a:effectLst/>
          </a:endParaRPr>
        </a:p>
        <a:p>
          <a:r>
            <a:rPr kumimoji="1" lang="ja-JP" altLang="ja-JP" sz="1200">
              <a:solidFill>
                <a:schemeClr val="dk1"/>
              </a:solidFill>
              <a:effectLst/>
              <a:latin typeface="+mn-lt"/>
              <a:ea typeface="+mn-ea"/>
              <a:cs typeface="+mn-cs"/>
            </a:rPr>
            <a:t>　改善の要因としては，財政調整積立基金やふるさと応援基金等の充当可能基金の</a:t>
          </a:r>
          <a:r>
            <a:rPr kumimoji="1" lang="en-US" altLang="ja-JP" sz="1200">
              <a:solidFill>
                <a:schemeClr val="dk1"/>
              </a:solidFill>
              <a:effectLst/>
              <a:latin typeface="+mn-lt"/>
              <a:ea typeface="+mn-ea"/>
              <a:cs typeface="+mn-cs"/>
            </a:rPr>
            <a:t>1,426</a:t>
          </a:r>
          <a:r>
            <a:rPr kumimoji="1" lang="ja-JP" altLang="ja-JP" sz="1200">
              <a:solidFill>
                <a:schemeClr val="dk1"/>
              </a:solidFill>
              <a:effectLst/>
              <a:latin typeface="+mn-lt"/>
              <a:ea typeface="+mn-ea"/>
              <a:cs typeface="+mn-cs"/>
            </a:rPr>
            <a:t>百万円の</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や地方債の現在高の</a:t>
          </a:r>
          <a:r>
            <a:rPr kumimoji="1" lang="en-US" altLang="ja-JP" sz="1200">
              <a:solidFill>
                <a:schemeClr val="dk1"/>
              </a:solidFill>
              <a:effectLst/>
              <a:latin typeface="+mn-lt"/>
              <a:ea typeface="+mn-ea"/>
              <a:cs typeface="+mn-cs"/>
            </a:rPr>
            <a:t>502</a:t>
          </a:r>
          <a:r>
            <a:rPr kumimoji="1" lang="ja-JP" altLang="ja-JP" sz="1200">
              <a:solidFill>
                <a:schemeClr val="dk1"/>
              </a:solidFill>
              <a:effectLst/>
              <a:latin typeface="+mn-lt"/>
              <a:ea typeface="+mn-ea"/>
              <a:cs typeface="+mn-cs"/>
            </a:rPr>
            <a:t>百万の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等である。</a:t>
          </a:r>
          <a:endParaRPr lang="ja-JP" altLang="ja-JP" sz="1200">
            <a:effectLst/>
          </a:endParaRPr>
        </a:p>
        <a:p>
          <a:r>
            <a:rPr kumimoji="1" lang="ja-JP" altLang="ja-JP" sz="1200">
              <a:solidFill>
                <a:schemeClr val="dk1"/>
              </a:solidFill>
              <a:effectLst/>
              <a:latin typeface="+mn-lt"/>
              <a:ea typeface="+mn-ea"/>
              <a:cs typeface="+mn-cs"/>
            </a:rPr>
            <a:t>　今後も，公共施設の老朽化等による投資的経費が見込まれるため，地方債残高の推移に留意し，充当可能基金の適切な運用や，交付税措置を考慮した起債事務に努め，将来負担比率の抑制を図る。　</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鹿児島県大崎町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a:solidFill>
                <a:schemeClr val="dk1"/>
              </a:solidFill>
              <a:effectLst/>
              <a:latin typeface="+mn-lt"/>
              <a:ea typeface="+mn-ea"/>
              <a:cs typeface="+mn-cs"/>
            </a:rPr>
            <a:t>　</a:t>
          </a:r>
          <a:r>
            <a:rPr kumimoji="1" lang="ja-JP" altLang="ja-JP" sz="1400" b="0">
              <a:solidFill>
                <a:schemeClr val="dk1"/>
              </a:solidFill>
              <a:effectLst/>
              <a:latin typeface="+mn-lt"/>
              <a:ea typeface="+mn-ea"/>
              <a:cs typeface="+mn-cs"/>
            </a:rPr>
            <a:t>令和３年度は</a:t>
          </a:r>
          <a:r>
            <a:rPr kumimoji="1" lang="en-US" altLang="ja-JP" sz="1400" b="0">
              <a:solidFill>
                <a:schemeClr val="dk1"/>
              </a:solidFill>
              <a:effectLst/>
              <a:latin typeface="+mn-lt"/>
              <a:ea typeface="+mn-ea"/>
              <a:cs typeface="+mn-cs"/>
            </a:rPr>
            <a:t>1,926,460</a:t>
          </a:r>
          <a:r>
            <a:rPr kumimoji="1" lang="ja-JP" altLang="ja-JP" sz="1400" b="0">
              <a:solidFill>
                <a:schemeClr val="dk1"/>
              </a:solidFill>
              <a:effectLst/>
              <a:latin typeface="+mn-lt"/>
              <a:ea typeface="+mn-ea"/>
              <a:cs typeface="+mn-cs"/>
            </a:rPr>
            <a:t>千円の増となった。主な要因は，ふるさと納税寄附金が増え，ふるさと応援基金への積み立てが</a:t>
          </a:r>
          <a:r>
            <a:rPr kumimoji="1" lang="en-US" altLang="ja-JP" sz="1400" b="0">
              <a:solidFill>
                <a:schemeClr val="dk1"/>
              </a:solidFill>
              <a:effectLst/>
              <a:latin typeface="+mn-lt"/>
              <a:ea typeface="+mn-ea"/>
              <a:cs typeface="+mn-cs"/>
            </a:rPr>
            <a:t>1,094,248</a:t>
          </a:r>
          <a:r>
            <a:rPr kumimoji="1" lang="ja-JP" altLang="ja-JP" sz="1400" b="0">
              <a:solidFill>
                <a:schemeClr val="dk1"/>
              </a:solidFill>
              <a:effectLst/>
              <a:latin typeface="+mn-lt"/>
              <a:ea typeface="+mn-ea"/>
              <a:cs typeface="+mn-cs"/>
            </a:rPr>
            <a:t>千円増額となり，その他特定目的基金が全体で</a:t>
          </a:r>
          <a:r>
            <a:rPr kumimoji="1" lang="en-US" altLang="ja-JP" sz="1400" b="0">
              <a:solidFill>
                <a:schemeClr val="dk1"/>
              </a:solidFill>
              <a:effectLst/>
              <a:latin typeface="+mn-lt"/>
              <a:ea typeface="+mn-ea"/>
              <a:cs typeface="+mn-cs"/>
            </a:rPr>
            <a:t>1,443,656</a:t>
          </a:r>
          <a:r>
            <a:rPr kumimoji="1" lang="ja-JP" altLang="ja-JP" sz="1400" b="0">
              <a:solidFill>
                <a:schemeClr val="dk1"/>
              </a:solidFill>
              <a:effectLst/>
              <a:latin typeface="+mn-lt"/>
              <a:ea typeface="+mn-ea"/>
              <a:cs typeface="+mn-cs"/>
            </a:rPr>
            <a:t>千円の増になったことである。その他，財政調整期金は剰余金処分による積立の増により，</a:t>
          </a:r>
          <a:r>
            <a:rPr kumimoji="1" lang="en-US" altLang="ja-JP" sz="1400" b="0">
              <a:solidFill>
                <a:schemeClr val="dk1"/>
              </a:solidFill>
              <a:effectLst/>
              <a:latin typeface="+mn-lt"/>
              <a:ea typeface="+mn-ea"/>
              <a:cs typeface="+mn-cs"/>
            </a:rPr>
            <a:t>239,612</a:t>
          </a:r>
          <a:r>
            <a:rPr kumimoji="1" lang="ja-JP" altLang="ja-JP" sz="1400" b="0">
              <a:solidFill>
                <a:schemeClr val="dk1"/>
              </a:solidFill>
              <a:effectLst/>
              <a:latin typeface="+mn-lt"/>
              <a:ea typeface="+mn-ea"/>
              <a:cs typeface="+mn-cs"/>
            </a:rPr>
            <a:t>千円の増となっている。</a:t>
          </a:r>
          <a:endParaRPr lang="ja-JP" altLang="ja-JP" sz="1800" b="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公共施設の老朽化や扶助費等の増による歳出の増加，人口減少等による税収の減に備え，引き続き，各基金への適切な積み立てを行いつつ，国債等の債券運用等にも取り組みたい。</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・大崎町ふるさと応援基金：大崎町のまちづくりに賛同する人々からの寄附金を財源として，魅力あるふるさとづくりを進めていく。</a:t>
          </a:r>
          <a:endParaRPr lang="ja-JP" altLang="ja-JP" sz="1300">
            <a:effectLst/>
          </a:endParaRPr>
        </a:p>
        <a:p>
          <a:r>
            <a:rPr kumimoji="1" lang="ja-JP" altLang="ja-JP" sz="1300">
              <a:solidFill>
                <a:schemeClr val="dk1"/>
              </a:solidFill>
              <a:effectLst/>
              <a:latin typeface="+mn-lt"/>
              <a:ea typeface="+mn-ea"/>
              <a:cs typeface="+mn-cs"/>
            </a:rPr>
            <a:t>　・大崎町施設整備事業基金：町有施設の整備事業の財源とする。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・大崎町ふるさと応援基金：寄附金及び定額預金運用益の増により，</a:t>
          </a:r>
          <a:r>
            <a:rPr kumimoji="1" lang="en-US" altLang="ja-JP" sz="1300">
              <a:solidFill>
                <a:schemeClr val="dk1"/>
              </a:solidFill>
              <a:effectLst/>
              <a:latin typeface="+mn-lt"/>
              <a:ea typeface="+mn-ea"/>
              <a:cs typeface="+mn-cs"/>
            </a:rPr>
            <a:t>1,509,913</a:t>
          </a:r>
          <a:r>
            <a:rPr kumimoji="1" lang="ja-JP" altLang="ja-JP" sz="1300">
              <a:solidFill>
                <a:schemeClr val="dk1"/>
              </a:solidFill>
              <a:effectLst/>
              <a:latin typeface="+mn-lt"/>
              <a:ea typeface="+mn-ea"/>
              <a:cs typeface="+mn-cs"/>
            </a:rPr>
            <a:t>千円の積立を行い，まちづくり事業への充当財源として，</a:t>
          </a:r>
          <a:endParaRPr lang="ja-JP" altLang="ja-JP" sz="1300">
            <a:effectLst/>
          </a:endParaRPr>
        </a:p>
        <a:p>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415,665</a:t>
          </a:r>
          <a:r>
            <a:rPr kumimoji="1" lang="ja-JP" altLang="ja-JP" sz="1300">
              <a:solidFill>
                <a:schemeClr val="dk1"/>
              </a:solidFill>
              <a:effectLst/>
              <a:latin typeface="+mn-lt"/>
              <a:ea typeface="+mn-ea"/>
              <a:cs typeface="+mn-cs"/>
            </a:rPr>
            <a:t>千円を取り崩し，最終的に</a:t>
          </a:r>
          <a:r>
            <a:rPr kumimoji="1" lang="en-US" altLang="ja-JP" sz="1300">
              <a:solidFill>
                <a:schemeClr val="dk1"/>
              </a:solidFill>
              <a:effectLst/>
              <a:latin typeface="+mn-lt"/>
              <a:ea typeface="+mn-ea"/>
              <a:cs typeface="+mn-cs"/>
            </a:rPr>
            <a:t>1,094,248</a:t>
          </a:r>
          <a:r>
            <a:rPr kumimoji="1" lang="ja-JP" altLang="ja-JP" sz="1300">
              <a:solidFill>
                <a:schemeClr val="dk1"/>
              </a:solidFill>
              <a:effectLst/>
              <a:latin typeface="+mn-lt"/>
              <a:ea typeface="+mn-ea"/>
              <a:cs typeface="+mn-cs"/>
            </a:rPr>
            <a:t>千円の増となった。</a:t>
          </a:r>
          <a:endParaRPr lang="ja-JP" altLang="ja-JP" sz="1300">
            <a:effectLst/>
          </a:endParaRPr>
        </a:p>
        <a:p>
          <a:r>
            <a:rPr kumimoji="1" lang="ja-JP" altLang="ja-JP" sz="1300">
              <a:solidFill>
                <a:schemeClr val="dk1"/>
              </a:solidFill>
              <a:effectLst/>
              <a:latin typeface="+mn-lt"/>
              <a:ea typeface="+mn-ea"/>
              <a:cs typeface="+mn-cs"/>
            </a:rPr>
            <a:t>　・大崎町施設整備事業基金：本庁舎等の公共施設更新に備えるため，</a:t>
          </a:r>
          <a:r>
            <a:rPr kumimoji="1" lang="en-US" altLang="ja-JP" sz="1300">
              <a:solidFill>
                <a:schemeClr val="dk1"/>
              </a:solidFill>
              <a:effectLst/>
              <a:latin typeface="+mn-lt"/>
              <a:ea typeface="+mn-ea"/>
              <a:cs typeface="+mn-cs"/>
            </a:rPr>
            <a:t>350,263</a:t>
          </a:r>
          <a:r>
            <a:rPr kumimoji="1" lang="ja-JP" altLang="ja-JP" sz="1300">
              <a:solidFill>
                <a:schemeClr val="dk1"/>
              </a:solidFill>
              <a:effectLst/>
              <a:latin typeface="+mn-lt"/>
              <a:ea typeface="+mn-ea"/>
              <a:cs typeface="+mn-cs"/>
            </a:rPr>
            <a:t>千円の予算積立を行った。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・大崎町ふるさと応援基金：制度の継続性が見通せないため，基金充当事業の見極めを慎重に行い，住民福祉に効果的に反映させたい。</a:t>
          </a:r>
          <a:endParaRPr lang="ja-JP" altLang="ja-JP" sz="13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財政調整基金の取り崩しについて，令和元年度が</a:t>
          </a:r>
          <a:r>
            <a:rPr kumimoji="1" lang="en-US" altLang="ja-JP" sz="1400">
              <a:solidFill>
                <a:schemeClr val="dk1"/>
              </a:solidFill>
              <a:effectLst/>
              <a:latin typeface="+mn-lt"/>
              <a:ea typeface="+mn-ea"/>
              <a:cs typeface="+mn-cs"/>
            </a:rPr>
            <a:t>248,000</a:t>
          </a:r>
          <a:r>
            <a:rPr kumimoji="1" lang="ja-JP" altLang="ja-JP" sz="1400">
              <a:solidFill>
                <a:schemeClr val="dk1"/>
              </a:solidFill>
              <a:effectLst/>
              <a:latin typeface="+mn-lt"/>
              <a:ea typeface="+mn-ea"/>
              <a:cs typeface="+mn-cs"/>
            </a:rPr>
            <a:t>千円，令和２年度が</a:t>
          </a:r>
          <a:r>
            <a:rPr kumimoji="1" lang="en-US" altLang="ja-JP" sz="1400">
              <a:solidFill>
                <a:schemeClr val="dk1"/>
              </a:solidFill>
              <a:effectLst/>
              <a:latin typeface="+mn-lt"/>
              <a:ea typeface="+mn-ea"/>
              <a:cs typeface="+mn-cs"/>
            </a:rPr>
            <a:t>37,000</a:t>
          </a:r>
          <a:r>
            <a:rPr kumimoji="1" lang="ja-JP" altLang="ja-JP" sz="1400">
              <a:solidFill>
                <a:schemeClr val="dk1"/>
              </a:solidFill>
              <a:effectLst/>
              <a:latin typeface="+mn-lt"/>
              <a:ea typeface="+mn-ea"/>
              <a:cs typeface="+mn-cs"/>
            </a:rPr>
            <a:t>千円，</a:t>
          </a:r>
          <a:r>
            <a:rPr kumimoji="1" lang="ja-JP" altLang="en-US" sz="1400">
              <a:solidFill>
                <a:schemeClr val="dk1"/>
              </a:solidFill>
              <a:effectLst/>
              <a:latin typeface="+mn-lt"/>
              <a:ea typeface="+mn-ea"/>
              <a:cs typeface="+mn-cs"/>
            </a:rPr>
            <a:t>令和３年度が</a:t>
          </a:r>
          <a:r>
            <a:rPr kumimoji="1" lang="en-US" altLang="ja-JP" sz="1400">
              <a:solidFill>
                <a:schemeClr val="dk1"/>
              </a:solidFill>
              <a:effectLst/>
              <a:latin typeface="+mn-lt"/>
              <a:ea typeface="+mn-ea"/>
              <a:cs typeface="+mn-cs"/>
            </a:rPr>
            <a:t>15,000</a:t>
          </a:r>
          <a:r>
            <a:rPr kumimoji="1" lang="ja-JP" altLang="en-US" sz="1400">
              <a:solidFill>
                <a:schemeClr val="dk1"/>
              </a:solidFill>
              <a:effectLst/>
              <a:latin typeface="+mn-lt"/>
              <a:ea typeface="+mn-ea"/>
              <a:cs typeface="+mn-cs"/>
            </a:rPr>
            <a:t>千円</a:t>
          </a:r>
          <a:r>
            <a:rPr kumimoji="1" lang="ja-JP" altLang="ja-JP" sz="1400">
              <a:solidFill>
                <a:schemeClr val="dk1"/>
              </a:solidFill>
              <a:effectLst/>
              <a:latin typeface="+mn-lt"/>
              <a:ea typeface="+mn-ea"/>
              <a:cs typeface="+mn-cs"/>
            </a:rPr>
            <a:t>と減少している。</a:t>
          </a:r>
          <a:r>
            <a:rPr kumimoji="1" lang="ja-JP" altLang="en-US" sz="1400">
              <a:solidFill>
                <a:schemeClr val="dk1"/>
              </a:solidFill>
              <a:effectLst/>
              <a:latin typeface="+mn-lt"/>
              <a:ea typeface="+mn-ea"/>
              <a:cs typeface="+mn-cs"/>
            </a:rPr>
            <a:t>さらに</a:t>
          </a:r>
          <a:r>
            <a:rPr kumimoji="1" lang="ja-JP" altLang="ja-JP" sz="1400">
              <a:solidFill>
                <a:schemeClr val="dk1"/>
              </a:solidFill>
              <a:effectLst/>
              <a:latin typeface="+mn-lt"/>
              <a:ea typeface="+mn-ea"/>
              <a:cs typeface="+mn-cs"/>
            </a:rPr>
            <a:t>，決算剰余金から，令和元年度が</a:t>
          </a:r>
          <a:r>
            <a:rPr kumimoji="1" lang="en-US" altLang="ja-JP" sz="1400">
              <a:solidFill>
                <a:schemeClr val="dk1"/>
              </a:solidFill>
              <a:effectLst/>
              <a:latin typeface="+mn-lt"/>
              <a:ea typeface="+mn-ea"/>
              <a:cs typeface="+mn-cs"/>
            </a:rPr>
            <a:t>260,000</a:t>
          </a:r>
          <a:r>
            <a:rPr kumimoji="1" lang="ja-JP" altLang="ja-JP" sz="1400">
              <a:solidFill>
                <a:schemeClr val="dk1"/>
              </a:solidFill>
              <a:effectLst/>
              <a:latin typeface="+mn-lt"/>
              <a:ea typeface="+mn-ea"/>
              <a:cs typeface="+mn-cs"/>
            </a:rPr>
            <a:t>千円，令和２年度が</a:t>
          </a:r>
          <a:r>
            <a:rPr kumimoji="1" lang="en-US" altLang="ja-JP" sz="1400">
              <a:solidFill>
                <a:schemeClr val="dk1"/>
              </a:solidFill>
              <a:effectLst/>
              <a:latin typeface="+mn-lt"/>
              <a:ea typeface="+mn-ea"/>
              <a:cs typeface="+mn-cs"/>
            </a:rPr>
            <a:t>210,000</a:t>
          </a:r>
          <a:r>
            <a:rPr kumimoji="1" lang="ja-JP" altLang="ja-JP" sz="1400">
              <a:solidFill>
                <a:schemeClr val="dk1"/>
              </a:solidFill>
              <a:effectLst/>
              <a:latin typeface="+mn-lt"/>
              <a:ea typeface="+mn-ea"/>
              <a:cs typeface="+mn-cs"/>
            </a:rPr>
            <a:t>千円</a:t>
          </a:r>
          <a:r>
            <a:rPr kumimoji="1" lang="ja-JP" altLang="en-US" sz="1400">
              <a:solidFill>
                <a:schemeClr val="dk1"/>
              </a:solidFill>
              <a:effectLst/>
              <a:latin typeface="+mn-lt"/>
              <a:ea typeface="+mn-ea"/>
              <a:cs typeface="+mn-cs"/>
            </a:rPr>
            <a:t>，令和３年度が</a:t>
          </a:r>
          <a:r>
            <a:rPr kumimoji="1" lang="en-US" altLang="ja-JP" sz="1400">
              <a:solidFill>
                <a:schemeClr val="dk1"/>
              </a:solidFill>
              <a:effectLst/>
              <a:latin typeface="+mn-lt"/>
              <a:ea typeface="+mn-ea"/>
              <a:cs typeface="+mn-cs"/>
            </a:rPr>
            <a:t>250,000</a:t>
          </a:r>
          <a:r>
            <a:rPr kumimoji="1" lang="ja-JP" altLang="en-US" sz="1400">
              <a:solidFill>
                <a:schemeClr val="dk1"/>
              </a:solidFill>
              <a:effectLst/>
              <a:latin typeface="+mn-lt"/>
              <a:ea typeface="+mn-ea"/>
              <a:cs typeface="+mn-cs"/>
            </a:rPr>
            <a:t>千円</a:t>
          </a:r>
          <a:r>
            <a:rPr kumimoji="1" lang="ja-JP" altLang="ja-JP" sz="1400">
              <a:solidFill>
                <a:schemeClr val="dk1"/>
              </a:solidFill>
              <a:effectLst/>
              <a:latin typeface="+mn-lt"/>
              <a:ea typeface="+mn-ea"/>
              <a:cs typeface="+mn-cs"/>
            </a:rPr>
            <a:t>と積むことができたため，相対として基金の増となった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事業の見直し等による一般財源ベースの圧縮を行い，財政調整基金の取り崩しを抑制できるよう努め，さらに，今後，公共施設の老朽化等により大規模な普通建設事業も想定されることから，施設整備事業基金の適切な予算積立を行い，財政調整基金への影響が少なくなるよう，引き続き留意する。</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年度以降は定期預金運用益金を基金に積み立てて</a:t>
          </a:r>
          <a:r>
            <a:rPr kumimoji="1" lang="ja-JP" altLang="en-US" sz="1400">
              <a:solidFill>
                <a:schemeClr val="dk1"/>
              </a:solidFill>
              <a:effectLst/>
              <a:latin typeface="+mn-lt"/>
              <a:ea typeface="+mn-ea"/>
              <a:cs typeface="+mn-cs"/>
            </a:rPr>
            <a:t>いたが、</a:t>
          </a:r>
          <a:r>
            <a:rPr kumimoji="1" lang="ja-JP" altLang="ja-JP" sz="1400">
              <a:solidFill>
                <a:schemeClr val="dk1"/>
              </a:solidFill>
              <a:effectLst/>
              <a:latin typeface="+mn-lt"/>
              <a:ea typeface="+mn-ea"/>
              <a:cs typeface="+mn-cs"/>
            </a:rPr>
            <a:t>令和</a:t>
          </a: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年度は</a:t>
          </a:r>
          <a:r>
            <a:rPr kumimoji="1" lang="en-US" altLang="ja-JP" sz="1400">
              <a:solidFill>
                <a:schemeClr val="dk1"/>
              </a:solidFill>
              <a:effectLst/>
              <a:latin typeface="+mn-lt"/>
              <a:ea typeface="+mn-ea"/>
              <a:cs typeface="+mn-cs"/>
            </a:rPr>
            <a:t>243,191</a:t>
          </a:r>
          <a:r>
            <a:rPr kumimoji="1" lang="ja-JP" altLang="en-US" sz="1400">
              <a:solidFill>
                <a:schemeClr val="dk1"/>
              </a:solidFill>
              <a:effectLst/>
              <a:latin typeface="+mn-lt"/>
              <a:ea typeface="+mn-ea"/>
              <a:cs typeface="+mn-cs"/>
            </a:rPr>
            <a:t>千円</a:t>
          </a:r>
          <a:r>
            <a:rPr kumimoji="1" lang="ja-JP" altLang="ja-JP" sz="1400">
              <a:solidFill>
                <a:schemeClr val="dk1"/>
              </a:solidFill>
              <a:effectLst/>
              <a:latin typeface="+mn-lt"/>
              <a:ea typeface="+mn-ea"/>
              <a:cs typeface="+mn-cs"/>
            </a:rPr>
            <a:t>の</a:t>
          </a:r>
          <a:r>
            <a:rPr kumimoji="1" lang="ja-JP" altLang="en-US" sz="1400">
              <a:solidFill>
                <a:schemeClr val="dk1"/>
              </a:solidFill>
              <a:effectLst/>
              <a:latin typeface="+mn-lt"/>
              <a:ea typeface="+mn-ea"/>
              <a:cs typeface="+mn-cs"/>
            </a:rPr>
            <a:t>予算積立を行い、基金残高の増加</a:t>
          </a:r>
          <a:r>
            <a:rPr kumimoji="1" lang="ja-JP" altLang="ja-JP" sz="1400">
              <a:solidFill>
                <a:schemeClr val="dk1"/>
              </a:solidFill>
              <a:effectLst/>
              <a:latin typeface="+mn-lt"/>
              <a:ea typeface="+mn-ea"/>
              <a:cs typeface="+mn-cs"/>
            </a:rPr>
            <a:t>となった。</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地方債の償還及びその信用の維持のために地方自治法</a:t>
          </a:r>
          <a:r>
            <a:rPr kumimoji="1" lang="en-US" altLang="ja-JP" sz="1400">
              <a:solidFill>
                <a:schemeClr val="dk1"/>
              </a:solidFill>
              <a:effectLst/>
              <a:latin typeface="+mn-lt"/>
              <a:ea typeface="+mn-ea"/>
              <a:cs typeface="+mn-cs"/>
            </a:rPr>
            <a:t>241</a:t>
          </a:r>
          <a:r>
            <a:rPr kumimoji="1" lang="ja-JP" altLang="ja-JP" sz="1400">
              <a:solidFill>
                <a:schemeClr val="dk1"/>
              </a:solidFill>
              <a:effectLst/>
              <a:latin typeface="+mn-lt"/>
              <a:ea typeface="+mn-ea"/>
              <a:cs typeface="+mn-cs"/>
            </a:rPr>
            <a:t>条の規定に基づいて設けられている基金につき，地方債の償還計画を踏まえ大規模な事業に係る起債を行う場合は，その後の公債費の増高により住民福祉のための諸事業の実施に影響がないように，</a:t>
          </a:r>
          <a:r>
            <a:rPr kumimoji="1" lang="ja-JP" altLang="en-US" sz="1400">
              <a:solidFill>
                <a:schemeClr val="dk1"/>
              </a:solidFill>
              <a:effectLst/>
              <a:latin typeface="+mn-lt"/>
              <a:ea typeface="+mn-ea"/>
              <a:cs typeface="+mn-cs"/>
            </a:rPr>
            <a:t>引き続き</a:t>
          </a:r>
          <a:r>
            <a:rPr kumimoji="1" lang="ja-JP" altLang="ja-JP" sz="1400">
              <a:solidFill>
                <a:schemeClr val="dk1"/>
              </a:solidFill>
              <a:effectLst/>
              <a:latin typeface="+mn-lt"/>
              <a:ea typeface="+mn-ea"/>
              <a:cs typeface="+mn-cs"/>
            </a:rPr>
            <a:t>適切</a:t>
          </a:r>
          <a:r>
            <a:rPr kumimoji="1" lang="ja-JP" altLang="en-US" sz="1400">
              <a:solidFill>
                <a:schemeClr val="dk1"/>
              </a:solidFill>
              <a:effectLst/>
              <a:latin typeface="+mn-lt"/>
              <a:ea typeface="+mn-ea"/>
              <a:cs typeface="+mn-cs"/>
            </a:rPr>
            <a:t>な</a:t>
          </a:r>
          <a:r>
            <a:rPr kumimoji="1" lang="ja-JP" altLang="ja-JP" sz="1400">
              <a:solidFill>
                <a:schemeClr val="dk1"/>
              </a:solidFill>
              <a:effectLst/>
              <a:latin typeface="+mn-lt"/>
              <a:ea typeface="+mn-ea"/>
              <a:cs typeface="+mn-cs"/>
            </a:rPr>
            <a:t>減債基金の予算積立等を行いたい。</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57B8A03-11B1-425E-AB35-70BB6EB83A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045FA05-B7A9-4445-959E-5B873678B5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FDEBD9C-ABE3-4E54-8BC9-BF1DF10273D1}"/>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F289272F-B5C6-429F-85F8-7014D0663C28}"/>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A9DAF369-3603-430A-ACE8-933C1298DB8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F86830E2-F4EE-4161-896D-EE954EFD649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D6B615C-45C2-4591-BF3B-10DE633CC80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A0C32D40-B6E1-4A11-ABBD-67B8BEB2F2A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3ED10E04-D875-45B2-BE8C-603565C852B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964BE95C-CF0B-46E0-A6EE-328C3107BD38}"/>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E9E701E2-EDBA-47D9-BDFE-9B552BCB424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626CB0E8-9746-4B7C-8A4E-C87672BAE86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57082D86-7137-4C99-8091-7459D816E43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1B5DEF1C-6A3C-477A-8C9F-D1C3E013A7D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47A8C344-A33F-48BB-886D-525F4C33E19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B4588DE2-5BBD-456C-983D-B85CAD3B3CB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B625CBE4-2F0B-4872-A9E8-F560288DC3B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C3306FB6-96C6-44B9-BB75-4D696002D77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C6132203-E8EE-4B2F-8993-46D0CFF5FCE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23E817B1-7DB3-472B-8882-A352CCBA7A7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E523B70D-0F34-4DE5-A7DC-FD14F0007AA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A46FDDE3-B9A0-4E5B-AE03-33325E693C8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12,448
12,164
100.67
13,819,752
13,194,093
532,911
4,887,961
5,933,818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2238C05F-5745-4F33-9CAA-80EF042739F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5882CF62-844D-42E0-AE6D-F4270403201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2379B166-2266-4337-A72C-952C4A81957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C6DF9547-CDEC-4D0D-B7DB-0F0EF66A0D7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BCBD0D52-D87E-42C5-8A75-E04499D5F36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F8594D20-554F-4AE6-9810-5FDCB7AF471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30BE5C43-1F8E-4F36-AADF-E6592E1E8F3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82909188-DBA4-4B39-8A1D-1401D046660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46FC9D26-4DBB-4CB9-9B90-95B762FBA16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4B56BBC-A606-4D46-B97B-A9866B616BD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3F86CCC2-9D44-4C2E-B339-9B4A9ADC1C6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AA3B47A4-3CA2-40A5-93A7-97BFF32A973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D61B55F7-131C-418F-BB0B-2C8A8F70726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D9529979-9170-44F6-B840-011D6CB3139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E56EBE9B-1B06-4C5C-AAE9-B7DDF479F76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4598A669-1C42-42B7-8D87-CC6D035359B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3C772D06-191A-413B-B10C-5A3C60F1019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C761401B-4C18-46C5-8877-6C7E47293B9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5220DA71-E66C-4887-BB75-D7C814F4561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E4994988-0718-4C53-A223-29AB0036C44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3EC034CF-C671-440E-9EB8-40551DC31C9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56BAC396-CA44-465F-ABC5-7A1B0A53011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998BE034-631F-4455-9665-DEEE0D3334D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59AADE20-D691-44ED-A088-746BA4A9962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9A74F2D4-A088-4E61-966D-9E439DC2570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15B9C227-215F-4E9C-8F98-616026C96CB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5F13169-9559-45CA-8EA1-962BD1A0CD4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411D10A9-1223-4E84-B25B-AD9BC046F47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F076A92E-2A56-4A66-9350-82FEDDDDBD4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F6FF187D-A1D6-4E4D-8A5F-EE350A1BEE9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A6DD3E4D-2757-4FE0-8169-31DF1812EBD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3C51D42A-1FFB-456A-8B07-E0D402AAB92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E2CABFC2-76EB-412B-969A-AF30BAF327C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6912CF94-1B8E-4015-8C62-A5829D657D6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A66A31CA-AE2A-416F-AD9D-9EEBAE12AE7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有形固定資産減価償却率は年々上昇している。また，類似団体・全国・県内平均も上回っている。本町では，維持補修等で公共施設等の更新を極力抑える基本方針をとっているが，一方で個別の公共施設では老朽化が著しくなっているため，更新に向けた内部検討を進めるとともに，公共施設等総合管理計画や個別計画における実施計画を実行する。</a:t>
          </a:r>
          <a:endParaRPr lang="ja-JP" altLang="ja-JP">
            <a:effectLst/>
            <a:latin typeface="ＭＳ 明朝" panose="02020609040205080304" pitchFamily="17" charset="-128"/>
            <a:ea typeface="ＭＳ 明朝" panose="02020609040205080304" pitchFamily="17"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161E9B8F-647C-4D5E-B1CA-9A82175584D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125782CA-7469-4A2B-8DCD-10D70C6C2F9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157DFF7D-2453-4010-87FC-4627C7CE761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8A274683-BC51-479D-9727-3BBB8E50E7FA}"/>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C9EDDBB0-91C5-49AC-8784-6E010C0F574C}"/>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631E2387-5D4D-4D36-96A4-D0407C3374A1}"/>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567417A3-C09E-4577-9C5C-1D7EADE4743F}"/>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F344B5A-7C93-4F44-9035-154576375F7F}"/>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FA28C613-C8F0-435F-8347-D1388EE99007}"/>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DF5C94DD-FF7D-4B03-908A-445535393921}"/>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2447736-C356-4D14-B729-F700AD421C23}"/>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E10C4DD-011B-45A8-94D2-29925581E62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A8A1DFD5-2039-4B29-9DD6-59F8A1E8CDA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2A0E097A-CBFC-409A-908C-10B00B72F68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60579</xdr:rowOff>
    </xdr:from>
    <xdr:to>
      <xdr:col>23</xdr:col>
      <xdr:colOff>85090</xdr:colOff>
      <xdr:row>34</xdr:row>
      <xdr:rowOff>53467</xdr:rowOff>
    </xdr:to>
    <xdr:cxnSp macro="">
      <xdr:nvCxnSpPr>
        <xdr:cNvPr id="73" name="直線コネクタ 72">
          <a:extLst>
            <a:ext uri="{FF2B5EF4-FFF2-40B4-BE49-F238E27FC236}">
              <a16:creationId xmlns:a16="http://schemas.microsoft.com/office/drawing/2014/main" id="{9346B6FD-B4FD-4C81-802A-7B396484C319}"/>
            </a:ext>
          </a:extLst>
        </xdr:cNvPr>
        <xdr:cNvCxnSpPr/>
      </xdr:nvCxnSpPr>
      <xdr:spPr>
        <a:xfrm flipV="1">
          <a:off x="4760595" y="5289804"/>
          <a:ext cx="1270" cy="136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74" name="有形固定資産減価償却率最小値テキスト">
          <a:extLst>
            <a:ext uri="{FF2B5EF4-FFF2-40B4-BE49-F238E27FC236}">
              <a16:creationId xmlns:a16="http://schemas.microsoft.com/office/drawing/2014/main" id="{B5714CCB-FEDB-47A8-B0CF-56F0DCB050F1}"/>
            </a:ext>
          </a:extLst>
        </xdr:cNvPr>
        <xdr:cNvSpPr txBox="1"/>
      </xdr:nvSpPr>
      <xdr:spPr>
        <a:xfrm>
          <a:off x="4813300" y="665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75" name="直線コネクタ 74">
          <a:extLst>
            <a:ext uri="{FF2B5EF4-FFF2-40B4-BE49-F238E27FC236}">
              <a16:creationId xmlns:a16="http://schemas.microsoft.com/office/drawing/2014/main" id="{371B5AA2-2BB4-434A-8F02-759185CC9C70}"/>
            </a:ext>
          </a:extLst>
        </xdr:cNvPr>
        <xdr:cNvCxnSpPr/>
      </xdr:nvCxnSpPr>
      <xdr:spPr>
        <a:xfrm>
          <a:off x="4673600" y="665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7256</xdr:rowOff>
    </xdr:from>
    <xdr:ext cx="405111" cy="259045"/>
    <xdr:sp macro="" textlink="">
      <xdr:nvSpPr>
        <xdr:cNvPr id="76" name="有形固定資産減価償却率最大値テキスト">
          <a:extLst>
            <a:ext uri="{FF2B5EF4-FFF2-40B4-BE49-F238E27FC236}">
              <a16:creationId xmlns:a16="http://schemas.microsoft.com/office/drawing/2014/main" id="{4D595085-48B9-406D-B7BF-FB0924B6DD5A}"/>
            </a:ext>
          </a:extLst>
        </xdr:cNvPr>
        <xdr:cNvSpPr txBox="1"/>
      </xdr:nvSpPr>
      <xdr:spPr>
        <a:xfrm>
          <a:off x="4813300" y="5065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60579</xdr:rowOff>
    </xdr:from>
    <xdr:to>
      <xdr:col>23</xdr:col>
      <xdr:colOff>174625</xdr:colOff>
      <xdr:row>26</xdr:row>
      <xdr:rowOff>60579</xdr:rowOff>
    </xdr:to>
    <xdr:cxnSp macro="">
      <xdr:nvCxnSpPr>
        <xdr:cNvPr id="77" name="直線コネクタ 76">
          <a:extLst>
            <a:ext uri="{FF2B5EF4-FFF2-40B4-BE49-F238E27FC236}">
              <a16:creationId xmlns:a16="http://schemas.microsoft.com/office/drawing/2014/main" id="{F6475E12-B61E-4912-8675-CAF0A7D46FC8}"/>
            </a:ext>
          </a:extLst>
        </xdr:cNvPr>
        <xdr:cNvCxnSpPr/>
      </xdr:nvCxnSpPr>
      <xdr:spPr>
        <a:xfrm>
          <a:off x="4673600" y="5289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87012</xdr:rowOff>
    </xdr:from>
    <xdr:ext cx="405111" cy="259045"/>
    <xdr:sp macro="" textlink="">
      <xdr:nvSpPr>
        <xdr:cNvPr id="78" name="有形固定資産減価償却率平均値テキスト">
          <a:extLst>
            <a:ext uri="{FF2B5EF4-FFF2-40B4-BE49-F238E27FC236}">
              <a16:creationId xmlns:a16="http://schemas.microsoft.com/office/drawing/2014/main" id="{36FA747A-445A-4E74-A016-1426A0748B31}"/>
            </a:ext>
          </a:extLst>
        </xdr:cNvPr>
        <xdr:cNvSpPr txBox="1"/>
      </xdr:nvSpPr>
      <xdr:spPr>
        <a:xfrm>
          <a:off x="4813300" y="5487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64135</xdr:rowOff>
    </xdr:from>
    <xdr:to>
      <xdr:col>23</xdr:col>
      <xdr:colOff>136525</xdr:colOff>
      <xdr:row>28</xdr:row>
      <xdr:rowOff>165735</xdr:rowOff>
    </xdr:to>
    <xdr:sp macro="" textlink="">
      <xdr:nvSpPr>
        <xdr:cNvPr id="79" name="フローチャート: 判断 78">
          <a:extLst>
            <a:ext uri="{FF2B5EF4-FFF2-40B4-BE49-F238E27FC236}">
              <a16:creationId xmlns:a16="http://schemas.microsoft.com/office/drawing/2014/main" id="{FE7114A6-FAD4-4EA7-8C6A-433E6BF36093}"/>
            </a:ext>
          </a:extLst>
        </xdr:cNvPr>
        <xdr:cNvSpPr/>
      </xdr:nvSpPr>
      <xdr:spPr>
        <a:xfrm>
          <a:off x="4711700" y="56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27</xdr:row>
      <xdr:rowOff>114681</xdr:rowOff>
    </xdr:from>
    <xdr:to>
      <xdr:col>19</xdr:col>
      <xdr:colOff>187325</xdr:colOff>
      <xdr:row>28</xdr:row>
      <xdr:rowOff>44831</xdr:rowOff>
    </xdr:to>
    <xdr:sp macro="" textlink="">
      <xdr:nvSpPr>
        <xdr:cNvPr id="80" name="フローチャート: 判断 79">
          <a:extLst>
            <a:ext uri="{FF2B5EF4-FFF2-40B4-BE49-F238E27FC236}">
              <a16:creationId xmlns:a16="http://schemas.microsoft.com/office/drawing/2014/main" id="{E1DB07F7-3678-43FF-B9BB-231964F4E949}"/>
            </a:ext>
          </a:extLst>
        </xdr:cNvPr>
        <xdr:cNvSpPr/>
      </xdr:nvSpPr>
      <xdr:spPr>
        <a:xfrm>
          <a:off x="4000500" y="551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54229</xdr:rowOff>
    </xdr:from>
    <xdr:to>
      <xdr:col>15</xdr:col>
      <xdr:colOff>187325</xdr:colOff>
      <xdr:row>27</xdr:row>
      <xdr:rowOff>155829</xdr:rowOff>
    </xdr:to>
    <xdr:sp macro="" textlink="">
      <xdr:nvSpPr>
        <xdr:cNvPr id="81" name="フローチャート: 判断 80">
          <a:extLst>
            <a:ext uri="{FF2B5EF4-FFF2-40B4-BE49-F238E27FC236}">
              <a16:creationId xmlns:a16="http://schemas.microsoft.com/office/drawing/2014/main" id="{C4496554-D438-47A3-85D1-B6A52C09C98A}"/>
            </a:ext>
          </a:extLst>
        </xdr:cNvPr>
        <xdr:cNvSpPr/>
      </xdr:nvSpPr>
      <xdr:spPr>
        <a:xfrm>
          <a:off x="3238500" y="545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27</xdr:row>
      <xdr:rowOff>11049</xdr:rowOff>
    </xdr:from>
    <xdr:to>
      <xdr:col>11</xdr:col>
      <xdr:colOff>187325</xdr:colOff>
      <xdr:row>27</xdr:row>
      <xdr:rowOff>112649</xdr:rowOff>
    </xdr:to>
    <xdr:sp macro="" textlink="">
      <xdr:nvSpPr>
        <xdr:cNvPr id="82" name="フローチャート: 判断 81">
          <a:extLst>
            <a:ext uri="{FF2B5EF4-FFF2-40B4-BE49-F238E27FC236}">
              <a16:creationId xmlns:a16="http://schemas.microsoft.com/office/drawing/2014/main" id="{A915C450-A66D-4513-8F9D-A73C5491325E}"/>
            </a:ext>
          </a:extLst>
        </xdr:cNvPr>
        <xdr:cNvSpPr/>
      </xdr:nvSpPr>
      <xdr:spPr>
        <a:xfrm>
          <a:off x="2476500" y="541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6731</xdr:rowOff>
    </xdr:from>
    <xdr:to>
      <xdr:col>7</xdr:col>
      <xdr:colOff>187325</xdr:colOff>
      <xdr:row>27</xdr:row>
      <xdr:rowOff>108331</xdr:rowOff>
    </xdr:to>
    <xdr:sp macro="" textlink="">
      <xdr:nvSpPr>
        <xdr:cNvPr id="83" name="フローチャート: 判断 82">
          <a:extLst>
            <a:ext uri="{FF2B5EF4-FFF2-40B4-BE49-F238E27FC236}">
              <a16:creationId xmlns:a16="http://schemas.microsoft.com/office/drawing/2014/main" id="{6F8385CC-BB73-46BE-94F1-BE7676BD33BE}"/>
            </a:ext>
          </a:extLst>
        </xdr:cNvPr>
        <xdr:cNvSpPr/>
      </xdr:nvSpPr>
      <xdr:spPr>
        <a:xfrm>
          <a:off x="1714500" y="54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2F5814AE-C683-480F-B895-7541BB3486B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9E854BF9-BAB9-4973-B218-C8D12B761B4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CF1C609A-4D0E-4EC0-8751-18929F51AFB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58F6DCE-7D5D-4314-93CE-A4B9977CA0F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84CCB8CA-AA3B-458A-A2B3-C088A2953F7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161671</xdr:rowOff>
    </xdr:from>
    <xdr:to>
      <xdr:col>23</xdr:col>
      <xdr:colOff>136525</xdr:colOff>
      <xdr:row>31</xdr:row>
      <xdr:rowOff>91821</xdr:rowOff>
    </xdr:to>
    <xdr:sp macro="" textlink="">
      <xdr:nvSpPr>
        <xdr:cNvPr id="89" name="楕円 88">
          <a:extLst>
            <a:ext uri="{FF2B5EF4-FFF2-40B4-BE49-F238E27FC236}">
              <a16:creationId xmlns:a16="http://schemas.microsoft.com/office/drawing/2014/main" id="{A2630BE4-AB69-4274-8D2A-8BA2B5A73441}"/>
            </a:ext>
          </a:extLst>
        </xdr:cNvPr>
        <xdr:cNvSpPr/>
      </xdr:nvSpPr>
      <xdr:spPr>
        <a:xfrm>
          <a:off x="4711700" y="60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140098</xdr:rowOff>
    </xdr:from>
    <xdr:ext cx="405111" cy="259045"/>
    <xdr:sp macro="" textlink="">
      <xdr:nvSpPr>
        <xdr:cNvPr id="90" name="有形固定資産減価償却率該当値テキスト">
          <a:extLst>
            <a:ext uri="{FF2B5EF4-FFF2-40B4-BE49-F238E27FC236}">
              <a16:creationId xmlns:a16="http://schemas.microsoft.com/office/drawing/2014/main" id="{EC2B1342-12A6-4226-96A6-9DF42B11FB03}"/>
            </a:ext>
          </a:extLst>
        </xdr:cNvPr>
        <xdr:cNvSpPr txBox="1"/>
      </xdr:nvSpPr>
      <xdr:spPr>
        <a:xfrm>
          <a:off x="4813300" y="605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70993</xdr:rowOff>
    </xdr:from>
    <xdr:to>
      <xdr:col>19</xdr:col>
      <xdr:colOff>187325</xdr:colOff>
      <xdr:row>31</xdr:row>
      <xdr:rowOff>1143</xdr:rowOff>
    </xdr:to>
    <xdr:sp macro="" textlink="">
      <xdr:nvSpPr>
        <xdr:cNvPr id="91" name="楕円 90">
          <a:extLst>
            <a:ext uri="{FF2B5EF4-FFF2-40B4-BE49-F238E27FC236}">
              <a16:creationId xmlns:a16="http://schemas.microsoft.com/office/drawing/2014/main" id="{DFBC466B-86AF-47C6-988C-C804D910E42A}"/>
            </a:ext>
          </a:extLst>
        </xdr:cNvPr>
        <xdr:cNvSpPr/>
      </xdr:nvSpPr>
      <xdr:spPr>
        <a:xfrm>
          <a:off x="4000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121793</xdr:rowOff>
    </xdr:from>
    <xdr:to>
      <xdr:col>23</xdr:col>
      <xdr:colOff>85725</xdr:colOff>
      <xdr:row>31</xdr:row>
      <xdr:rowOff>41021</xdr:rowOff>
    </xdr:to>
    <xdr:cxnSp macro="">
      <xdr:nvCxnSpPr>
        <xdr:cNvPr id="92" name="直線コネクタ 91">
          <a:extLst>
            <a:ext uri="{FF2B5EF4-FFF2-40B4-BE49-F238E27FC236}">
              <a16:creationId xmlns:a16="http://schemas.microsoft.com/office/drawing/2014/main" id="{0789F0EA-C96F-413C-9313-E6B9FDC5B0F2}"/>
            </a:ext>
          </a:extLst>
        </xdr:cNvPr>
        <xdr:cNvCxnSpPr/>
      </xdr:nvCxnSpPr>
      <xdr:spPr>
        <a:xfrm>
          <a:off x="4051300" y="6036818"/>
          <a:ext cx="711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10541</xdr:rowOff>
    </xdr:from>
    <xdr:to>
      <xdr:col>15</xdr:col>
      <xdr:colOff>187325</xdr:colOff>
      <xdr:row>30</xdr:row>
      <xdr:rowOff>112141</xdr:rowOff>
    </xdr:to>
    <xdr:sp macro="" textlink="">
      <xdr:nvSpPr>
        <xdr:cNvPr id="93" name="楕円 92">
          <a:extLst>
            <a:ext uri="{FF2B5EF4-FFF2-40B4-BE49-F238E27FC236}">
              <a16:creationId xmlns:a16="http://schemas.microsoft.com/office/drawing/2014/main" id="{E0B4D6FA-92F4-4119-BD38-FE2F2AC91426}"/>
            </a:ext>
          </a:extLst>
        </xdr:cNvPr>
        <xdr:cNvSpPr/>
      </xdr:nvSpPr>
      <xdr:spPr>
        <a:xfrm>
          <a:off x="32385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61341</xdr:rowOff>
    </xdr:from>
    <xdr:to>
      <xdr:col>19</xdr:col>
      <xdr:colOff>136525</xdr:colOff>
      <xdr:row>30</xdr:row>
      <xdr:rowOff>121793</xdr:rowOff>
    </xdr:to>
    <xdr:cxnSp macro="">
      <xdr:nvCxnSpPr>
        <xdr:cNvPr id="94" name="直線コネクタ 93">
          <a:extLst>
            <a:ext uri="{FF2B5EF4-FFF2-40B4-BE49-F238E27FC236}">
              <a16:creationId xmlns:a16="http://schemas.microsoft.com/office/drawing/2014/main" id="{5C077906-F9A5-4B43-83B2-3A865DAD2B57}"/>
            </a:ext>
          </a:extLst>
        </xdr:cNvPr>
        <xdr:cNvCxnSpPr/>
      </xdr:nvCxnSpPr>
      <xdr:spPr>
        <a:xfrm>
          <a:off x="3289300" y="5976366"/>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117221</xdr:rowOff>
    </xdr:from>
    <xdr:to>
      <xdr:col>11</xdr:col>
      <xdr:colOff>187325</xdr:colOff>
      <xdr:row>30</xdr:row>
      <xdr:rowOff>47371</xdr:rowOff>
    </xdr:to>
    <xdr:sp macro="" textlink="">
      <xdr:nvSpPr>
        <xdr:cNvPr id="95" name="楕円 94">
          <a:extLst>
            <a:ext uri="{FF2B5EF4-FFF2-40B4-BE49-F238E27FC236}">
              <a16:creationId xmlns:a16="http://schemas.microsoft.com/office/drawing/2014/main" id="{C0FB761A-31A8-4FF0-9BB6-D807C5BAB693}"/>
            </a:ext>
          </a:extLst>
        </xdr:cNvPr>
        <xdr:cNvSpPr/>
      </xdr:nvSpPr>
      <xdr:spPr>
        <a:xfrm>
          <a:off x="2476500" y="58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168021</xdr:rowOff>
    </xdr:from>
    <xdr:to>
      <xdr:col>15</xdr:col>
      <xdr:colOff>136525</xdr:colOff>
      <xdr:row>30</xdr:row>
      <xdr:rowOff>61341</xdr:rowOff>
    </xdr:to>
    <xdr:cxnSp macro="">
      <xdr:nvCxnSpPr>
        <xdr:cNvPr id="96" name="直線コネクタ 95">
          <a:extLst>
            <a:ext uri="{FF2B5EF4-FFF2-40B4-BE49-F238E27FC236}">
              <a16:creationId xmlns:a16="http://schemas.microsoft.com/office/drawing/2014/main" id="{22895A92-A472-4AE2-B6C5-62C26B208731}"/>
            </a:ext>
          </a:extLst>
        </xdr:cNvPr>
        <xdr:cNvCxnSpPr/>
      </xdr:nvCxnSpPr>
      <xdr:spPr>
        <a:xfrm>
          <a:off x="2527300" y="5911596"/>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69723</xdr:rowOff>
    </xdr:from>
    <xdr:to>
      <xdr:col>7</xdr:col>
      <xdr:colOff>187325</xdr:colOff>
      <xdr:row>29</xdr:row>
      <xdr:rowOff>171323</xdr:rowOff>
    </xdr:to>
    <xdr:sp macro="" textlink="">
      <xdr:nvSpPr>
        <xdr:cNvPr id="97" name="楕円 96">
          <a:extLst>
            <a:ext uri="{FF2B5EF4-FFF2-40B4-BE49-F238E27FC236}">
              <a16:creationId xmlns:a16="http://schemas.microsoft.com/office/drawing/2014/main" id="{533B08DE-7896-460D-8062-1E8885FB6F95}"/>
            </a:ext>
          </a:extLst>
        </xdr:cNvPr>
        <xdr:cNvSpPr/>
      </xdr:nvSpPr>
      <xdr:spPr>
        <a:xfrm>
          <a:off x="1714500" y="58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120523</xdr:rowOff>
    </xdr:from>
    <xdr:to>
      <xdr:col>11</xdr:col>
      <xdr:colOff>136525</xdr:colOff>
      <xdr:row>29</xdr:row>
      <xdr:rowOff>168021</xdr:rowOff>
    </xdr:to>
    <xdr:cxnSp macro="">
      <xdr:nvCxnSpPr>
        <xdr:cNvPr id="98" name="直線コネクタ 97">
          <a:extLst>
            <a:ext uri="{FF2B5EF4-FFF2-40B4-BE49-F238E27FC236}">
              <a16:creationId xmlns:a16="http://schemas.microsoft.com/office/drawing/2014/main" id="{F2ACBF2B-AED8-4ECC-8273-1F2DF6C58BB6}"/>
            </a:ext>
          </a:extLst>
        </xdr:cNvPr>
        <xdr:cNvCxnSpPr/>
      </xdr:nvCxnSpPr>
      <xdr:spPr>
        <a:xfrm>
          <a:off x="1765300" y="5864098"/>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26</xdr:row>
      <xdr:rowOff>61358</xdr:rowOff>
    </xdr:from>
    <xdr:ext cx="405111" cy="259045"/>
    <xdr:sp macro="" textlink="">
      <xdr:nvSpPr>
        <xdr:cNvPr id="99" name="n_1aveValue有形固定資産減価償却率">
          <a:extLst>
            <a:ext uri="{FF2B5EF4-FFF2-40B4-BE49-F238E27FC236}">
              <a16:creationId xmlns:a16="http://schemas.microsoft.com/office/drawing/2014/main" id="{A98D8B72-5611-4428-BB04-8B5FF9712A39}"/>
            </a:ext>
          </a:extLst>
        </xdr:cNvPr>
        <xdr:cNvSpPr txBox="1"/>
      </xdr:nvSpPr>
      <xdr:spPr>
        <a:xfrm>
          <a:off x="3836044" y="5290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906</xdr:rowOff>
    </xdr:from>
    <xdr:ext cx="405111" cy="259045"/>
    <xdr:sp macro="" textlink="">
      <xdr:nvSpPr>
        <xdr:cNvPr id="100" name="n_2aveValue有形固定資産減価償却率">
          <a:extLst>
            <a:ext uri="{FF2B5EF4-FFF2-40B4-BE49-F238E27FC236}">
              <a16:creationId xmlns:a16="http://schemas.microsoft.com/office/drawing/2014/main" id="{EFAA8294-EC29-4483-8B2E-05FDC87388D3}"/>
            </a:ext>
          </a:extLst>
        </xdr:cNvPr>
        <xdr:cNvSpPr txBox="1"/>
      </xdr:nvSpPr>
      <xdr:spPr>
        <a:xfrm>
          <a:off x="3086744" y="5230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129176</xdr:rowOff>
    </xdr:from>
    <xdr:ext cx="405111" cy="259045"/>
    <xdr:sp macro="" textlink="">
      <xdr:nvSpPr>
        <xdr:cNvPr id="101" name="n_3aveValue有形固定資産減価償却率">
          <a:extLst>
            <a:ext uri="{FF2B5EF4-FFF2-40B4-BE49-F238E27FC236}">
              <a16:creationId xmlns:a16="http://schemas.microsoft.com/office/drawing/2014/main" id="{F06270F8-9731-4A7C-8CE0-E93B1A62D374}"/>
            </a:ext>
          </a:extLst>
        </xdr:cNvPr>
        <xdr:cNvSpPr txBox="1"/>
      </xdr:nvSpPr>
      <xdr:spPr>
        <a:xfrm>
          <a:off x="2324744" y="5186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124858</xdr:rowOff>
    </xdr:from>
    <xdr:ext cx="405111" cy="259045"/>
    <xdr:sp macro="" textlink="">
      <xdr:nvSpPr>
        <xdr:cNvPr id="102" name="n_4aveValue有形固定資産減価償却率">
          <a:extLst>
            <a:ext uri="{FF2B5EF4-FFF2-40B4-BE49-F238E27FC236}">
              <a16:creationId xmlns:a16="http://schemas.microsoft.com/office/drawing/2014/main" id="{8BA6A2B4-16BF-4F91-ABE2-70425764403C}"/>
            </a:ext>
          </a:extLst>
        </xdr:cNvPr>
        <xdr:cNvSpPr txBox="1"/>
      </xdr:nvSpPr>
      <xdr:spPr>
        <a:xfrm>
          <a:off x="1562744" y="51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163720</xdr:rowOff>
    </xdr:from>
    <xdr:ext cx="405111" cy="259045"/>
    <xdr:sp macro="" textlink="">
      <xdr:nvSpPr>
        <xdr:cNvPr id="103" name="n_1mainValue有形固定資産減価償却率">
          <a:extLst>
            <a:ext uri="{FF2B5EF4-FFF2-40B4-BE49-F238E27FC236}">
              <a16:creationId xmlns:a16="http://schemas.microsoft.com/office/drawing/2014/main" id="{17433A90-199B-4893-99D1-71A9B7586FF6}"/>
            </a:ext>
          </a:extLst>
        </xdr:cNvPr>
        <xdr:cNvSpPr txBox="1"/>
      </xdr:nvSpPr>
      <xdr:spPr>
        <a:xfrm>
          <a:off x="3836044" y="607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103268</xdr:rowOff>
    </xdr:from>
    <xdr:ext cx="405111" cy="259045"/>
    <xdr:sp macro="" textlink="">
      <xdr:nvSpPr>
        <xdr:cNvPr id="104" name="n_2mainValue有形固定資産減価償却率">
          <a:extLst>
            <a:ext uri="{FF2B5EF4-FFF2-40B4-BE49-F238E27FC236}">
              <a16:creationId xmlns:a16="http://schemas.microsoft.com/office/drawing/2014/main" id="{ED227BED-198C-404B-9C3A-2B17F47B1340}"/>
            </a:ext>
          </a:extLst>
        </xdr:cNvPr>
        <xdr:cNvSpPr txBox="1"/>
      </xdr:nvSpPr>
      <xdr:spPr>
        <a:xfrm>
          <a:off x="3086744" y="6018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38498</xdr:rowOff>
    </xdr:from>
    <xdr:ext cx="405111" cy="259045"/>
    <xdr:sp macro="" textlink="">
      <xdr:nvSpPr>
        <xdr:cNvPr id="105" name="n_3mainValue有形固定資産減価償却率">
          <a:extLst>
            <a:ext uri="{FF2B5EF4-FFF2-40B4-BE49-F238E27FC236}">
              <a16:creationId xmlns:a16="http://schemas.microsoft.com/office/drawing/2014/main" id="{1B5CA121-C2CF-40BE-8E37-AAE1FE37DC4A}"/>
            </a:ext>
          </a:extLst>
        </xdr:cNvPr>
        <xdr:cNvSpPr txBox="1"/>
      </xdr:nvSpPr>
      <xdr:spPr>
        <a:xfrm>
          <a:off x="2324744" y="5953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162450</xdr:rowOff>
    </xdr:from>
    <xdr:ext cx="405111" cy="259045"/>
    <xdr:sp macro="" textlink="">
      <xdr:nvSpPr>
        <xdr:cNvPr id="106" name="n_4mainValue有形固定資産減価償却率">
          <a:extLst>
            <a:ext uri="{FF2B5EF4-FFF2-40B4-BE49-F238E27FC236}">
              <a16:creationId xmlns:a16="http://schemas.microsoft.com/office/drawing/2014/main" id="{C206C23E-2D93-4EB7-9B7F-D944B78C24B6}"/>
            </a:ext>
          </a:extLst>
        </xdr:cNvPr>
        <xdr:cNvSpPr txBox="1"/>
      </xdr:nvSpPr>
      <xdr:spPr>
        <a:xfrm>
          <a:off x="1562744" y="5906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DD15B8C-6B5C-4305-9CB0-96AFE9A085D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E50B6F32-EAF7-4A8C-9995-E5FF74DE5C7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2A7E32A8-26E6-4CA5-9DA8-5B07A9669326}"/>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625808D1-CEA0-430B-AB0C-DBA6789FA63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8633651C-E6F8-4189-B4B8-6179BEE466C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1782BDA0-6259-4842-90C7-C383AD34B0F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F4B6895B-A8A3-4269-8AF1-35B9F56BDAC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8FDADD4A-43C5-44DC-9F7D-2485C4F1204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1161117D-9848-4B7C-837D-0AA27CC84F8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1CCDDB59-A029-4C00-9824-2AD263101E6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3225BE54-E346-4348-B25F-C2E1F07D6A3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1620B876-3054-4B14-B1CE-39F8E34B38F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DFC7F3A9-2B9C-4A0B-87D3-56D87095CD2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債務償還比率は減少傾向ににあり，また，類似団体・全国・県内平均も下回っている。本町では行政運営で極力起債を行わないよう，地方債残高の圧縮に留意した行財政運営を行っている。特に公共施設等の更新を抑えることで，これまでは地方債残高の圧縮に努めてきた。しかしながら，今後は公共施設の更新期限を迎える公共施設等が増えることから，地方債残高とともに債務償還比率も増加すると考えられる。</a:t>
          </a:r>
          <a:endParaRPr lang="ja-JP" altLang="ja-JP">
            <a:effectLst/>
            <a:latin typeface="ＭＳ 明朝" panose="02020609040205080304" pitchFamily="17" charset="-128"/>
            <a:ea typeface="ＭＳ 明朝" panose="02020609040205080304" pitchFamily="17"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E5837678-7A2C-4519-A9BA-765B2BC6FF5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7E42E232-8632-428B-9C87-2C37D4E0E34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D84DC847-B6D2-49F5-901C-7F73973F6B5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F486BAFD-269E-425D-A6FF-2B5E0B498918}"/>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CB6F8C3F-8109-4DBB-9787-B4E014BC50E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3BB99BDB-DCF9-41DF-A1F1-84984766538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313EC0E1-AD87-4D46-9F7B-C86351AEA16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1B09D2AE-A9C5-4724-96AC-7A026065FB5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4B9000C5-64DD-4EAA-8A04-B6E73AF62AA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50BD87A8-B6A5-42A1-8988-C6B4CE93C23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2B61F895-2D41-4556-94FA-553F81E902E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1F6CBC9E-52F1-4461-9CC1-305EF782F37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2108D2F0-F72D-4044-9E58-741407A985E4}"/>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A53F182A-4A01-479E-86D3-4EA475CE7DD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C364393A-D014-402A-9E32-113E971CD30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132800</xdr:rowOff>
    </xdr:to>
    <xdr:cxnSp macro="">
      <xdr:nvCxnSpPr>
        <xdr:cNvPr id="135" name="直線コネクタ 134">
          <a:extLst>
            <a:ext uri="{FF2B5EF4-FFF2-40B4-BE49-F238E27FC236}">
              <a16:creationId xmlns:a16="http://schemas.microsoft.com/office/drawing/2014/main" id="{46262EB8-9BC5-47D0-96D3-0D1C2F5F19C0}"/>
            </a:ext>
          </a:extLst>
        </xdr:cNvPr>
        <xdr:cNvCxnSpPr/>
      </xdr:nvCxnSpPr>
      <xdr:spPr>
        <a:xfrm flipV="1">
          <a:off x="14793595" y="5312833"/>
          <a:ext cx="1269" cy="124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136627</xdr:rowOff>
    </xdr:from>
    <xdr:ext cx="469744" cy="259045"/>
    <xdr:sp macro="" textlink="">
      <xdr:nvSpPr>
        <xdr:cNvPr id="136" name="債務償還比率最小値テキスト">
          <a:extLst>
            <a:ext uri="{FF2B5EF4-FFF2-40B4-BE49-F238E27FC236}">
              <a16:creationId xmlns:a16="http://schemas.microsoft.com/office/drawing/2014/main" id="{C273A2BB-FAF6-4F46-BD3D-A7DC08ABBD78}"/>
            </a:ext>
          </a:extLst>
        </xdr:cNvPr>
        <xdr:cNvSpPr txBox="1"/>
      </xdr:nvSpPr>
      <xdr:spPr>
        <a:xfrm>
          <a:off x="14846300" y="656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132800</xdr:rowOff>
    </xdr:from>
    <xdr:to>
      <xdr:col>76</xdr:col>
      <xdr:colOff>111125</xdr:colOff>
      <xdr:row>33</xdr:row>
      <xdr:rowOff>132800</xdr:rowOff>
    </xdr:to>
    <xdr:cxnSp macro="">
      <xdr:nvCxnSpPr>
        <xdr:cNvPr id="137" name="直線コネクタ 136">
          <a:extLst>
            <a:ext uri="{FF2B5EF4-FFF2-40B4-BE49-F238E27FC236}">
              <a16:creationId xmlns:a16="http://schemas.microsoft.com/office/drawing/2014/main" id="{079B980D-9253-4431-9A86-1165645D0697}"/>
            </a:ext>
          </a:extLst>
        </xdr:cNvPr>
        <xdr:cNvCxnSpPr/>
      </xdr:nvCxnSpPr>
      <xdr:spPr>
        <a:xfrm>
          <a:off x="14706600" y="656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F65A6BD3-E5EE-4772-AC6C-013A8DC85BF3}"/>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E25D5843-1294-4701-8B6F-253E6AF1DE8E}"/>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120487</xdr:rowOff>
    </xdr:from>
    <xdr:ext cx="469744" cy="259045"/>
    <xdr:sp macro="" textlink="">
      <xdr:nvSpPr>
        <xdr:cNvPr id="140" name="債務償還比率平均値テキスト">
          <a:extLst>
            <a:ext uri="{FF2B5EF4-FFF2-40B4-BE49-F238E27FC236}">
              <a16:creationId xmlns:a16="http://schemas.microsoft.com/office/drawing/2014/main" id="{B825CAE8-2A84-4044-B693-EE50436A2FF8}"/>
            </a:ext>
          </a:extLst>
        </xdr:cNvPr>
        <xdr:cNvSpPr txBox="1"/>
      </xdr:nvSpPr>
      <xdr:spPr>
        <a:xfrm>
          <a:off x="14846300" y="6035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142060</xdr:rowOff>
    </xdr:from>
    <xdr:to>
      <xdr:col>76</xdr:col>
      <xdr:colOff>73025</xdr:colOff>
      <xdr:row>31</xdr:row>
      <xdr:rowOff>72210</xdr:rowOff>
    </xdr:to>
    <xdr:sp macro="" textlink="">
      <xdr:nvSpPr>
        <xdr:cNvPr id="141" name="フローチャート: 判断 140">
          <a:extLst>
            <a:ext uri="{FF2B5EF4-FFF2-40B4-BE49-F238E27FC236}">
              <a16:creationId xmlns:a16="http://schemas.microsoft.com/office/drawing/2014/main" id="{0B8CFCAC-AB49-47A4-86FA-0725B485788D}"/>
            </a:ext>
          </a:extLst>
        </xdr:cNvPr>
        <xdr:cNvSpPr/>
      </xdr:nvSpPr>
      <xdr:spPr>
        <a:xfrm>
          <a:off x="14744700" y="605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143690</xdr:rowOff>
    </xdr:from>
    <xdr:to>
      <xdr:col>72</xdr:col>
      <xdr:colOff>123825</xdr:colOff>
      <xdr:row>32</xdr:row>
      <xdr:rowOff>73840</xdr:rowOff>
    </xdr:to>
    <xdr:sp macro="" textlink="">
      <xdr:nvSpPr>
        <xdr:cNvPr id="142" name="フローチャート: 判断 141">
          <a:extLst>
            <a:ext uri="{FF2B5EF4-FFF2-40B4-BE49-F238E27FC236}">
              <a16:creationId xmlns:a16="http://schemas.microsoft.com/office/drawing/2014/main" id="{263981F0-952E-4D0E-B917-46ACDDC5731A}"/>
            </a:ext>
          </a:extLst>
        </xdr:cNvPr>
        <xdr:cNvSpPr/>
      </xdr:nvSpPr>
      <xdr:spPr>
        <a:xfrm>
          <a:off x="14033500" y="62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114734</xdr:rowOff>
    </xdr:from>
    <xdr:to>
      <xdr:col>68</xdr:col>
      <xdr:colOff>123825</xdr:colOff>
      <xdr:row>33</xdr:row>
      <xdr:rowOff>44884</xdr:rowOff>
    </xdr:to>
    <xdr:sp macro="" textlink="">
      <xdr:nvSpPr>
        <xdr:cNvPr id="143" name="フローチャート: 判断 142">
          <a:extLst>
            <a:ext uri="{FF2B5EF4-FFF2-40B4-BE49-F238E27FC236}">
              <a16:creationId xmlns:a16="http://schemas.microsoft.com/office/drawing/2014/main" id="{827B3580-7A35-43C8-99E8-30D21CD008CD}"/>
            </a:ext>
          </a:extLst>
        </xdr:cNvPr>
        <xdr:cNvSpPr/>
      </xdr:nvSpPr>
      <xdr:spPr>
        <a:xfrm>
          <a:off x="13271500" y="63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112755</xdr:rowOff>
    </xdr:from>
    <xdr:to>
      <xdr:col>64</xdr:col>
      <xdr:colOff>123825</xdr:colOff>
      <xdr:row>33</xdr:row>
      <xdr:rowOff>42905</xdr:rowOff>
    </xdr:to>
    <xdr:sp macro="" textlink="">
      <xdr:nvSpPr>
        <xdr:cNvPr id="144" name="フローチャート: 判断 143">
          <a:extLst>
            <a:ext uri="{FF2B5EF4-FFF2-40B4-BE49-F238E27FC236}">
              <a16:creationId xmlns:a16="http://schemas.microsoft.com/office/drawing/2014/main" id="{EF73DCD1-C847-4763-8E6E-A0A2FB11C4BA}"/>
            </a:ext>
          </a:extLst>
        </xdr:cNvPr>
        <xdr:cNvSpPr/>
      </xdr:nvSpPr>
      <xdr:spPr>
        <a:xfrm>
          <a:off x="12509500" y="637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98182</xdr:rowOff>
    </xdr:from>
    <xdr:to>
      <xdr:col>60</xdr:col>
      <xdr:colOff>123825</xdr:colOff>
      <xdr:row>33</xdr:row>
      <xdr:rowOff>28332</xdr:rowOff>
    </xdr:to>
    <xdr:sp macro="" textlink="">
      <xdr:nvSpPr>
        <xdr:cNvPr id="145" name="フローチャート: 判断 144">
          <a:extLst>
            <a:ext uri="{FF2B5EF4-FFF2-40B4-BE49-F238E27FC236}">
              <a16:creationId xmlns:a16="http://schemas.microsoft.com/office/drawing/2014/main" id="{108F6DDE-228D-44B6-A913-9A7C8A63F0FD}"/>
            </a:ext>
          </a:extLst>
        </xdr:cNvPr>
        <xdr:cNvSpPr/>
      </xdr:nvSpPr>
      <xdr:spPr>
        <a:xfrm>
          <a:off x="11747500" y="6356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C3EAC326-8E9A-4DCB-A8A6-F3195E7F9E9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BE8333B4-B926-4E27-BA1D-8AB2BC9A78E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812DFB9A-889B-45A7-89EA-AC391186BB5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919DF209-99BB-45C5-BECA-3E16324F151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9C6309F9-A7FA-4B7C-B20E-71A5DDE30BA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37497</xdr:rowOff>
    </xdr:from>
    <xdr:to>
      <xdr:col>72</xdr:col>
      <xdr:colOff>123825</xdr:colOff>
      <xdr:row>27</xdr:row>
      <xdr:rowOff>139097</xdr:rowOff>
    </xdr:to>
    <xdr:sp macro="" textlink="">
      <xdr:nvSpPr>
        <xdr:cNvPr id="151" name="楕円 150">
          <a:extLst>
            <a:ext uri="{FF2B5EF4-FFF2-40B4-BE49-F238E27FC236}">
              <a16:creationId xmlns:a16="http://schemas.microsoft.com/office/drawing/2014/main" id="{165B56AA-22CC-4633-9D41-F2CC3D64E382}"/>
            </a:ext>
          </a:extLst>
        </xdr:cNvPr>
        <xdr:cNvSpPr/>
      </xdr:nvSpPr>
      <xdr:spPr>
        <a:xfrm>
          <a:off x="14033500" y="543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63955</xdr:rowOff>
    </xdr:from>
    <xdr:to>
      <xdr:col>68</xdr:col>
      <xdr:colOff>123825</xdr:colOff>
      <xdr:row>28</xdr:row>
      <xdr:rowOff>165555</xdr:rowOff>
    </xdr:to>
    <xdr:sp macro="" textlink="">
      <xdr:nvSpPr>
        <xdr:cNvPr id="152" name="楕円 151">
          <a:extLst>
            <a:ext uri="{FF2B5EF4-FFF2-40B4-BE49-F238E27FC236}">
              <a16:creationId xmlns:a16="http://schemas.microsoft.com/office/drawing/2014/main" id="{94B4BF30-FA9E-43AE-9E1F-1F2AF2BA8931}"/>
            </a:ext>
          </a:extLst>
        </xdr:cNvPr>
        <xdr:cNvSpPr/>
      </xdr:nvSpPr>
      <xdr:spPr>
        <a:xfrm>
          <a:off x="13271500" y="56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88297</xdr:rowOff>
    </xdr:from>
    <xdr:to>
      <xdr:col>72</xdr:col>
      <xdr:colOff>73025</xdr:colOff>
      <xdr:row>28</xdr:row>
      <xdr:rowOff>114755</xdr:rowOff>
    </xdr:to>
    <xdr:cxnSp macro="">
      <xdr:nvCxnSpPr>
        <xdr:cNvPr id="153" name="直線コネクタ 152">
          <a:extLst>
            <a:ext uri="{FF2B5EF4-FFF2-40B4-BE49-F238E27FC236}">
              <a16:creationId xmlns:a16="http://schemas.microsoft.com/office/drawing/2014/main" id="{18B83293-5BC0-4639-A163-914E91EC07BC}"/>
            </a:ext>
          </a:extLst>
        </xdr:cNvPr>
        <xdr:cNvCxnSpPr/>
      </xdr:nvCxnSpPr>
      <xdr:spPr>
        <a:xfrm flipV="1">
          <a:off x="13322300" y="5488972"/>
          <a:ext cx="762000" cy="19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80158</xdr:rowOff>
    </xdr:from>
    <xdr:to>
      <xdr:col>64</xdr:col>
      <xdr:colOff>123825</xdr:colOff>
      <xdr:row>30</xdr:row>
      <xdr:rowOff>10308</xdr:rowOff>
    </xdr:to>
    <xdr:sp macro="" textlink="">
      <xdr:nvSpPr>
        <xdr:cNvPr id="154" name="楕円 153">
          <a:extLst>
            <a:ext uri="{FF2B5EF4-FFF2-40B4-BE49-F238E27FC236}">
              <a16:creationId xmlns:a16="http://schemas.microsoft.com/office/drawing/2014/main" id="{C820E367-2E18-4789-ACA0-3ACC4ED33CE1}"/>
            </a:ext>
          </a:extLst>
        </xdr:cNvPr>
        <xdr:cNvSpPr/>
      </xdr:nvSpPr>
      <xdr:spPr>
        <a:xfrm>
          <a:off x="12509500" y="58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114755</xdr:rowOff>
    </xdr:from>
    <xdr:to>
      <xdr:col>68</xdr:col>
      <xdr:colOff>73025</xdr:colOff>
      <xdr:row>29</xdr:row>
      <xdr:rowOff>130958</xdr:rowOff>
    </xdr:to>
    <xdr:cxnSp macro="">
      <xdr:nvCxnSpPr>
        <xdr:cNvPr id="155" name="直線コネクタ 154">
          <a:extLst>
            <a:ext uri="{FF2B5EF4-FFF2-40B4-BE49-F238E27FC236}">
              <a16:creationId xmlns:a16="http://schemas.microsoft.com/office/drawing/2014/main" id="{3A77D2CC-3BC9-49CA-9394-5EFAF49DF59C}"/>
            </a:ext>
          </a:extLst>
        </xdr:cNvPr>
        <xdr:cNvCxnSpPr/>
      </xdr:nvCxnSpPr>
      <xdr:spPr>
        <a:xfrm flipV="1">
          <a:off x="12560300" y="5686880"/>
          <a:ext cx="762000" cy="18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121719</xdr:rowOff>
    </xdr:from>
    <xdr:to>
      <xdr:col>60</xdr:col>
      <xdr:colOff>123825</xdr:colOff>
      <xdr:row>30</xdr:row>
      <xdr:rowOff>51869</xdr:rowOff>
    </xdr:to>
    <xdr:sp macro="" textlink="">
      <xdr:nvSpPr>
        <xdr:cNvPr id="156" name="楕円 155">
          <a:extLst>
            <a:ext uri="{FF2B5EF4-FFF2-40B4-BE49-F238E27FC236}">
              <a16:creationId xmlns:a16="http://schemas.microsoft.com/office/drawing/2014/main" id="{4D3B66DD-EF6C-434C-A50D-CC63328D6E52}"/>
            </a:ext>
          </a:extLst>
        </xdr:cNvPr>
        <xdr:cNvSpPr/>
      </xdr:nvSpPr>
      <xdr:spPr>
        <a:xfrm>
          <a:off x="11747500" y="58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130958</xdr:rowOff>
    </xdr:from>
    <xdr:to>
      <xdr:col>64</xdr:col>
      <xdr:colOff>73025</xdr:colOff>
      <xdr:row>30</xdr:row>
      <xdr:rowOff>1069</xdr:rowOff>
    </xdr:to>
    <xdr:cxnSp macro="">
      <xdr:nvCxnSpPr>
        <xdr:cNvPr id="157" name="直線コネクタ 156">
          <a:extLst>
            <a:ext uri="{FF2B5EF4-FFF2-40B4-BE49-F238E27FC236}">
              <a16:creationId xmlns:a16="http://schemas.microsoft.com/office/drawing/2014/main" id="{CA34480F-E183-478A-AAEB-30D5B7B8A93F}"/>
            </a:ext>
          </a:extLst>
        </xdr:cNvPr>
        <xdr:cNvCxnSpPr/>
      </xdr:nvCxnSpPr>
      <xdr:spPr>
        <a:xfrm flipV="1">
          <a:off x="11798300" y="5874533"/>
          <a:ext cx="762000" cy="4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64967</xdr:rowOff>
    </xdr:from>
    <xdr:ext cx="469744" cy="259045"/>
    <xdr:sp macro="" textlink="">
      <xdr:nvSpPr>
        <xdr:cNvPr id="158" name="n_1aveValue債務償還比率">
          <a:extLst>
            <a:ext uri="{FF2B5EF4-FFF2-40B4-BE49-F238E27FC236}">
              <a16:creationId xmlns:a16="http://schemas.microsoft.com/office/drawing/2014/main" id="{B48996A9-A608-4CE4-A5B4-E628175886F9}"/>
            </a:ext>
          </a:extLst>
        </xdr:cNvPr>
        <xdr:cNvSpPr txBox="1"/>
      </xdr:nvSpPr>
      <xdr:spPr>
        <a:xfrm>
          <a:off x="13836727" y="63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36011</xdr:rowOff>
    </xdr:from>
    <xdr:ext cx="469744" cy="259045"/>
    <xdr:sp macro="" textlink="">
      <xdr:nvSpPr>
        <xdr:cNvPr id="159" name="n_2aveValue債務償還比率">
          <a:extLst>
            <a:ext uri="{FF2B5EF4-FFF2-40B4-BE49-F238E27FC236}">
              <a16:creationId xmlns:a16="http://schemas.microsoft.com/office/drawing/2014/main" id="{79931C7A-4918-491B-A479-70DEBFB9CA54}"/>
            </a:ext>
          </a:extLst>
        </xdr:cNvPr>
        <xdr:cNvSpPr txBox="1"/>
      </xdr:nvSpPr>
      <xdr:spPr>
        <a:xfrm>
          <a:off x="13087427" y="646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34032</xdr:rowOff>
    </xdr:from>
    <xdr:ext cx="469744" cy="259045"/>
    <xdr:sp macro="" textlink="">
      <xdr:nvSpPr>
        <xdr:cNvPr id="160" name="n_3aveValue債務償還比率">
          <a:extLst>
            <a:ext uri="{FF2B5EF4-FFF2-40B4-BE49-F238E27FC236}">
              <a16:creationId xmlns:a16="http://schemas.microsoft.com/office/drawing/2014/main" id="{76FAF7AB-A836-4705-AFC8-A02C80AD632E}"/>
            </a:ext>
          </a:extLst>
        </xdr:cNvPr>
        <xdr:cNvSpPr txBox="1"/>
      </xdr:nvSpPr>
      <xdr:spPr>
        <a:xfrm>
          <a:off x="12325427" y="64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19459</xdr:rowOff>
    </xdr:from>
    <xdr:ext cx="469744" cy="259045"/>
    <xdr:sp macro="" textlink="">
      <xdr:nvSpPr>
        <xdr:cNvPr id="161" name="n_4aveValue債務償還比率">
          <a:extLst>
            <a:ext uri="{FF2B5EF4-FFF2-40B4-BE49-F238E27FC236}">
              <a16:creationId xmlns:a16="http://schemas.microsoft.com/office/drawing/2014/main" id="{3A1EC40A-10D1-4763-933A-E0B372DFA1D8}"/>
            </a:ext>
          </a:extLst>
        </xdr:cNvPr>
        <xdr:cNvSpPr txBox="1"/>
      </xdr:nvSpPr>
      <xdr:spPr>
        <a:xfrm>
          <a:off x="11563427" y="644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155624</xdr:rowOff>
    </xdr:from>
    <xdr:ext cx="405111" cy="259045"/>
    <xdr:sp macro="" textlink="">
      <xdr:nvSpPr>
        <xdr:cNvPr id="162" name="n_1mainValue債務償還比率">
          <a:extLst>
            <a:ext uri="{FF2B5EF4-FFF2-40B4-BE49-F238E27FC236}">
              <a16:creationId xmlns:a16="http://schemas.microsoft.com/office/drawing/2014/main" id="{519B9728-7CA9-4128-8A21-EDC411094B73}"/>
            </a:ext>
          </a:extLst>
        </xdr:cNvPr>
        <xdr:cNvSpPr txBox="1"/>
      </xdr:nvSpPr>
      <xdr:spPr>
        <a:xfrm>
          <a:off x="13869044" y="5213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10632</xdr:rowOff>
    </xdr:from>
    <xdr:ext cx="469744" cy="259045"/>
    <xdr:sp macro="" textlink="">
      <xdr:nvSpPr>
        <xdr:cNvPr id="163" name="n_2mainValue債務償還比率">
          <a:extLst>
            <a:ext uri="{FF2B5EF4-FFF2-40B4-BE49-F238E27FC236}">
              <a16:creationId xmlns:a16="http://schemas.microsoft.com/office/drawing/2014/main" id="{30574BEE-3043-4340-9695-F186ED635248}"/>
            </a:ext>
          </a:extLst>
        </xdr:cNvPr>
        <xdr:cNvSpPr txBox="1"/>
      </xdr:nvSpPr>
      <xdr:spPr>
        <a:xfrm>
          <a:off x="13087427" y="541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26835</xdr:rowOff>
    </xdr:from>
    <xdr:ext cx="469744" cy="259045"/>
    <xdr:sp macro="" textlink="">
      <xdr:nvSpPr>
        <xdr:cNvPr id="164" name="n_3mainValue債務償還比率">
          <a:extLst>
            <a:ext uri="{FF2B5EF4-FFF2-40B4-BE49-F238E27FC236}">
              <a16:creationId xmlns:a16="http://schemas.microsoft.com/office/drawing/2014/main" id="{583AA9B8-F530-483C-8454-32190767BB32}"/>
            </a:ext>
          </a:extLst>
        </xdr:cNvPr>
        <xdr:cNvSpPr txBox="1"/>
      </xdr:nvSpPr>
      <xdr:spPr>
        <a:xfrm>
          <a:off x="12325427" y="5598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68396</xdr:rowOff>
    </xdr:from>
    <xdr:ext cx="469744" cy="259045"/>
    <xdr:sp macro="" textlink="">
      <xdr:nvSpPr>
        <xdr:cNvPr id="165" name="n_4mainValue債務償還比率">
          <a:extLst>
            <a:ext uri="{FF2B5EF4-FFF2-40B4-BE49-F238E27FC236}">
              <a16:creationId xmlns:a16="http://schemas.microsoft.com/office/drawing/2014/main" id="{AAB4F984-51E8-495C-98C4-79AB7156382E}"/>
            </a:ext>
          </a:extLst>
        </xdr:cNvPr>
        <xdr:cNvSpPr txBox="1"/>
      </xdr:nvSpPr>
      <xdr:spPr>
        <a:xfrm>
          <a:off x="11563427" y="564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CF0EA9A6-48C8-484F-AFA8-6B78271E3E1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CA7A4E8B-967D-4C29-8A41-33E48DB8184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E570C300-4ACE-4876-9619-92D8AC3C712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06A982DF-E834-4E3F-874B-9080A163631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A97DFECF-4DDD-4F9F-B093-9D76AD0C14F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303D4FFA-4CF2-49B2-95B5-075637BE5E5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8F05FF1-0F71-4E49-A065-DB1496A6AE5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ACB0B74-C40E-4AB5-B354-A98561D209C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8466509-6311-4CFE-93C7-BD868515EB6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3190F2B-07A9-4537-8EB0-547B00ACD6D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73D2A69-F948-4887-AF86-6EE81D33A30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0D5F3A3-0BC0-42B0-A2CD-62AF5C7312E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8BCF8A2-8923-4328-A811-FE681A3E683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72D4E67-C142-4277-B2DD-91436679C5A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9938B05-BEFE-47C6-BF45-E75701119C7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8AC1884-DC24-4364-9D0C-4087AD3DE57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12,448
12,164
100.67
13,819,752
13,194,093
532,911
4,887,961
5,933,818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9A84094-98EE-4431-AC28-1DC14579DAF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2C7FD42-359A-4D20-B77B-B0BB36B236F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F5EB6E4-DC19-4157-B01E-AAC2743C2D0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4C9379F-5C3A-4CEF-A4B5-C8404C79FAE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1825A17-55EF-4A05-9598-235B4896AA6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4F5F1D8-AA19-440C-9699-48ADB80AFF7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50BF7A7-86F2-4853-A16B-AC757D78796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2DAEBEF-B258-467F-8EFB-D63E75F254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A7DEA34-6AFE-42EF-A973-B71CC0F0C46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2B1A6E0-AF19-4DA5-B909-142535E576B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792BDAF-25BC-4BBC-90B2-14C2ED90685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153D3BD-2617-4B45-B3FD-098F6200569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8089D31-6C19-47CE-8DF8-89D00253582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488EB2F-201E-451F-8F41-7672DEADBEA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ADEFADE-91D8-4B2F-B13B-2ED521CCDCC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CC6B09F-9413-4777-87DD-71C638D2B75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5BD8507-D27A-4D48-9C91-A09AA7BECC5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C5DD0AB-818A-4A8D-AD55-987E72520E0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4E7983-C16E-4768-83BF-A35B8ABB084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6159895-EF2C-46B7-8371-A41B9330632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FC40210-6E81-4CD6-BAEE-DA512A43E33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D05A901-8750-437F-91F0-6E4C5CD1486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367E0D5-6913-4571-961C-F963CC07801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2D526DD-7A3F-4B65-9AFA-D70CF32F6FC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2179C20-F147-4F1B-9DCC-0217A348F7C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B679CB7-DA66-4FB5-BD59-EBCE8030201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E72668B-2D8B-42E2-86E4-6C84F05879B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F98AD67-E7B4-40A3-B9BD-DFF60552107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D189699-4801-4492-8E65-B43D475D903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52EF227-9A74-4C1E-94B3-6BB89D07F99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D003158-D98E-4416-8914-3BDA75A5838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6845DB7-1134-4E34-8797-2E9E5CBF7A1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D3DD515-43AC-470A-9EED-79D91F9A7D1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7F8376D-A066-4361-9CA2-1C858D1DDEC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529D899-2667-49A3-9192-132041BADCA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3FF9B01-EC3E-4F42-9AE7-F93749F4736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C6AC490-8D8A-4E82-B9E0-D22C85030E2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57E6E75-4B81-4528-AF99-D372B8DD9B4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29C6CDB-C584-4E9A-A810-E51195F98A1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8A2CA36-0830-4892-BA57-E7184A68FF7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EC095DF-2A08-4FF0-87CB-FEBABA41F1E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F195EAC-8E51-4D91-A3E9-9D5C2E9F245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B3C46DB-8CB9-4407-8906-79C8F6D8E76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FA31E59F-13F9-4AD3-8F3F-263499261195}"/>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93CEBBD-FD31-407C-BE36-4E5FAEBDAA6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3C0A3D72-998B-4D97-BA51-9DBC73DBE076}"/>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658D423A-601C-4188-9AE4-49B0BF652D9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43543</xdr:rowOff>
    </xdr:to>
    <xdr:cxnSp macro="">
      <xdr:nvCxnSpPr>
        <xdr:cNvPr id="59" name="直線コネクタ 58">
          <a:extLst>
            <a:ext uri="{FF2B5EF4-FFF2-40B4-BE49-F238E27FC236}">
              <a16:creationId xmlns:a16="http://schemas.microsoft.com/office/drawing/2014/main" id="{09422C29-C72C-48DC-BC2D-0F4163C5C831}"/>
            </a:ext>
          </a:extLst>
        </xdr:cNvPr>
        <xdr:cNvCxnSpPr/>
      </xdr:nvCxnSpPr>
      <xdr:spPr>
        <a:xfrm flipV="1">
          <a:off x="4634865" y="563118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47370</xdr:rowOff>
    </xdr:from>
    <xdr:ext cx="405111" cy="259045"/>
    <xdr:sp macro="" textlink="">
      <xdr:nvSpPr>
        <xdr:cNvPr id="60" name="【道路】&#10;有形固定資産減価償却率最小値テキスト">
          <a:extLst>
            <a:ext uri="{FF2B5EF4-FFF2-40B4-BE49-F238E27FC236}">
              <a16:creationId xmlns:a16="http://schemas.microsoft.com/office/drawing/2014/main" id="{9A024811-93DD-472B-B52C-A4D2DA79CD77}"/>
            </a:ext>
          </a:extLst>
        </xdr:cNvPr>
        <xdr:cNvSpPr txBox="1"/>
      </xdr:nvSpPr>
      <xdr:spPr>
        <a:xfrm>
          <a:off x="4673600" y="724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43543</xdr:rowOff>
    </xdr:from>
    <xdr:to>
      <xdr:col>24</xdr:col>
      <xdr:colOff>152400</xdr:colOff>
      <xdr:row>42</xdr:row>
      <xdr:rowOff>43543</xdr:rowOff>
    </xdr:to>
    <xdr:cxnSp macro="">
      <xdr:nvCxnSpPr>
        <xdr:cNvPr id="61" name="直線コネクタ 60">
          <a:extLst>
            <a:ext uri="{FF2B5EF4-FFF2-40B4-BE49-F238E27FC236}">
              <a16:creationId xmlns:a16="http://schemas.microsoft.com/office/drawing/2014/main" id="{E87028AB-1353-4F55-A6FE-D39898AC30C3}"/>
            </a:ext>
          </a:extLst>
        </xdr:cNvPr>
        <xdr:cNvCxnSpPr/>
      </xdr:nvCxnSpPr>
      <xdr:spPr>
        <a:xfrm>
          <a:off x="4546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2" name="【道路】&#10;有形固定資産減価償却率最大値テキスト">
          <a:extLst>
            <a:ext uri="{FF2B5EF4-FFF2-40B4-BE49-F238E27FC236}">
              <a16:creationId xmlns:a16="http://schemas.microsoft.com/office/drawing/2014/main" id="{88F3E8BF-8836-42B3-ABD3-B3E8AF091780}"/>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3" name="直線コネクタ 62">
          <a:extLst>
            <a:ext uri="{FF2B5EF4-FFF2-40B4-BE49-F238E27FC236}">
              <a16:creationId xmlns:a16="http://schemas.microsoft.com/office/drawing/2014/main" id="{D0A49C59-9727-46C7-828B-FBF27D8B8FF1}"/>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90731</xdr:rowOff>
    </xdr:from>
    <xdr:ext cx="405111" cy="259045"/>
    <xdr:sp macro="" textlink="">
      <xdr:nvSpPr>
        <xdr:cNvPr id="64" name="【道路】&#10;有形固定資産減価償却率平均値テキスト">
          <a:extLst>
            <a:ext uri="{FF2B5EF4-FFF2-40B4-BE49-F238E27FC236}">
              <a16:creationId xmlns:a16="http://schemas.microsoft.com/office/drawing/2014/main" id="{BDA6D216-483E-4801-B99D-96C470FAD16F}"/>
            </a:ext>
          </a:extLst>
        </xdr:cNvPr>
        <xdr:cNvSpPr txBox="1"/>
      </xdr:nvSpPr>
      <xdr:spPr>
        <a:xfrm>
          <a:off x="4673600" y="6091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macro="" textlink="">
      <xdr:nvSpPr>
        <xdr:cNvPr id="65" name="フローチャート: 判断 64">
          <a:extLst>
            <a:ext uri="{FF2B5EF4-FFF2-40B4-BE49-F238E27FC236}">
              <a16:creationId xmlns:a16="http://schemas.microsoft.com/office/drawing/2014/main" id="{A03DDDA0-2A2F-4EDB-AB3C-01F7CF1F57BC}"/>
            </a:ext>
          </a:extLst>
        </xdr:cNvPr>
        <xdr:cNvSpPr/>
      </xdr:nvSpPr>
      <xdr:spPr>
        <a:xfrm>
          <a:off x="4584700" y="624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102144</xdr:rowOff>
    </xdr:from>
    <xdr:to>
      <xdr:col>20</xdr:col>
      <xdr:colOff>38100</xdr:colOff>
      <xdr:row>36</xdr:row>
      <xdr:rowOff>32294</xdr:rowOff>
    </xdr:to>
    <xdr:sp macro="" textlink="">
      <xdr:nvSpPr>
        <xdr:cNvPr id="66" name="フローチャート: 判断 65">
          <a:extLst>
            <a:ext uri="{FF2B5EF4-FFF2-40B4-BE49-F238E27FC236}">
              <a16:creationId xmlns:a16="http://schemas.microsoft.com/office/drawing/2014/main" id="{2E078A7B-8A2E-4856-AD01-C3DD0D505B45}"/>
            </a:ext>
          </a:extLst>
        </xdr:cNvPr>
        <xdr:cNvSpPr/>
      </xdr:nvSpPr>
      <xdr:spPr>
        <a:xfrm>
          <a:off x="3746500" y="610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59690</xdr:rowOff>
    </xdr:from>
    <xdr:to>
      <xdr:col>15</xdr:col>
      <xdr:colOff>101600</xdr:colOff>
      <xdr:row>35</xdr:row>
      <xdr:rowOff>161290</xdr:rowOff>
    </xdr:to>
    <xdr:sp macro="" textlink="">
      <xdr:nvSpPr>
        <xdr:cNvPr id="67" name="フローチャート: 判断 66">
          <a:extLst>
            <a:ext uri="{FF2B5EF4-FFF2-40B4-BE49-F238E27FC236}">
              <a16:creationId xmlns:a16="http://schemas.microsoft.com/office/drawing/2014/main" id="{9A5F059C-1742-4471-923F-FD5761B70F94}"/>
            </a:ext>
          </a:extLst>
        </xdr:cNvPr>
        <xdr:cNvSpPr/>
      </xdr:nvSpPr>
      <xdr:spPr>
        <a:xfrm>
          <a:off x="2857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10704</xdr:rowOff>
    </xdr:from>
    <xdr:to>
      <xdr:col>10</xdr:col>
      <xdr:colOff>165100</xdr:colOff>
      <xdr:row>35</xdr:row>
      <xdr:rowOff>112304</xdr:rowOff>
    </xdr:to>
    <xdr:sp macro="" textlink="">
      <xdr:nvSpPr>
        <xdr:cNvPr id="68" name="フローチャート: 判断 67">
          <a:extLst>
            <a:ext uri="{FF2B5EF4-FFF2-40B4-BE49-F238E27FC236}">
              <a16:creationId xmlns:a16="http://schemas.microsoft.com/office/drawing/2014/main" id="{93B5AFEF-B8E6-4ABF-A6A2-2BB93F933600}"/>
            </a:ext>
          </a:extLst>
        </xdr:cNvPr>
        <xdr:cNvSpPr/>
      </xdr:nvSpPr>
      <xdr:spPr>
        <a:xfrm>
          <a:off x="1968500" y="60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10704</xdr:rowOff>
    </xdr:from>
    <xdr:to>
      <xdr:col>6</xdr:col>
      <xdr:colOff>38100</xdr:colOff>
      <xdr:row>35</xdr:row>
      <xdr:rowOff>112304</xdr:rowOff>
    </xdr:to>
    <xdr:sp macro="" textlink="">
      <xdr:nvSpPr>
        <xdr:cNvPr id="69" name="フローチャート: 判断 68">
          <a:extLst>
            <a:ext uri="{FF2B5EF4-FFF2-40B4-BE49-F238E27FC236}">
              <a16:creationId xmlns:a16="http://schemas.microsoft.com/office/drawing/2014/main" id="{A766D2F5-BACF-4379-99C1-1B58161B3093}"/>
            </a:ext>
          </a:extLst>
        </xdr:cNvPr>
        <xdr:cNvSpPr/>
      </xdr:nvSpPr>
      <xdr:spPr>
        <a:xfrm>
          <a:off x="1079500" y="60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2FB84F5-96DE-4367-A20C-C7652FA5497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57EAB79-F77D-440B-9D16-5F01CC8312D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6D4978B-A1D8-4334-8AFB-590BAF8D71D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F39F78F-3B8E-425C-8197-27F51600EE4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1187C3BB-C627-4620-AC2F-A144FB1EAC9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111942</xdr:rowOff>
    </xdr:from>
    <xdr:to>
      <xdr:col>24</xdr:col>
      <xdr:colOff>114300</xdr:colOff>
      <xdr:row>38</xdr:row>
      <xdr:rowOff>42092</xdr:rowOff>
    </xdr:to>
    <xdr:sp macro="" textlink="">
      <xdr:nvSpPr>
        <xdr:cNvPr id="75" name="楕円 74">
          <a:extLst>
            <a:ext uri="{FF2B5EF4-FFF2-40B4-BE49-F238E27FC236}">
              <a16:creationId xmlns:a16="http://schemas.microsoft.com/office/drawing/2014/main" id="{42A2C4C2-D85C-424A-8532-4F228D43F0E8}"/>
            </a:ext>
          </a:extLst>
        </xdr:cNvPr>
        <xdr:cNvSpPr/>
      </xdr:nvSpPr>
      <xdr:spPr>
        <a:xfrm>
          <a:off x="45847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90369</xdr:rowOff>
    </xdr:from>
    <xdr:ext cx="405111" cy="259045"/>
    <xdr:sp macro="" textlink="">
      <xdr:nvSpPr>
        <xdr:cNvPr id="76" name="【道路】&#10;有形固定資産減価償却率該当値テキスト">
          <a:extLst>
            <a:ext uri="{FF2B5EF4-FFF2-40B4-BE49-F238E27FC236}">
              <a16:creationId xmlns:a16="http://schemas.microsoft.com/office/drawing/2014/main" id="{3DBCDBE0-60DB-43BE-9882-A3737F47F22F}"/>
            </a:ext>
          </a:extLst>
        </xdr:cNvPr>
        <xdr:cNvSpPr txBox="1"/>
      </xdr:nvSpPr>
      <xdr:spPr>
        <a:xfrm>
          <a:off x="4673600"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46627</xdr:rowOff>
    </xdr:from>
    <xdr:to>
      <xdr:col>20</xdr:col>
      <xdr:colOff>38100</xdr:colOff>
      <xdr:row>37</xdr:row>
      <xdr:rowOff>148227</xdr:rowOff>
    </xdr:to>
    <xdr:sp macro="" textlink="">
      <xdr:nvSpPr>
        <xdr:cNvPr id="77" name="楕円 76">
          <a:extLst>
            <a:ext uri="{FF2B5EF4-FFF2-40B4-BE49-F238E27FC236}">
              <a16:creationId xmlns:a16="http://schemas.microsoft.com/office/drawing/2014/main" id="{32178987-3565-48B5-8238-003A841D0E5F}"/>
            </a:ext>
          </a:extLst>
        </xdr:cNvPr>
        <xdr:cNvSpPr/>
      </xdr:nvSpPr>
      <xdr:spPr>
        <a:xfrm>
          <a:off x="3746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97427</xdr:rowOff>
    </xdr:from>
    <xdr:to>
      <xdr:col>24</xdr:col>
      <xdr:colOff>63500</xdr:colOff>
      <xdr:row>37</xdr:row>
      <xdr:rowOff>162741</xdr:rowOff>
    </xdr:to>
    <xdr:cxnSp macro="">
      <xdr:nvCxnSpPr>
        <xdr:cNvPr id="78" name="直線コネクタ 77">
          <a:extLst>
            <a:ext uri="{FF2B5EF4-FFF2-40B4-BE49-F238E27FC236}">
              <a16:creationId xmlns:a16="http://schemas.microsoft.com/office/drawing/2014/main" id="{9323649C-0954-4DDF-B488-F37EE8192B2E}"/>
            </a:ext>
          </a:extLst>
        </xdr:cNvPr>
        <xdr:cNvCxnSpPr/>
      </xdr:nvCxnSpPr>
      <xdr:spPr>
        <a:xfrm>
          <a:off x="3797300" y="644107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156028</xdr:rowOff>
    </xdr:from>
    <xdr:to>
      <xdr:col>15</xdr:col>
      <xdr:colOff>101600</xdr:colOff>
      <xdr:row>37</xdr:row>
      <xdr:rowOff>86178</xdr:rowOff>
    </xdr:to>
    <xdr:sp macro="" textlink="">
      <xdr:nvSpPr>
        <xdr:cNvPr id="79" name="楕円 78">
          <a:extLst>
            <a:ext uri="{FF2B5EF4-FFF2-40B4-BE49-F238E27FC236}">
              <a16:creationId xmlns:a16="http://schemas.microsoft.com/office/drawing/2014/main" id="{874097B5-43DF-47F8-965D-50CD9905082D}"/>
            </a:ext>
          </a:extLst>
        </xdr:cNvPr>
        <xdr:cNvSpPr/>
      </xdr:nvSpPr>
      <xdr:spPr>
        <a:xfrm>
          <a:off x="2857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35378</xdr:rowOff>
    </xdr:from>
    <xdr:to>
      <xdr:col>19</xdr:col>
      <xdr:colOff>177800</xdr:colOff>
      <xdr:row>37</xdr:row>
      <xdr:rowOff>97427</xdr:rowOff>
    </xdr:to>
    <xdr:cxnSp macro="">
      <xdr:nvCxnSpPr>
        <xdr:cNvPr id="80" name="直線コネクタ 79">
          <a:extLst>
            <a:ext uri="{FF2B5EF4-FFF2-40B4-BE49-F238E27FC236}">
              <a16:creationId xmlns:a16="http://schemas.microsoft.com/office/drawing/2014/main" id="{B51C6294-F9BD-4BCC-8E0D-304467148ACF}"/>
            </a:ext>
          </a:extLst>
        </xdr:cNvPr>
        <xdr:cNvCxnSpPr/>
      </xdr:nvCxnSpPr>
      <xdr:spPr>
        <a:xfrm>
          <a:off x="2908300" y="63790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97246</xdr:rowOff>
    </xdr:from>
    <xdr:to>
      <xdr:col>10</xdr:col>
      <xdr:colOff>165100</xdr:colOff>
      <xdr:row>37</xdr:row>
      <xdr:rowOff>27396</xdr:rowOff>
    </xdr:to>
    <xdr:sp macro="" textlink="">
      <xdr:nvSpPr>
        <xdr:cNvPr id="81" name="楕円 80">
          <a:extLst>
            <a:ext uri="{FF2B5EF4-FFF2-40B4-BE49-F238E27FC236}">
              <a16:creationId xmlns:a16="http://schemas.microsoft.com/office/drawing/2014/main" id="{6BF03DBA-54ED-46A7-B553-4C1ABB8E27C1}"/>
            </a:ext>
          </a:extLst>
        </xdr:cNvPr>
        <xdr:cNvSpPr/>
      </xdr:nvSpPr>
      <xdr:spPr>
        <a:xfrm>
          <a:off x="1968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148046</xdr:rowOff>
    </xdr:from>
    <xdr:to>
      <xdr:col>15</xdr:col>
      <xdr:colOff>50800</xdr:colOff>
      <xdr:row>37</xdr:row>
      <xdr:rowOff>35378</xdr:rowOff>
    </xdr:to>
    <xdr:cxnSp macro="">
      <xdr:nvCxnSpPr>
        <xdr:cNvPr id="82" name="直線コネクタ 81">
          <a:extLst>
            <a:ext uri="{FF2B5EF4-FFF2-40B4-BE49-F238E27FC236}">
              <a16:creationId xmlns:a16="http://schemas.microsoft.com/office/drawing/2014/main" id="{F0EE84F9-3380-47F4-8F77-7F278F9D02C0}"/>
            </a:ext>
          </a:extLst>
        </xdr:cNvPr>
        <xdr:cNvCxnSpPr/>
      </xdr:nvCxnSpPr>
      <xdr:spPr>
        <a:xfrm>
          <a:off x="2019300" y="632024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41728</xdr:rowOff>
    </xdr:from>
    <xdr:to>
      <xdr:col>6</xdr:col>
      <xdr:colOff>38100</xdr:colOff>
      <xdr:row>36</xdr:row>
      <xdr:rowOff>143328</xdr:rowOff>
    </xdr:to>
    <xdr:sp macro="" textlink="">
      <xdr:nvSpPr>
        <xdr:cNvPr id="83" name="楕円 82">
          <a:extLst>
            <a:ext uri="{FF2B5EF4-FFF2-40B4-BE49-F238E27FC236}">
              <a16:creationId xmlns:a16="http://schemas.microsoft.com/office/drawing/2014/main" id="{D0BF0E5F-5BDC-4AA0-AA2F-E1D41D8C8613}"/>
            </a:ext>
          </a:extLst>
        </xdr:cNvPr>
        <xdr:cNvSpPr/>
      </xdr:nvSpPr>
      <xdr:spPr>
        <a:xfrm>
          <a:off x="1079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92528</xdr:rowOff>
    </xdr:from>
    <xdr:to>
      <xdr:col>10</xdr:col>
      <xdr:colOff>114300</xdr:colOff>
      <xdr:row>36</xdr:row>
      <xdr:rowOff>148046</xdr:rowOff>
    </xdr:to>
    <xdr:cxnSp macro="">
      <xdr:nvCxnSpPr>
        <xdr:cNvPr id="84" name="直線コネクタ 83">
          <a:extLst>
            <a:ext uri="{FF2B5EF4-FFF2-40B4-BE49-F238E27FC236}">
              <a16:creationId xmlns:a16="http://schemas.microsoft.com/office/drawing/2014/main" id="{997AA7B1-FD2D-4205-9A45-114D8ECFFDCC}"/>
            </a:ext>
          </a:extLst>
        </xdr:cNvPr>
        <xdr:cNvCxnSpPr/>
      </xdr:nvCxnSpPr>
      <xdr:spPr>
        <a:xfrm>
          <a:off x="1130300" y="626472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48821</xdr:rowOff>
    </xdr:from>
    <xdr:ext cx="405111" cy="259045"/>
    <xdr:sp macro="" textlink="">
      <xdr:nvSpPr>
        <xdr:cNvPr id="85" name="n_1aveValue【道路】&#10;有形固定資産減価償却率">
          <a:extLst>
            <a:ext uri="{FF2B5EF4-FFF2-40B4-BE49-F238E27FC236}">
              <a16:creationId xmlns:a16="http://schemas.microsoft.com/office/drawing/2014/main" id="{AFBFE3B7-C232-47E1-ACDF-C2B379A77961}"/>
            </a:ext>
          </a:extLst>
        </xdr:cNvPr>
        <xdr:cNvSpPr txBox="1"/>
      </xdr:nvSpPr>
      <xdr:spPr>
        <a:xfrm>
          <a:off x="35820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86" name="n_2aveValue【道路】&#10;有形固定資産減価償却率">
          <a:extLst>
            <a:ext uri="{FF2B5EF4-FFF2-40B4-BE49-F238E27FC236}">
              <a16:creationId xmlns:a16="http://schemas.microsoft.com/office/drawing/2014/main" id="{53E81A6B-4457-4B55-8DA7-1DAD0E60E0B3}"/>
            </a:ext>
          </a:extLst>
        </xdr:cNvPr>
        <xdr:cNvSpPr txBox="1"/>
      </xdr:nvSpPr>
      <xdr:spPr>
        <a:xfrm>
          <a:off x="2705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128831</xdr:rowOff>
    </xdr:from>
    <xdr:ext cx="405111" cy="259045"/>
    <xdr:sp macro="" textlink="">
      <xdr:nvSpPr>
        <xdr:cNvPr id="87" name="n_3aveValue【道路】&#10;有形固定資産減価償却率">
          <a:extLst>
            <a:ext uri="{FF2B5EF4-FFF2-40B4-BE49-F238E27FC236}">
              <a16:creationId xmlns:a16="http://schemas.microsoft.com/office/drawing/2014/main" id="{14B5B0EC-503F-41DB-A546-3ADF01271F1F}"/>
            </a:ext>
          </a:extLst>
        </xdr:cNvPr>
        <xdr:cNvSpPr txBox="1"/>
      </xdr:nvSpPr>
      <xdr:spPr>
        <a:xfrm>
          <a:off x="1816744" y="578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128831</xdr:rowOff>
    </xdr:from>
    <xdr:ext cx="405111" cy="259045"/>
    <xdr:sp macro="" textlink="">
      <xdr:nvSpPr>
        <xdr:cNvPr id="88" name="n_4aveValue【道路】&#10;有形固定資産減価償却率">
          <a:extLst>
            <a:ext uri="{FF2B5EF4-FFF2-40B4-BE49-F238E27FC236}">
              <a16:creationId xmlns:a16="http://schemas.microsoft.com/office/drawing/2014/main" id="{43D42A00-F293-436F-B840-707FA128C4E3}"/>
            </a:ext>
          </a:extLst>
        </xdr:cNvPr>
        <xdr:cNvSpPr txBox="1"/>
      </xdr:nvSpPr>
      <xdr:spPr>
        <a:xfrm>
          <a:off x="927744" y="578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139354</xdr:rowOff>
    </xdr:from>
    <xdr:ext cx="405111" cy="259045"/>
    <xdr:sp macro="" textlink="">
      <xdr:nvSpPr>
        <xdr:cNvPr id="89" name="n_1mainValue【道路】&#10;有形固定資産減価償却率">
          <a:extLst>
            <a:ext uri="{FF2B5EF4-FFF2-40B4-BE49-F238E27FC236}">
              <a16:creationId xmlns:a16="http://schemas.microsoft.com/office/drawing/2014/main" id="{908473D1-A63A-4CFB-9C18-BFD962A1B867}"/>
            </a:ext>
          </a:extLst>
        </xdr:cNvPr>
        <xdr:cNvSpPr txBox="1"/>
      </xdr:nvSpPr>
      <xdr:spPr>
        <a:xfrm>
          <a:off x="35820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77305</xdr:rowOff>
    </xdr:from>
    <xdr:ext cx="405111" cy="259045"/>
    <xdr:sp macro="" textlink="">
      <xdr:nvSpPr>
        <xdr:cNvPr id="90" name="n_2mainValue【道路】&#10;有形固定資産減価償却率">
          <a:extLst>
            <a:ext uri="{FF2B5EF4-FFF2-40B4-BE49-F238E27FC236}">
              <a16:creationId xmlns:a16="http://schemas.microsoft.com/office/drawing/2014/main" id="{C1E6DFD5-49C3-4520-8525-18FBF0401C13}"/>
            </a:ext>
          </a:extLst>
        </xdr:cNvPr>
        <xdr:cNvSpPr txBox="1"/>
      </xdr:nvSpPr>
      <xdr:spPr>
        <a:xfrm>
          <a:off x="2705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18523</xdr:rowOff>
    </xdr:from>
    <xdr:ext cx="405111" cy="259045"/>
    <xdr:sp macro="" textlink="">
      <xdr:nvSpPr>
        <xdr:cNvPr id="91" name="n_3mainValue【道路】&#10;有形固定資産減価償却率">
          <a:extLst>
            <a:ext uri="{FF2B5EF4-FFF2-40B4-BE49-F238E27FC236}">
              <a16:creationId xmlns:a16="http://schemas.microsoft.com/office/drawing/2014/main" id="{2328AF5B-A042-489D-8554-60D532919594}"/>
            </a:ext>
          </a:extLst>
        </xdr:cNvPr>
        <xdr:cNvSpPr txBox="1"/>
      </xdr:nvSpPr>
      <xdr:spPr>
        <a:xfrm>
          <a:off x="18167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134455</xdr:rowOff>
    </xdr:from>
    <xdr:ext cx="405111" cy="259045"/>
    <xdr:sp macro="" textlink="">
      <xdr:nvSpPr>
        <xdr:cNvPr id="92" name="n_4mainValue【道路】&#10;有形固定資産減価償却率">
          <a:extLst>
            <a:ext uri="{FF2B5EF4-FFF2-40B4-BE49-F238E27FC236}">
              <a16:creationId xmlns:a16="http://schemas.microsoft.com/office/drawing/2014/main" id="{908F3B10-7DFA-4956-921E-5DDAC0212BDC}"/>
            </a:ext>
          </a:extLst>
        </xdr:cNvPr>
        <xdr:cNvSpPr txBox="1"/>
      </xdr:nvSpPr>
      <xdr:spPr>
        <a:xfrm>
          <a:off x="927744" y="630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DF2F48D5-1BAC-4A5E-8797-F4F03152E14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AA0BBA0C-534C-4B53-B6A3-EEE36B60EAD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A4E1B65E-BAE6-438A-A699-76520F0A83A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EAD28EAE-DE77-4198-8D63-6A8570AFF7A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B895B123-6F5F-43AD-AC09-69B93B345DC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517F47D2-647F-45B2-B6BB-13DEA9A7CA7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38335B99-308E-4E01-8D35-B92A874F1FC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F2212810-3952-44D4-BA15-8740FD01DB7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9E74D3D7-C658-433C-9440-A6F433183EA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C45D9570-1CE2-4962-AFC4-D9C06ADEDB7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a:extLst>
            <a:ext uri="{FF2B5EF4-FFF2-40B4-BE49-F238E27FC236}">
              <a16:creationId xmlns:a16="http://schemas.microsoft.com/office/drawing/2014/main" id="{31EE51B8-18B5-4699-83C2-2090489AAA4C}"/>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4" name="直線コネクタ 103">
          <a:extLst>
            <a:ext uri="{FF2B5EF4-FFF2-40B4-BE49-F238E27FC236}">
              <a16:creationId xmlns:a16="http://schemas.microsoft.com/office/drawing/2014/main" id="{25F407B8-916F-46C3-B673-E645E8B487E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105" name="テキスト ボックス 104">
          <a:extLst>
            <a:ext uri="{FF2B5EF4-FFF2-40B4-BE49-F238E27FC236}">
              <a16:creationId xmlns:a16="http://schemas.microsoft.com/office/drawing/2014/main" id="{BCB8261B-F45E-4779-AD48-FB13105B7F84}"/>
            </a:ext>
          </a:extLst>
        </xdr:cNvPr>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6" name="直線コネクタ 105">
          <a:extLst>
            <a:ext uri="{FF2B5EF4-FFF2-40B4-BE49-F238E27FC236}">
              <a16:creationId xmlns:a16="http://schemas.microsoft.com/office/drawing/2014/main" id="{08DF565E-1304-4BE2-8BA0-89D895C7AA0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7" name="テキスト ボックス 106">
          <a:extLst>
            <a:ext uri="{FF2B5EF4-FFF2-40B4-BE49-F238E27FC236}">
              <a16:creationId xmlns:a16="http://schemas.microsoft.com/office/drawing/2014/main" id="{2E8B7A2F-345E-44E9-856C-B8D33B9D3DDC}"/>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4B64DFBD-A05A-4C04-BB5D-816ED2EC03E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9" name="テキスト ボックス 108">
          <a:extLst>
            <a:ext uri="{FF2B5EF4-FFF2-40B4-BE49-F238E27FC236}">
              <a16:creationId xmlns:a16="http://schemas.microsoft.com/office/drawing/2014/main" id="{0A700B0C-76B0-4A05-BD77-B74D5734F74A}"/>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10" name="直線コネクタ 109">
          <a:extLst>
            <a:ext uri="{FF2B5EF4-FFF2-40B4-BE49-F238E27FC236}">
              <a16:creationId xmlns:a16="http://schemas.microsoft.com/office/drawing/2014/main" id="{3E723B4F-2C0B-45B9-8804-4F7363FFC73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1" name="テキスト ボックス 110">
          <a:extLst>
            <a:ext uri="{FF2B5EF4-FFF2-40B4-BE49-F238E27FC236}">
              <a16:creationId xmlns:a16="http://schemas.microsoft.com/office/drawing/2014/main" id="{EED394DF-78F5-410D-A712-912337B3ACF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2" name="直線コネクタ 111">
          <a:extLst>
            <a:ext uri="{FF2B5EF4-FFF2-40B4-BE49-F238E27FC236}">
              <a16:creationId xmlns:a16="http://schemas.microsoft.com/office/drawing/2014/main" id="{F8200A69-3A62-432E-8EFB-813EC2B8BF2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3" name="テキスト ボックス 112">
          <a:extLst>
            <a:ext uri="{FF2B5EF4-FFF2-40B4-BE49-F238E27FC236}">
              <a16:creationId xmlns:a16="http://schemas.microsoft.com/office/drawing/2014/main" id="{777E0639-7C63-452C-B782-519FF29E0169}"/>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379CD5C1-F0FB-463A-B09F-54929F90ABC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5" name="テキスト ボックス 114">
          <a:extLst>
            <a:ext uri="{FF2B5EF4-FFF2-40B4-BE49-F238E27FC236}">
              <a16:creationId xmlns:a16="http://schemas.microsoft.com/office/drawing/2014/main" id="{C4BEA599-9086-41CB-B9B8-00A6E469F66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a:extLst>
            <a:ext uri="{FF2B5EF4-FFF2-40B4-BE49-F238E27FC236}">
              <a16:creationId xmlns:a16="http://schemas.microsoft.com/office/drawing/2014/main" id="{B40452D4-28C2-45FD-9FAB-E026D0EB237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124130</xdr:rowOff>
    </xdr:from>
    <xdr:to>
      <xdr:col>54</xdr:col>
      <xdr:colOff>189865</xdr:colOff>
      <xdr:row>42</xdr:row>
      <xdr:rowOff>133274</xdr:rowOff>
    </xdr:to>
    <xdr:cxnSp macro="">
      <xdr:nvCxnSpPr>
        <xdr:cNvPr id="117" name="直線コネクタ 116">
          <a:extLst>
            <a:ext uri="{FF2B5EF4-FFF2-40B4-BE49-F238E27FC236}">
              <a16:creationId xmlns:a16="http://schemas.microsoft.com/office/drawing/2014/main" id="{D4DE9BE5-0593-4DCC-A39F-E44374AD6A28}"/>
            </a:ext>
          </a:extLst>
        </xdr:cNvPr>
        <xdr:cNvCxnSpPr/>
      </xdr:nvCxnSpPr>
      <xdr:spPr>
        <a:xfrm flipV="1">
          <a:off x="10476865" y="595343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137101</xdr:rowOff>
    </xdr:from>
    <xdr:ext cx="534377" cy="259045"/>
    <xdr:sp macro="" textlink="">
      <xdr:nvSpPr>
        <xdr:cNvPr id="118" name="【道路】&#10;一人当たり延長最小値テキスト">
          <a:extLst>
            <a:ext uri="{FF2B5EF4-FFF2-40B4-BE49-F238E27FC236}">
              <a16:creationId xmlns:a16="http://schemas.microsoft.com/office/drawing/2014/main" id="{67289550-84FA-468E-BD3D-4C079E2BF287}"/>
            </a:ext>
          </a:extLst>
        </xdr:cNvPr>
        <xdr:cNvSpPr txBox="1"/>
      </xdr:nvSpPr>
      <xdr:spPr>
        <a:xfrm>
          <a:off x="10515600" y="733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133274</xdr:rowOff>
    </xdr:from>
    <xdr:to>
      <xdr:col>55</xdr:col>
      <xdr:colOff>88900</xdr:colOff>
      <xdr:row>42</xdr:row>
      <xdr:rowOff>133274</xdr:rowOff>
    </xdr:to>
    <xdr:cxnSp macro="">
      <xdr:nvCxnSpPr>
        <xdr:cNvPr id="119" name="直線コネクタ 118">
          <a:extLst>
            <a:ext uri="{FF2B5EF4-FFF2-40B4-BE49-F238E27FC236}">
              <a16:creationId xmlns:a16="http://schemas.microsoft.com/office/drawing/2014/main" id="{B6FAD3CE-2206-4B3D-83CE-83A01364454C}"/>
            </a:ext>
          </a:extLst>
        </xdr:cNvPr>
        <xdr:cNvCxnSpPr/>
      </xdr:nvCxnSpPr>
      <xdr:spPr>
        <a:xfrm>
          <a:off x="10388600" y="73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70807</xdr:rowOff>
    </xdr:from>
    <xdr:ext cx="534377" cy="259045"/>
    <xdr:sp macro="" textlink="">
      <xdr:nvSpPr>
        <xdr:cNvPr id="120" name="【道路】&#10;一人当たり延長最大値テキスト">
          <a:extLst>
            <a:ext uri="{FF2B5EF4-FFF2-40B4-BE49-F238E27FC236}">
              <a16:creationId xmlns:a16="http://schemas.microsoft.com/office/drawing/2014/main" id="{93656180-9B1D-4DD1-AE4D-62B992745C08}"/>
            </a:ext>
          </a:extLst>
        </xdr:cNvPr>
        <xdr:cNvSpPr txBox="1"/>
      </xdr:nvSpPr>
      <xdr:spPr>
        <a:xfrm>
          <a:off x="10515600" y="572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124130</xdr:rowOff>
    </xdr:from>
    <xdr:to>
      <xdr:col>55</xdr:col>
      <xdr:colOff>88900</xdr:colOff>
      <xdr:row>34</xdr:row>
      <xdr:rowOff>124130</xdr:rowOff>
    </xdr:to>
    <xdr:cxnSp macro="">
      <xdr:nvCxnSpPr>
        <xdr:cNvPr id="121" name="直線コネクタ 120">
          <a:extLst>
            <a:ext uri="{FF2B5EF4-FFF2-40B4-BE49-F238E27FC236}">
              <a16:creationId xmlns:a16="http://schemas.microsoft.com/office/drawing/2014/main" id="{3A10B5E0-AAB5-4185-916F-28ED817D06E4}"/>
            </a:ext>
          </a:extLst>
        </xdr:cNvPr>
        <xdr:cNvCxnSpPr/>
      </xdr:nvCxnSpPr>
      <xdr:spPr>
        <a:xfrm>
          <a:off x="10388600" y="595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138282</xdr:rowOff>
    </xdr:from>
    <xdr:ext cx="534377" cy="259045"/>
    <xdr:sp macro="" textlink="">
      <xdr:nvSpPr>
        <xdr:cNvPr id="122" name="【道路】&#10;一人当たり延長平均値テキスト">
          <a:extLst>
            <a:ext uri="{FF2B5EF4-FFF2-40B4-BE49-F238E27FC236}">
              <a16:creationId xmlns:a16="http://schemas.microsoft.com/office/drawing/2014/main" id="{A4147D57-3567-466B-8198-EDBB70B70701}"/>
            </a:ext>
          </a:extLst>
        </xdr:cNvPr>
        <xdr:cNvSpPr txBox="1"/>
      </xdr:nvSpPr>
      <xdr:spPr>
        <a:xfrm>
          <a:off x="10515600" y="6824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159855</xdr:rowOff>
    </xdr:from>
    <xdr:to>
      <xdr:col>55</xdr:col>
      <xdr:colOff>50800</xdr:colOff>
      <xdr:row>40</xdr:row>
      <xdr:rowOff>90005</xdr:rowOff>
    </xdr:to>
    <xdr:sp macro="" textlink="">
      <xdr:nvSpPr>
        <xdr:cNvPr id="123" name="フローチャート: 判断 122">
          <a:extLst>
            <a:ext uri="{FF2B5EF4-FFF2-40B4-BE49-F238E27FC236}">
              <a16:creationId xmlns:a16="http://schemas.microsoft.com/office/drawing/2014/main" id="{CD6BD903-BFF4-49D3-916F-8B3601BF68C8}"/>
            </a:ext>
          </a:extLst>
        </xdr:cNvPr>
        <xdr:cNvSpPr/>
      </xdr:nvSpPr>
      <xdr:spPr>
        <a:xfrm>
          <a:off x="10426700" y="68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170732</xdr:rowOff>
    </xdr:from>
    <xdr:to>
      <xdr:col>50</xdr:col>
      <xdr:colOff>165100</xdr:colOff>
      <xdr:row>40</xdr:row>
      <xdr:rowOff>100882</xdr:rowOff>
    </xdr:to>
    <xdr:sp macro="" textlink="">
      <xdr:nvSpPr>
        <xdr:cNvPr id="124" name="フローチャート: 判断 123">
          <a:extLst>
            <a:ext uri="{FF2B5EF4-FFF2-40B4-BE49-F238E27FC236}">
              <a16:creationId xmlns:a16="http://schemas.microsoft.com/office/drawing/2014/main" id="{D57CF277-C859-4B2C-AD5E-C9A40057FDCC}"/>
            </a:ext>
          </a:extLst>
        </xdr:cNvPr>
        <xdr:cNvSpPr/>
      </xdr:nvSpPr>
      <xdr:spPr>
        <a:xfrm>
          <a:off x="9588500" y="68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11188</xdr:rowOff>
    </xdr:from>
    <xdr:to>
      <xdr:col>46</xdr:col>
      <xdr:colOff>38100</xdr:colOff>
      <xdr:row>40</xdr:row>
      <xdr:rowOff>112788</xdr:rowOff>
    </xdr:to>
    <xdr:sp macro="" textlink="">
      <xdr:nvSpPr>
        <xdr:cNvPr id="125" name="フローチャート: 判断 124">
          <a:extLst>
            <a:ext uri="{FF2B5EF4-FFF2-40B4-BE49-F238E27FC236}">
              <a16:creationId xmlns:a16="http://schemas.microsoft.com/office/drawing/2014/main" id="{8D89F6A6-41E8-4CD5-98B0-780386D769CD}"/>
            </a:ext>
          </a:extLst>
        </xdr:cNvPr>
        <xdr:cNvSpPr/>
      </xdr:nvSpPr>
      <xdr:spPr>
        <a:xfrm>
          <a:off x="8699500" y="686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20142</xdr:rowOff>
    </xdr:from>
    <xdr:to>
      <xdr:col>41</xdr:col>
      <xdr:colOff>101600</xdr:colOff>
      <xdr:row>40</xdr:row>
      <xdr:rowOff>121742</xdr:rowOff>
    </xdr:to>
    <xdr:sp macro="" textlink="">
      <xdr:nvSpPr>
        <xdr:cNvPr id="126" name="フローチャート: 判断 125">
          <a:extLst>
            <a:ext uri="{FF2B5EF4-FFF2-40B4-BE49-F238E27FC236}">
              <a16:creationId xmlns:a16="http://schemas.microsoft.com/office/drawing/2014/main" id="{51E916F1-4D8A-4337-BFAF-7E4266655E1F}"/>
            </a:ext>
          </a:extLst>
        </xdr:cNvPr>
        <xdr:cNvSpPr/>
      </xdr:nvSpPr>
      <xdr:spPr>
        <a:xfrm>
          <a:off x="7810500" y="687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32772</xdr:rowOff>
    </xdr:from>
    <xdr:to>
      <xdr:col>36</xdr:col>
      <xdr:colOff>165100</xdr:colOff>
      <xdr:row>40</xdr:row>
      <xdr:rowOff>134372</xdr:rowOff>
    </xdr:to>
    <xdr:sp macro="" textlink="">
      <xdr:nvSpPr>
        <xdr:cNvPr id="127" name="フローチャート: 判断 126">
          <a:extLst>
            <a:ext uri="{FF2B5EF4-FFF2-40B4-BE49-F238E27FC236}">
              <a16:creationId xmlns:a16="http://schemas.microsoft.com/office/drawing/2014/main" id="{4164444C-915B-4FB8-8E0B-1EFDBFE8725A}"/>
            </a:ext>
          </a:extLst>
        </xdr:cNvPr>
        <xdr:cNvSpPr/>
      </xdr:nvSpPr>
      <xdr:spPr>
        <a:xfrm>
          <a:off x="6921500" y="689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2D745E1-DE5C-4BD3-8B36-5180522A70E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FA1E589-849F-488A-B5DB-61B9F1D0D9F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9233240-5908-4343-BCF9-C22A9FFD395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2E0A9A7C-300F-46FE-9DE2-E56102451D1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3B6299CA-BDF2-4A44-A58F-3207A190BC1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108858</xdr:rowOff>
    </xdr:from>
    <xdr:to>
      <xdr:col>55</xdr:col>
      <xdr:colOff>50800</xdr:colOff>
      <xdr:row>39</xdr:row>
      <xdr:rowOff>39008</xdr:rowOff>
    </xdr:to>
    <xdr:sp macro="" textlink="">
      <xdr:nvSpPr>
        <xdr:cNvPr id="133" name="楕円 132">
          <a:extLst>
            <a:ext uri="{FF2B5EF4-FFF2-40B4-BE49-F238E27FC236}">
              <a16:creationId xmlns:a16="http://schemas.microsoft.com/office/drawing/2014/main" id="{6760B2CC-8359-4536-9A3B-EF05CCF1EEB1}"/>
            </a:ext>
          </a:extLst>
        </xdr:cNvPr>
        <xdr:cNvSpPr/>
      </xdr:nvSpPr>
      <xdr:spPr>
        <a:xfrm>
          <a:off x="10426700" y="66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131735</xdr:rowOff>
    </xdr:from>
    <xdr:ext cx="534377" cy="259045"/>
    <xdr:sp macro="" textlink="">
      <xdr:nvSpPr>
        <xdr:cNvPr id="134" name="【道路】&#10;一人当たり延長該当値テキスト">
          <a:extLst>
            <a:ext uri="{FF2B5EF4-FFF2-40B4-BE49-F238E27FC236}">
              <a16:creationId xmlns:a16="http://schemas.microsoft.com/office/drawing/2014/main" id="{FE449785-F098-485C-A1F0-37CAC82BB219}"/>
            </a:ext>
          </a:extLst>
        </xdr:cNvPr>
        <xdr:cNvSpPr txBox="1"/>
      </xdr:nvSpPr>
      <xdr:spPr>
        <a:xfrm>
          <a:off x="10515600" y="647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131814</xdr:rowOff>
    </xdr:from>
    <xdr:to>
      <xdr:col>50</xdr:col>
      <xdr:colOff>165100</xdr:colOff>
      <xdr:row>39</xdr:row>
      <xdr:rowOff>61964</xdr:rowOff>
    </xdr:to>
    <xdr:sp macro="" textlink="">
      <xdr:nvSpPr>
        <xdr:cNvPr id="135" name="楕円 134">
          <a:extLst>
            <a:ext uri="{FF2B5EF4-FFF2-40B4-BE49-F238E27FC236}">
              <a16:creationId xmlns:a16="http://schemas.microsoft.com/office/drawing/2014/main" id="{11171E84-DBE4-4F4B-AE0E-9181DC846F22}"/>
            </a:ext>
          </a:extLst>
        </xdr:cNvPr>
        <xdr:cNvSpPr/>
      </xdr:nvSpPr>
      <xdr:spPr>
        <a:xfrm>
          <a:off x="9588500" y="66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159658</xdr:rowOff>
    </xdr:from>
    <xdr:to>
      <xdr:col>55</xdr:col>
      <xdr:colOff>0</xdr:colOff>
      <xdr:row>39</xdr:row>
      <xdr:rowOff>11164</xdr:rowOff>
    </xdr:to>
    <xdr:cxnSp macro="">
      <xdr:nvCxnSpPr>
        <xdr:cNvPr id="136" name="直線コネクタ 135">
          <a:extLst>
            <a:ext uri="{FF2B5EF4-FFF2-40B4-BE49-F238E27FC236}">
              <a16:creationId xmlns:a16="http://schemas.microsoft.com/office/drawing/2014/main" id="{4A9543D3-425A-41BB-9A4E-C030B33E7C47}"/>
            </a:ext>
          </a:extLst>
        </xdr:cNvPr>
        <xdr:cNvCxnSpPr/>
      </xdr:nvCxnSpPr>
      <xdr:spPr>
        <a:xfrm flipV="1">
          <a:off x="9639300" y="6674758"/>
          <a:ext cx="838200" cy="2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144500</xdr:rowOff>
    </xdr:from>
    <xdr:to>
      <xdr:col>46</xdr:col>
      <xdr:colOff>38100</xdr:colOff>
      <xdr:row>39</xdr:row>
      <xdr:rowOff>74650</xdr:rowOff>
    </xdr:to>
    <xdr:sp macro="" textlink="">
      <xdr:nvSpPr>
        <xdr:cNvPr id="137" name="楕円 136">
          <a:extLst>
            <a:ext uri="{FF2B5EF4-FFF2-40B4-BE49-F238E27FC236}">
              <a16:creationId xmlns:a16="http://schemas.microsoft.com/office/drawing/2014/main" id="{99240DBC-3D7A-40DC-BCB3-015BDCB2769B}"/>
            </a:ext>
          </a:extLst>
        </xdr:cNvPr>
        <xdr:cNvSpPr/>
      </xdr:nvSpPr>
      <xdr:spPr>
        <a:xfrm>
          <a:off x="8699500" y="66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11164</xdr:rowOff>
    </xdr:from>
    <xdr:to>
      <xdr:col>50</xdr:col>
      <xdr:colOff>114300</xdr:colOff>
      <xdr:row>39</xdr:row>
      <xdr:rowOff>23850</xdr:rowOff>
    </xdr:to>
    <xdr:cxnSp macro="">
      <xdr:nvCxnSpPr>
        <xdr:cNvPr id="138" name="直線コネクタ 137">
          <a:extLst>
            <a:ext uri="{FF2B5EF4-FFF2-40B4-BE49-F238E27FC236}">
              <a16:creationId xmlns:a16="http://schemas.microsoft.com/office/drawing/2014/main" id="{9A9C3AF6-02A5-4107-8489-7D6D67056B29}"/>
            </a:ext>
          </a:extLst>
        </xdr:cNvPr>
        <xdr:cNvCxnSpPr/>
      </xdr:nvCxnSpPr>
      <xdr:spPr>
        <a:xfrm flipV="1">
          <a:off x="8750300" y="6697714"/>
          <a:ext cx="889000" cy="1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160674</xdr:rowOff>
    </xdr:from>
    <xdr:to>
      <xdr:col>41</xdr:col>
      <xdr:colOff>101600</xdr:colOff>
      <xdr:row>39</xdr:row>
      <xdr:rowOff>90824</xdr:rowOff>
    </xdr:to>
    <xdr:sp macro="" textlink="">
      <xdr:nvSpPr>
        <xdr:cNvPr id="139" name="楕円 138">
          <a:extLst>
            <a:ext uri="{FF2B5EF4-FFF2-40B4-BE49-F238E27FC236}">
              <a16:creationId xmlns:a16="http://schemas.microsoft.com/office/drawing/2014/main" id="{D05332CD-BEF8-43EA-A318-05BB9332520C}"/>
            </a:ext>
          </a:extLst>
        </xdr:cNvPr>
        <xdr:cNvSpPr/>
      </xdr:nvSpPr>
      <xdr:spPr>
        <a:xfrm>
          <a:off x="7810500" y="667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23850</xdr:rowOff>
    </xdr:from>
    <xdr:to>
      <xdr:col>45</xdr:col>
      <xdr:colOff>177800</xdr:colOff>
      <xdr:row>39</xdr:row>
      <xdr:rowOff>40024</xdr:rowOff>
    </xdr:to>
    <xdr:cxnSp macro="">
      <xdr:nvCxnSpPr>
        <xdr:cNvPr id="140" name="直線コネクタ 139">
          <a:extLst>
            <a:ext uri="{FF2B5EF4-FFF2-40B4-BE49-F238E27FC236}">
              <a16:creationId xmlns:a16="http://schemas.microsoft.com/office/drawing/2014/main" id="{9C704684-0194-4F48-A002-8832A1BD9D0C}"/>
            </a:ext>
          </a:extLst>
        </xdr:cNvPr>
        <xdr:cNvCxnSpPr/>
      </xdr:nvCxnSpPr>
      <xdr:spPr>
        <a:xfrm flipV="1">
          <a:off x="7861300" y="6710400"/>
          <a:ext cx="889000" cy="1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5797</xdr:rowOff>
    </xdr:from>
    <xdr:to>
      <xdr:col>36</xdr:col>
      <xdr:colOff>165100</xdr:colOff>
      <xdr:row>39</xdr:row>
      <xdr:rowOff>107397</xdr:rowOff>
    </xdr:to>
    <xdr:sp macro="" textlink="">
      <xdr:nvSpPr>
        <xdr:cNvPr id="141" name="楕円 140">
          <a:extLst>
            <a:ext uri="{FF2B5EF4-FFF2-40B4-BE49-F238E27FC236}">
              <a16:creationId xmlns:a16="http://schemas.microsoft.com/office/drawing/2014/main" id="{B65D351A-B771-4B67-A33A-728C79C5FB83}"/>
            </a:ext>
          </a:extLst>
        </xdr:cNvPr>
        <xdr:cNvSpPr/>
      </xdr:nvSpPr>
      <xdr:spPr>
        <a:xfrm>
          <a:off x="6921500" y="66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40024</xdr:rowOff>
    </xdr:from>
    <xdr:to>
      <xdr:col>41</xdr:col>
      <xdr:colOff>50800</xdr:colOff>
      <xdr:row>39</xdr:row>
      <xdr:rowOff>56597</xdr:rowOff>
    </xdr:to>
    <xdr:cxnSp macro="">
      <xdr:nvCxnSpPr>
        <xdr:cNvPr id="142" name="直線コネクタ 141">
          <a:extLst>
            <a:ext uri="{FF2B5EF4-FFF2-40B4-BE49-F238E27FC236}">
              <a16:creationId xmlns:a16="http://schemas.microsoft.com/office/drawing/2014/main" id="{23D914BC-08BC-402E-B81D-B271FB44638A}"/>
            </a:ext>
          </a:extLst>
        </xdr:cNvPr>
        <xdr:cNvCxnSpPr/>
      </xdr:nvCxnSpPr>
      <xdr:spPr>
        <a:xfrm flipV="1">
          <a:off x="6972300" y="6726574"/>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92009</xdr:rowOff>
    </xdr:from>
    <xdr:ext cx="534377" cy="259045"/>
    <xdr:sp macro="" textlink="">
      <xdr:nvSpPr>
        <xdr:cNvPr id="143" name="n_1aveValue【道路】&#10;一人当たり延長">
          <a:extLst>
            <a:ext uri="{FF2B5EF4-FFF2-40B4-BE49-F238E27FC236}">
              <a16:creationId xmlns:a16="http://schemas.microsoft.com/office/drawing/2014/main" id="{D350FFC8-D819-4217-B689-DF15B5B31D32}"/>
            </a:ext>
          </a:extLst>
        </xdr:cNvPr>
        <xdr:cNvSpPr txBox="1"/>
      </xdr:nvSpPr>
      <xdr:spPr>
        <a:xfrm>
          <a:off x="9359411" y="69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103915</xdr:rowOff>
    </xdr:from>
    <xdr:ext cx="534377" cy="259045"/>
    <xdr:sp macro="" textlink="">
      <xdr:nvSpPr>
        <xdr:cNvPr id="144" name="n_2aveValue【道路】&#10;一人当たり延長">
          <a:extLst>
            <a:ext uri="{FF2B5EF4-FFF2-40B4-BE49-F238E27FC236}">
              <a16:creationId xmlns:a16="http://schemas.microsoft.com/office/drawing/2014/main" id="{434869D9-D968-419B-B3EA-A37FFB60A0EF}"/>
            </a:ext>
          </a:extLst>
        </xdr:cNvPr>
        <xdr:cNvSpPr txBox="1"/>
      </xdr:nvSpPr>
      <xdr:spPr>
        <a:xfrm>
          <a:off x="8483111" y="696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112869</xdr:rowOff>
    </xdr:from>
    <xdr:ext cx="534377" cy="259045"/>
    <xdr:sp macro="" textlink="">
      <xdr:nvSpPr>
        <xdr:cNvPr id="145" name="n_3aveValue【道路】&#10;一人当たり延長">
          <a:extLst>
            <a:ext uri="{FF2B5EF4-FFF2-40B4-BE49-F238E27FC236}">
              <a16:creationId xmlns:a16="http://schemas.microsoft.com/office/drawing/2014/main" id="{E334A443-1714-492C-BBFE-1DF9402737BD}"/>
            </a:ext>
          </a:extLst>
        </xdr:cNvPr>
        <xdr:cNvSpPr txBox="1"/>
      </xdr:nvSpPr>
      <xdr:spPr>
        <a:xfrm>
          <a:off x="7594111" y="697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125499</xdr:rowOff>
    </xdr:from>
    <xdr:ext cx="534377" cy="259045"/>
    <xdr:sp macro="" textlink="">
      <xdr:nvSpPr>
        <xdr:cNvPr id="146" name="n_4aveValue【道路】&#10;一人当たり延長">
          <a:extLst>
            <a:ext uri="{FF2B5EF4-FFF2-40B4-BE49-F238E27FC236}">
              <a16:creationId xmlns:a16="http://schemas.microsoft.com/office/drawing/2014/main" id="{6A334E86-D40F-4118-B463-42358182CC8E}"/>
            </a:ext>
          </a:extLst>
        </xdr:cNvPr>
        <xdr:cNvSpPr txBox="1"/>
      </xdr:nvSpPr>
      <xdr:spPr>
        <a:xfrm>
          <a:off x="6705111" y="69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78490</xdr:rowOff>
    </xdr:from>
    <xdr:ext cx="534377" cy="259045"/>
    <xdr:sp macro="" textlink="">
      <xdr:nvSpPr>
        <xdr:cNvPr id="147" name="n_1mainValue【道路】&#10;一人当たり延長">
          <a:extLst>
            <a:ext uri="{FF2B5EF4-FFF2-40B4-BE49-F238E27FC236}">
              <a16:creationId xmlns:a16="http://schemas.microsoft.com/office/drawing/2014/main" id="{F2215D1F-34FD-4744-BC15-CD01AC3FFC6D}"/>
            </a:ext>
          </a:extLst>
        </xdr:cNvPr>
        <xdr:cNvSpPr txBox="1"/>
      </xdr:nvSpPr>
      <xdr:spPr>
        <a:xfrm>
          <a:off x="9359411" y="642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91177</xdr:rowOff>
    </xdr:from>
    <xdr:ext cx="534377" cy="259045"/>
    <xdr:sp macro="" textlink="">
      <xdr:nvSpPr>
        <xdr:cNvPr id="148" name="n_2mainValue【道路】&#10;一人当たり延長">
          <a:extLst>
            <a:ext uri="{FF2B5EF4-FFF2-40B4-BE49-F238E27FC236}">
              <a16:creationId xmlns:a16="http://schemas.microsoft.com/office/drawing/2014/main" id="{C0CC36B8-B41E-414F-9847-CACAA95BE556}"/>
            </a:ext>
          </a:extLst>
        </xdr:cNvPr>
        <xdr:cNvSpPr txBox="1"/>
      </xdr:nvSpPr>
      <xdr:spPr>
        <a:xfrm>
          <a:off x="8483111" y="643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107351</xdr:rowOff>
    </xdr:from>
    <xdr:ext cx="534377" cy="259045"/>
    <xdr:sp macro="" textlink="">
      <xdr:nvSpPr>
        <xdr:cNvPr id="149" name="n_3mainValue【道路】&#10;一人当たり延長">
          <a:extLst>
            <a:ext uri="{FF2B5EF4-FFF2-40B4-BE49-F238E27FC236}">
              <a16:creationId xmlns:a16="http://schemas.microsoft.com/office/drawing/2014/main" id="{186E5A67-418C-4AD7-8AFB-DE959056E79B}"/>
            </a:ext>
          </a:extLst>
        </xdr:cNvPr>
        <xdr:cNvSpPr txBox="1"/>
      </xdr:nvSpPr>
      <xdr:spPr>
        <a:xfrm>
          <a:off x="7594111" y="64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123925</xdr:rowOff>
    </xdr:from>
    <xdr:ext cx="534377" cy="259045"/>
    <xdr:sp macro="" textlink="">
      <xdr:nvSpPr>
        <xdr:cNvPr id="150" name="n_4mainValue【道路】&#10;一人当たり延長">
          <a:extLst>
            <a:ext uri="{FF2B5EF4-FFF2-40B4-BE49-F238E27FC236}">
              <a16:creationId xmlns:a16="http://schemas.microsoft.com/office/drawing/2014/main" id="{D77BAFF5-FC2C-4287-B3F9-E355C2715F67}"/>
            </a:ext>
          </a:extLst>
        </xdr:cNvPr>
        <xdr:cNvSpPr txBox="1"/>
      </xdr:nvSpPr>
      <xdr:spPr>
        <a:xfrm>
          <a:off x="6705111" y="64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43F1BF0C-8E1D-42C0-BBA3-3FA7390EF2C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1BC6F3D7-C3C8-4927-8B0F-8EC7BFE9232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10FC3611-ABDF-4DF6-8AA0-C6A1C781AB2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B4EB2940-E63E-4902-8181-0FDEAA95216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421C5E85-37D3-4C3F-87CD-E37C5E3A511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EB845821-1EF9-4FEE-8B51-6485473ABA4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BB3015CE-1A38-42EE-9FA4-FF0B8DA7052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CF5FA7E6-7311-4887-A644-91568B36C62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77920703-7ED7-473D-882B-B45A0D6C37F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2F0E6EFD-CC7C-4CAF-B8D3-1F1F262DF5C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D7C4A6DA-2D1E-496B-AF36-E04B8CEAD54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EDC9478C-E5AD-46CA-B47B-D3D350AB8BC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15437064-28C9-435C-8254-6BAD34E342C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F14DB7CC-445E-4DFF-BB95-30E63FF1D69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592314E6-3BFB-4AB5-9289-83BD1F8F94D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23F9AA21-D605-4C8A-9C76-4B8F08987E8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747F1541-6F8B-42BF-9FC7-B5C0DF161B0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69824F2C-535F-43AD-A766-8F0087DFDD3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A6AC91F3-7952-4F99-BE80-C2BFAD6ACD6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75866AA1-EFBF-44C9-8EC5-1D6BFC8AC2B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703DD403-A397-4341-AE42-512F2A641A1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F1A9B57A-76B0-4DFA-BD04-BC7AC295D39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EEF728D4-3F32-4664-ADB1-DB8D920F616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37865D7-E447-4DFB-B9EE-768CC420D51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142875</xdr:rowOff>
    </xdr:from>
    <xdr:to>
      <xdr:col>24</xdr:col>
      <xdr:colOff>62865</xdr:colOff>
      <xdr:row>63</xdr:row>
      <xdr:rowOff>142875</xdr:rowOff>
    </xdr:to>
    <xdr:cxnSp macro="">
      <xdr:nvCxnSpPr>
        <xdr:cNvPr id="175" name="直線コネクタ 174">
          <a:extLst>
            <a:ext uri="{FF2B5EF4-FFF2-40B4-BE49-F238E27FC236}">
              <a16:creationId xmlns:a16="http://schemas.microsoft.com/office/drawing/2014/main" id="{77105981-CD70-4534-932E-24F2721959E6}"/>
            </a:ext>
          </a:extLst>
        </xdr:cNvPr>
        <xdr:cNvCxnSpPr/>
      </xdr:nvCxnSpPr>
      <xdr:spPr>
        <a:xfrm flipV="1">
          <a:off x="4634865" y="974407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2814C5C1-4ED3-475B-AA31-16495A967B00}"/>
            </a:ext>
          </a:extLst>
        </xdr:cNvPr>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7" name="直線コネクタ 176">
          <a:extLst>
            <a:ext uri="{FF2B5EF4-FFF2-40B4-BE49-F238E27FC236}">
              <a16:creationId xmlns:a16="http://schemas.microsoft.com/office/drawing/2014/main" id="{0C15229C-1AED-44D2-80F2-6E0A84491628}"/>
            </a:ext>
          </a:extLst>
        </xdr:cNvPr>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89552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4CC0E4F3-0E2E-4C50-A428-E5D49C358ED3}"/>
            </a:ext>
          </a:extLst>
        </xdr:cNvPr>
        <xdr:cNvSpPr txBox="1"/>
      </xdr:nvSpPr>
      <xdr:spPr>
        <a:xfrm>
          <a:off x="4673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142875</xdr:rowOff>
    </xdr:from>
    <xdr:to>
      <xdr:col>24</xdr:col>
      <xdr:colOff>152400</xdr:colOff>
      <xdr:row>56</xdr:row>
      <xdr:rowOff>142875</xdr:rowOff>
    </xdr:to>
    <xdr:cxnSp macro="">
      <xdr:nvCxnSpPr>
        <xdr:cNvPr id="179" name="直線コネクタ 178">
          <a:extLst>
            <a:ext uri="{FF2B5EF4-FFF2-40B4-BE49-F238E27FC236}">
              <a16:creationId xmlns:a16="http://schemas.microsoft.com/office/drawing/2014/main" id="{F23B783F-C0E8-4941-A73D-121CFF0B6FA8}"/>
            </a:ext>
          </a:extLst>
        </xdr:cNvPr>
        <xdr:cNvCxnSpPr/>
      </xdr:nvCxnSpPr>
      <xdr:spPr>
        <a:xfrm>
          <a:off x="4546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111BE91F-23EB-4DAC-8213-0D81527110A2}"/>
            </a:ext>
          </a:extLst>
        </xdr:cNvPr>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81" name="フローチャート: 判断 180">
          <a:extLst>
            <a:ext uri="{FF2B5EF4-FFF2-40B4-BE49-F238E27FC236}">
              <a16:creationId xmlns:a16="http://schemas.microsoft.com/office/drawing/2014/main" id="{6D05E92A-CB73-4069-A630-BF48906DDB83}"/>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2" name="フローチャート: 判断 181">
          <a:extLst>
            <a:ext uri="{FF2B5EF4-FFF2-40B4-BE49-F238E27FC236}">
              <a16:creationId xmlns:a16="http://schemas.microsoft.com/office/drawing/2014/main" id="{E212A767-063F-4C4F-81AD-EB6CD96B7A14}"/>
            </a:ext>
          </a:extLst>
        </xdr:cNvPr>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52070</xdr:rowOff>
    </xdr:from>
    <xdr:to>
      <xdr:col>15</xdr:col>
      <xdr:colOff>101600</xdr:colOff>
      <xdr:row>59</xdr:row>
      <xdr:rowOff>153670</xdr:rowOff>
    </xdr:to>
    <xdr:sp macro="" textlink="">
      <xdr:nvSpPr>
        <xdr:cNvPr id="183" name="フローチャート: 判断 182">
          <a:extLst>
            <a:ext uri="{FF2B5EF4-FFF2-40B4-BE49-F238E27FC236}">
              <a16:creationId xmlns:a16="http://schemas.microsoft.com/office/drawing/2014/main" id="{59C40791-6E2F-4E69-A53D-86CB24DCF4E5}"/>
            </a:ext>
          </a:extLst>
        </xdr:cNvPr>
        <xdr:cNvSpPr/>
      </xdr:nvSpPr>
      <xdr:spPr>
        <a:xfrm>
          <a:off x="2857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84" name="フローチャート: 判断 183">
          <a:extLst>
            <a:ext uri="{FF2B5EF4-FFF2-40B4-BE49-F238E27FC236}">
              <a16:creationId xmlns:a16="http://schemas.microsoft.com/office/drawing/2014/main" id="{F9D92680-29E9-4A2D-B082-54C59D097F5C}"/>
            </a:ext>
          </a:extLst>
        </xdr:cNvPr>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4445</xdr:rowOff>
    </xdr:from>
    <xdr:to>
      <xdr:col>6</xdr:col>
      <xdr:colOff>38100</xdr:colOff>
      <xdr:row>59</xdr:row>
      <xdr:rowOff>106045</xdr:rowOff>
    </xdr:to>
    <xdr:sp macro="" textlink="">
      <xdr:nvSpPr>
        <xdr:cNvPr id="185" name="フローチャート: 判断 184">
          <a:extLst>
            <a:ext uri="{FF2B5EF4-FFF2-40B4-BE49-F238E27FC236}">
              <a16:creationId xmlns:a16="http://schemas.microsoft.com/office/drawing/2014/main" id="{D972E0F0-3A40-4237-ABF3-ADA348E07DA9}"/>
            </a:ext>
          </a:extLst>
        </xdr:cNvPr>
        <xdr:cNvSpPr/>
      </xdr:nvSpPr>
      <xdr:spPr>
        <a:xfrm>
          <a:off x="1079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B0C21D5-0E32-4A8F-8BA5-7F5C27DEAB4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B21A62D-526D-4AAE-A7D7-2CABD983C2D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386DF38-D211-4B24-AB14-1BFF8906E27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42CAF720-4184-4172-BFA1-00636FE9FC5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7B20B084-DD68-4BAA-9E02-314054882CA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92075</xdr:rowOff>
    </xdr:from>
    <xdr:to>
      <xdr:col>24</xdr:col>
      <xdr:colOff>114300</xdr:colOff>
      <xdr:row>57</xdr:row>
      <xdr:rowOff>22225</xdr:rowOff>
    </xdr:to>
    <xdr:sp macro="" textlink="">
      <xdr:nvSpPr>
        <xdr:cNvPr id="191" name="楕円 190">
          <a:extLst>
            <a:ext uri="{FF2B5EF4-FFF2-40B4-BE49-F238E27FC236}">
              <a16:creationId xmlns:a16="http://schemas.microsoft.com/office/drawing/2014/main" id="{64980DDE-CE9C-47E7-9F7F-C92C905E9EC3}"/>
            </a:ext>
          </a:extLst>
        </xdr:cNvPr>
        <xdr:cNvSpPr/>
      </xdr:nvSpPr>
      <xdr:spPr>
        <a:xfrm>
          <a:off x="4584700" y="96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45102</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C7CA1915-2A1A-4E6E-8730-340450CC8119}"/>
            </a:ext>
          </a:extLst>
        </xdr:cNvPr>
        <xdr:cNvSpPr txBox="1"/>
      </xdr:nvSpPr>
      <xdr:spPr>
        <a:xfrm>
          <a:off x="4673600" y="9646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74930</xdr:rowOff>
    </xdr:from>
    <xdr:to>
      <xdr:col>20</xdr:col>
      <xdr:colOff>38100</xdr:colOff>
      <xdr:row>57</xdr:row>
      <xdr:rowOff>5080</xdr:rowOff>
    </xdr:to>
    <xdr:sp macro="" textlink="">
      <xdr:nvSpPr>
        <xdr:cNvPr id="193" name="楕円 192">
          <a:extLst>
            <a:ext uri="{FF2B5EF4-FFF2-40B4-BE49-F238E27FC236}">
              <a16:creationId xmlns:a16="http://schemas.microsoft.com/office/drawing/2014/main" id="{F62E95CD-9AA3-40AC-A8F2-E51AD9D3CD6B}"/>
            </a:ext>
          </a:extLst>
        </xdr:cNvPr>
        <xdr:cNvSpPr/>
      </xdr:nvSpPr>
      <xdr:spPr>
        <a:xfrm>
          <a:off x="3746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125730</xdr:rowOff>
    </xdr:from>
    <xdr:to>
      <xdr:col>24</xdr:col>
      <xdr:colOff>63500</xdr:colOff>
      <xdr:row>56</xdr:row>
      <xdr:rowOff>142875</xdr:rowOff>
    </xdr:to>
    <xdr:cxnSp macro="">
      <xdr:nvCxnSpPr>
        <xdr:cNvPr id="194" name="直線コネクタ 193">
          <a:extLst>
            <a:ext uri="{FF2B5EF4-FFF2-40B4-BE49-F238E27FC236}">
              <a16:creationId xmlns:a16="http://schemas.microsoft.com/office/drawing/2014/main" id="{D74F521D-4349-4E96-A271-AE9E85DCCBEA}"/>
            </a:ext>
          </a:extLst>
        </xdr:cNvPr>
        <xdr:cNvCxnSpPr/>
      </xdr:nvCxnSpPr>
      <xdr:spPr>
        <a:xfrm>
          <a:off x="3797300" y="97269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73025</xdr:rowOff>
    </xdr:from>
    <xdr:to>
      <xdr:col>15</xdr:col>
      <xdr:colOff>101600</xdr:colOff>
      <xdr:row>57</xdr:row>
      <xdr:rowOff>3175</xdr:rowOff>
    </xdr:to>
    <xdr:sp macro="" textlink="">
      <xdr:nvSpPr>
        <xdr:cNvPr id="195" name="楕円 194">
          <a:extLst>
            <a:ext uri="{FF2B5EF4-FFF2-40B4-BE49-F238E27FC236}">
              <a16:creationId xmlns:a16="http://schemas.microsoft.com/office/drawing/2014/main" id="{1A613161-14A7-466D-AC79-C36F4DFE850A}"/>
            </a:ext>
          </a:extLst>
        </xdr:cNvPr>
        <xdr:cNvSpPr/>
      </xdr:nvSpPr>
      <xdr:spPr>
        <a:xfrm>
          <a:off x="28575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123825</xdr:rowOff>
    </xdr:from>
    <xdr:to>
      <xdr:col>19</xdr:col>
      <xdr:colOff>177800</xdr:colOff>
      <xdr:row>56</xdr:row>
      <xdr:rowOff>125730</xdr:rowOff>
    </xdr:to>
    <xdr:cxnSp macro="">
      <xdr:nvCxnSpPr>
        <xdr:cNvPr id="196" name="直線コネクタ 195">
          <a:extLst>
            <a:ext uri="{FF2B5EF4-FFF2-40B4-BE49-F238E27FC236}">
              <a16:creationId xmlns:a16="http://schemas.microsoft.com/office/drawing/2014/main" id="{902F2E71-4417-4950-85A4-96AF9862851F}"/>
            </a:ext>
          </a:extLst>
        </xdr:cNvPr>
        <xdr:cNvCxnSpPr/>
      </xdr:nvCxnSpPr>
      <xdr:spPr>
        <a:xfrm>
          <a:off x="2908300" y="97250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113030</xdr:rowOff>
    </xdr:from>
    <xdr:to>
      <xdr:col>10</xdr:col>
      <xdr:colOff>165100</xdr:colOff>
      <xdr:row>57</xdr:row>
      <xdr:rowOff>43180</xdr:rowOff>
    </xdr:to>
    <xdr:sp macro="" textlink="">
      <xdr:nvSpPr>
        <xdr:cNvPr id="197" name="楕円 196">
          <a:extLst>
            <a:ext uri="{FF2B5EF4-FFF2-40B4-BE49-F238E27FC236}">
              <a16:creationId xmlns:a16="http://schemas.microsoft.com/office/drawing/2014/main" id="{73BE5839-FD2C-4AD3-AF16-487FC65DC6EF}"/>
            </a:ext>
          </a:extLst>
        </xdr:cNvPr>
        <xdr:cNvSpPr/>
      </xdr:nvSpPr>
      <xdr:spPr>
        <a:xfrm>
          <a:off x="1968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123825</xdr:rowOff>
    </xdr:from>
    <xdr:to>
      <xdr:col>15</xdr:col>
      <xdr:colOff>50800</xdr:colOff>
      <xdr:row>56</xdr:row>
      <xdr:rowOff>163830</xdr:rowOff>
    </xdr:to>
    <xdr:cxnSp macro="">
      <xdr:nvCxnSpPr>
        <xdr:cNvPr id="198" name="直線コネクタ 197">
          <a:extLst>
            <a:ext uri="{FF2B5EF4-FFF2-40B4-BE49-F238E27FC236}">
              <a16:creationId xmlns:a16="http://schemas.microsoft.com/office/drawing/2014/main" id="{23D15920-B874-474C-AF04-DB1DA66B67A2}"/>
            </a:ext>
          </a:extLst>
        </xdr:cNvPr>
        <xdr:cNvCxnSpPr/>
      </xdr:nvCxnSpPr>
      <xdr:spPr>
        <a:xfrm flipV="1">
          <a:off x="2019300" y="97250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82550</xdr:rowOff>
    </xdr:from>
    <xdr:to>
      <xdr:col>6</xdr:col>
      <xdr:colOff>38100</xdr:colOff>
      <xdr:row>57</xdr:row>
      <xdr:rowOff>12700</xdr:rowOff>
    </xdr:to>
    <xdr:sp macro="" textlink="">
      <xdr:nvSpPr>
        <xdr:cNvPr id="199" name="楕円 198">
          <a:extLst>
            <a:ext uri="{FF2B5EF4-FFF2-40B4-BE49-F238E27FC236}">
              <a16:creationId xmlns:a16="http://schemas.microsoft.com/office/drawing/2014/main" id="{2E6378FB-049F-4FE8-8692-61D2DC16621C}"/>
            </a:ext>
          </a:extLst>
        </xdr:cNvPr>
        <xdr:cNvSpPr/>
      </xdr:nvSpPr>
      <xdr:spPr>
        <a:xfrm>
          <a:off x="10795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133350</xdr:rowOff>
    </xdr:from>
    <xdr:to>
      <xdr:col>10</xdr:col>
      <xdr:colOff>114300</xdr:colOff>
      <xdr:row>56</xdr:row>
      <xdr:rowOff>163830</xdr:rowOff>
    </xdr:to>
    <xdr:cxnSp macro="">
      <xdr:nvCxnSpPr>
        <xdr:cNvPr id="200" name="直線コネクタ 199">
          <a:extLst>
            <a:ext uri="{FF2B5EF4-FFF2-40B4-BE49-F238E27FC236}">
              <a16:creationId xmlns:a16="http://schemas.microsoft.com/office/drawing/2014/main" id="{607E705F-1766-4987-A851-DA4C3F0F460E}"/>
            </a:ext>
          </a:extLst>
        </xdr:cNvPr>
        <xdr:cNvCxnSpPr/>
      </xdr:nvCxnSpPr>
      <xdr:spPr>
        <a:xfrm>
          <a:off x="1130300" y="9734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32402</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11F9D896-51C5-4489-9F94-72BC50E876B9}"/>
            </a:ext>
          </a:extLst>
        </xdr:cNvPr>
        <xdr:cNvSpPr txBox="1"/>
      </xdr:nvSpPr>
      <xdr:spPr>
        <a:xfrm>
          <a:off x="3582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144797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CCEFC131-5CBC-4D3D-A1D7-1B7FE75B5124}"/>
            </a:ext>
          </a:extLst>
        </xdr:cNvPr>
        <xdr:cNvSpPr txBox="1"/>
      </xdr:nvSpPr>
      <xdr:spPr>
        <a:xfrm>
          <a:off x="2705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118127</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E032A695-45EA-40BD-A669-5F9F11346D24}"/>
            </a:ext>
          </a:extLst>
        </xdr:cNvPr>
        <xdr:cNvSpPr txBox="1"/>
      </xdr:nvSpPr>
      <xdr:spPr>
        <a:xfrm>
          <a:off x="18167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97172</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1504DE1B-1843-4690-8113-BC3FAF100C68}"/>
            </a:ext>
          </a:extLst>
        </xdr:cNvPr>
        <xdr:cNvSpPr txBox="1"/>
      </xdr:nvSpPr>
      <xdr:spPr>
        <a:xfrm>
          <a:off x="92774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21607</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876E1140-2D0E-4344-B5A0-E672C56A6710}"/>
            </a:ext>
          </a:extLst>
        </xdr:cNvPr>
        <xdr:cNvSpPr txBox="1"/>
      </xdr:nvSpPr>
      <xdr:spPr>
        <a:xfrm>
          <a:off x="3582044"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19702</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C63C5FF4-793C-4BD4-8BDB-7C2DD87EC4B4}"/>
            </a:ext>
          </a:extLst>
        </xdr:cNvPr>
        <xdr:cNvSpPr txBox="1"/>
      </xdr:nvSpPr>
      <xdr:spPr>
        <a:xfrm>
          <a:off x="2705744" y="944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59707</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66527545-518A-4D1D-964D-E9C82A51A2FC}"/>
            </a:ext>
          </a:extLst>
        </xdr:cNvPr>
        <xdr:cNvSpPr txBox="1"/>
      </xdr:nvSpPr>
      <xdr:spPr>
        <a:xfrm>
          <a:off x="1816744"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29227</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44C95FD6-4FC8-49BA-908C-6860C267EBD7}"/>
            </a:ext>
          </a:extLst>
        </xdr:cNvPr>
        <xdr:cNvSpPr txBox="1"/>
      </xdr:nvSpPr>
      <xdr:spPr>
        <a:xfrm>
          <a:off x="927744" y="945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C629A370-FF2F-45E5-A0A1-A0E3DE64665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E0904D93-E03B-43F1-8E0D-83E8A242437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8DF46F95-6766-4D44-A325-38E5E8027FD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3562992A-4B82-4ABD-9EFD-CCEC3BAAA6D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2B57F345-8302-4DAB-82A1-D5714EB1A36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987A88BB-6FD0-49F9-85F1-EF984080606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62C7F8A9-A55D-48C8-920B-2B77D20D59F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D740893E-36A0-465E-907B-3F59B7AC4A6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362C2C65-B21C-4798-A53A-55A897E49D6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CBD5317-5F14-4FA0-9937-78FDC97EEE4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D530B184-247B-4163-85D5-DD46FEC59A8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E3CDB2DF-3EA2-4EF3-8347-B1D74ECB3236}"/>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B353A07A-21A5-4424-B2F9-34BA0897717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69BE6940-4098-4C12-8BBD-5040D83CEFEB}"/>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722AF531-0961-4292-B29C-80CEA2F8065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2956CB27-6710-44A3-BCCB-D078F9BA5653}"/>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F364DCC0-BC11-4C03-9E25-8B3E36ED0E1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577E17AE-5E34-4809-966C-8D9FC2148796}"/>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5925DF62-DEBA-4E5D-B642-3BA5F9EDC45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8" name="テキスト ボックス 227">
          <a:extLst>
            <a:ext uri="{FF2B5EF4-FFF2-40B4-BE49-F238E27FC236}">
              <a16:creationId xmlns:a16="http://schemas.microsoft.com/office/drawing/2014/main" id="{65A0F40C-65FB-4C71-ACB5-74DB55F2375B}"/>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EA5FC163-850E-49AC-993B-1248E5B9B02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298B3889-9F13-4092-B0A8-508A51E9FF67}"/>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E028F191-06F3-4D56-8FF0-1DB35D5585D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3E830848-37C1-4CCA-AA41-9C0E520C01D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F539E36F-4145-4D6B-9073-FEA423A1E11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112292</xdr:rowOff>
    </xdr:from>
    <xdr:to>
      <xdr:col>54</xdr:col>
      <xdr:colOff>189865</xdr:colOff>
      <xdr:row>64</xdr:row>
      <xdr:rowOff>107898</xdr:rowOff>
    </xdr:to>
    <xdr:cxnSp macro="">
      <xdr:nvCxnSpPr>
        <xdr:cNvPr id="234" name="直線コネクタ 233">
          <a:extLst>
            <a:ext uri="{FF2B5EF4-FFF2-40B4-BE49-F238E27FC236}">
              <a16:creationId xmlns:a16="http://schemas.microsoft.com/office/drawing/2014/main" id="{44B5102D-822F-4585-B1EF-A8C141933448}"/>
            </a:ext>
          </a:extLst>
        </xdr:cNvPr>
        <xdr:cNvCxnSpPr/>
      </xdr:nvCxnSpPr>
      <xdr:spPr>
        <a:xfrm flipV="1">
          <a:off x="10476865" y="9542042"/>
          <a:ext cx="0" cy="15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111725</xdr:rowOff>
    </xdr:from>
    <xdr:ext cx="534377" cy="259045"/>
    <xdr:sp macro="" textlink="">
      <xdr:nvSpPr>
        <xdr:cNvPr id="235" name="【橋りょう・トンネル】&#10;一人当たり有形固定資産（償却資産）額最小値テキスト">
          <a:extLst>
            <a:ext uri="{FF2B5EF4-FFF2-40B4-BE49-F238E27FC236}">
              <a16:creationId xmlns:a16="http://schemas.microsoft.com/office/drawing/2014/main" id="{5ADEF889-4F25-4B6C-A29B-8521CCC06C54}"/>
            </a:ext>
          </a:extLst>
        </xdr:cNvPr>
        <xdr:cNvSpPr txBox="1"/>
      </xdr:nvSpPr>
      <xdr:spPr>
        <a:xfrm>
          <a:off x="10515600" y="1108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107898</xdr:rowOff>
    </xdr:from>
    <xdr:to>
      <xdr:col>55</xdr:col>
      <xdr:colOff>88900</xdr:colOff>
      <xdr:row>64</xdr:row>
      <xdr:rowOff>107898</xdr:rowOff>
    </xdr:to>
    <xdr:cxnSp macro="">
      <xdr:nvCxnSpPr>
        <xdr:cNvPr id="236" name="直線コネクタ 235">
          <a:extLst>
            <a:ext uri="{FF2B5EF4-FFF2-40B4-BE49-F238E27FC236}">
              <a16:creationId xmlns:a16="http://schemas.microsoft.com/office/drawing/2014/main" id="{A267DE97-9F96-4D29-B31C-3A318AFC7A64}"/>
            </a:ext>
          </a:extLst>
        </xdr:cNvPr>
        <xdr:cNvCxnSpPr/>
      </xdr:nvCxnSpPr>
      <xdr:spPr>
        <a:xfrm>
          <a:off x="10388600" y="1108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58969</xdr:rowOff>
    </xdr:from>
    <xdr:ext cx="690189" cy="259045"/>
    <xdr:sp macro="" textlink="">
      <xdr:nvSpPr>
        <xdr:cNvPr id="237" name="【橋りょう・トンネル】&#10;一人当たり有形固定資産（償却資産）額最大値テキスト">
          <a:extLst>
            <a:ext uri="{FF2B5EF4-FFF2-40B4-BE49-F238E27FC236}">
              <a16:creationId xmlns:a16="http://schemas.microsoft.com/office/drawing/2014/main" id="{1F9CC94F-0A72-4F1D-A401-C4C26B3F4BD4}"/>
            </a:ext>
          </a:extLst>
        </xdr:cNvPr>
        <xdr:cNvSpPr txBox="1"/>
      </xdr:nvSpPr>
      <xdr:spPr>
        <a:xfrm>
          <a:off x="10515600" y="9317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112292</xdr:rowOff>
    </xdr:from>
    <xdr:to>
      <xdr:col>55</xdr:col>
      <xdr:colOff>88900</xdr:colOff>
      <xdr:row>55</xdr:row>
      <xdr:rowOff>112292</xdr:rowOff>
    </xdr:to>
    <xdr:cxnSp macro="">
      <xdr:nvCxnSpPr>
        <xdr:cNvPr id="238" name="直線コネクタ 237">
          <a:extLst>
            <a:ext uri="{FF2B5EF4-FFF2-40B4-BE49-F238E27FC236}">
              <a16:creationId xmlns:a16="http://schemas.microsoft.com/office/drawing/2014/main" id="{5D51A437-397F-4199-96B9-C3F585AFF37D}"/>
            </a:ext>
          </a:extLst>
        </xdr:cNvPr>
        <xdr:cNvCxnSpPr/>
      </xdr:nvCxnSpPr>
      <xdr:spPr>
        <a:xfrm>
          <a:off x="10388600" y="954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85115</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054B52E5-3658-473E-8374-DC48FB0726DC}"/>
            </a:ext>
          </a:extLst>
        </xdr:cNvPr>
        <xdr:cNvSpPr txBox="1"/>
      </xdr:nvSpPr>
      <xdr:spPr>
        <a:xfrm>
          <a:off x="10515600" y="103721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62238</xdr:rowOff>
    </xdr:from>
    <xdr:to>
      <xdr:col>55</xdr:col>
      <xdr:colOff>50800</xdr:colOff>
      <xdr:row>61</xdr:row>
      <xdr:rowOff>163838</xdr:rowOff>
    </xdr:to>
    <xdr:sp macro="" textlink="">
      <xdr:nvSpPr>
        <xdr:cNvPr id="240" name="フローチャート: 判断 239">
          <a:extLst>
            <a:ext uri="{FF2B5EF4-FFF2-40B4-BE49-F238E27FC236}">
              <a16:creationId xmlns:a16="http://schemas.microsoft.com/office/drawing/2014/main" id="{01507121-C17D-4FC6-8DCD-38C060BA3C94}"/>
            </a:ext>
          </a:extLst>
        </xdr:cNvPr>
        <xdr:cNvSpPr/>
      </xdr:nvSpPr>
      <xdr:spPr>
        <a:xfrm>
          <a:off x="10426700" y="1052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67056</xdr:rowOff>
    </xdr:from>
    <xdr:to>
      <xdr:col>50</xdr:col>
      <xdr:colOff>165100</xdr:colOff>
      <xdr:row>61</xdr:row>
      <xdr:rowOff>168656</xdr:rowOff>
    </xdr:to>
    <xdr:sp macro="" textlink="">
      <xdr:nvSpPr>
        <xdr:cNvPr id="241" name="フローチャート: 判断 240">
          <a:extLst>
            <a:ext uri="{FF2B5EF4-FFF2-40B4-BE49-F238E27FC236}">
              <a16:creationId xmlns:a16="http://schemas.microsoft.com/office/drawing/2014/main" id="{56A546E8-6D93-4FA8-8C1D-85AE0236F8C9}"/>
            </a:ext>
          </a:extLst>
        </xdr:cNvPr>
        <xdr:cNvSpPr/>
      </xdr:nvSpPr>
      <xdr:spPr>
        <a:xfrm>
          <a:off x="95885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98984</xdr:rowOff>
    </xdr:from>
    <xdr:to>
      <xdr:col>46</xdr:col>
      <xdr:colOff>38100</xdr:colOff>
      <xdr:row>62</xdr:row>
      <xdr:rowOff>29134</xdr:rowOff>
    </xdr:to>
    <xdr:sp macro="" textlink="">
      <xdr:nvSpPr>
        <xdr:cNvPr id="242" name="フローチャート: 判断 241">
          <a:extLst>
            <a:ext uri="{FF2B5EF4-FFF2-40B4-BE49-F238E27FC236}">
              <a16:creationId xmlns:a16="http://schemas.microsoft.com/office/drawing/2014/main" id="{FC2FE79F-8907-4CAB-90B2-68D12F16D0FF}"/>
            </a:ext>
          </a:extLst>
        </xdr:cNvPr>
        <xdr:cNvSpPr/>
      </xdr:nvSpPr>
      <xdr:spPr>
        <a:xfrm>
          <a:off x="8699500" y="1055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123943</xdr:rowOff>
    </xdr:from>
    <xdr:to>
      <xdr:col>41</xdr:col>
      <xdr:colOff>101600</xdr:colOff>
      <xdr:row>62</xdr:row>
      <xdr:rowOff>54093</xdr:rowOff>
    </xdr:to>
    <xdr:sp macro="" textlink="">
      <xdr:nvSpPr>
        <xdr:cNvPr id="243" name="フローチャート: 判断 242">
          <a:extLst>
            <a:ext uri="{FF2B5EF4-FFF2-40B4-BE49-F238E27FC236}">
              <a16:creationId xmlns:a16="http://schemas.microsoft.com/office/drawing/2014/main" id="{6AE6F66E-A4E2-428B-8FC4-3D25B6F00622}"/>
            </a:ext>
          </a:extLst>
        </xdr:cNvPr>
        <xdr:cNvSpPr/>
      </xdr:nvSpPr>
      <xdr:spPr>
        <a:xfrm>
          <a:off x="7810500"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2446</xdr:rowOff>
    </xdr:from>
    <xdr:to>
      <xdr:col>36</xdr:col>
      <xdr:colOff>165100</xdr:colOff>
      <xdr:row>62</xdr:row>
      <xdr:rowOff>104046</xdr:rowOff>
    </xdr:to>
    <xdr:sp macro="" textlink="">
      <xdr:nvSpPr>
        <xdr:cNvPr id="244" name="フローチャート: 判断 243">
          <a:extLst>
            <a:ext uri="{FF2B5EF4-FFF2-40B4-BE49-F238E27FC236}">
              <a16:creationId xmlns:a16="http://schemas.microsoft.com/office/drawing/2014/main" id="{D00D9FC9-A772-4AE2-9952-CC85A07B7484}"/>
            </a:ext>
          </a:extLst>
        </xdr:cNvPr>
        <xdr:cNvSpPr/>
      </xdr:nvSpPr>
      <xdr:spPr>
        <a:xfrm>
          <a:off x="69215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1400C34-17BE-4E9D-B6C6-2986A6AFBF1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14FDFAE-1B54-4896-A94C-7A91D64DFEE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350D97DA-1291-4911-9778-3B89FCFA9CD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CB257D91-6701-4FF2-A89C-5D65B0FADB6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9CC856B8-96B6-4B42-B85B-502506EE2BC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3063</xdr:rowOff>
    </xdr:from>
    <xdr:to>
      <xdr:col>55</xdr:col>
      <xdr:colOff>50800</xdr:colOff>
      <xdr:row>64</xdr:row>
      <xdr:rowOff>104663</xdr:rowOff>
    </xdr:to>
    <xdr:sp macro="" textlink="">
      <xdr:nvSpPr>
        <xdr:cNvPr id="250" name="楕円 249">
          <a:extLst>
            <a:ext uri="{FF2B5EF4-FFF2-40B4-BE49-F238E27FC236}">
              <a16:creationId xmlns:a16="http://schemas.microsoft.com/office/drawing/2014/main" id="{42578FF3-F5F8-4DAD-B0AE-10F12C3BC4DD}"/>
            </a:ext>
          </a:extLst>
        </xdr:cNvPr>
        <xdr:cNvSpPr/>
      </xdr:nvSpPr>
      <xdr:spPr>
        <a:xfrm>
          <a:off x="10426700" y="1097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89440</xdr:rowOff>
    </xdr:from>
    <xdr:ext cx="534377" cy="259045"/>
    <xdr:sp macro="" textlink="">
      <xdr:nvSpPr>
        <xdr:cNvPr id="251" name="【橋りょう・トンネル】&#10;一人当たり有形固定資産（償却資産）額該当値テキスト">
          <a:extLst>
            <a:ext uri="{FF2B5EF4-FFF2-40B4-BE49-F238E27FC236}">
              <a16:creationId xmlns:a16="http://schemas.microsoft.com/office/drawing/2014/main" id="{004CC215-7F20-42B4-8F0F-7B56BCBE483E}"/>
            </a:ext>
          </a:extLst>
        </xdr:cNvPr>
        <xdr:cNvSpPr txBox="1"/>
      </xdr:nvSpPr>
      <xdr:spPr>
        <a:xfrm>
          <a:off x="10515600" y="1089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9599</xdr:rowOff>
    </xdr:from>
    <xdr:to>
      <xdr:col>50</xdr:col>
      <xdr:colOff>165100</xdr:colOff>
      <xdr:row>64</xdr:row>
      <xdr:rowOff>111199</xdr:rowOff>
    </xdr:to>
    <xdr:sp macro="" textlink="">
      <xdr:nvSpPr>
        <xdr:cNvPr id="252" name="楕円 251">
          <a:extLst>
            <a:ext uri="{FF2B5EF4-FFF2-40B4-BE49-F238E27FC236}">
              <a16:creationId xmlns:a16="http://schemas.microsoft.com/office/drawing/2014/main" id="{C5C2E1FE-C51F-46AC-B7C3-F70CD1ACB450}"/>
            </a:ext>
          </a:extLst>
        </xdr:cNvPr>
        <xdr:cNvSpPr/>
      </xdr:nvSpPr>
      <xdr:spPr>
        <a:xfrm>
          <a:off x="9588500" y="1098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53863</xdr:rowOff>
    </xdr:from>
    <xdr:to>
      <xdr:col>55</xdr:col>
      <xdr:colOff>0</xdr:colOff>
      <xdr:row>64</xdr:row>
      <xdr:rowOff>60399</xdr:rowOff>
    </xdr:to>
    <xdr:cxnSp macro="">
      <xdr:nvCxnSpPr>
        <xdr:cNvPr id="253" name="直線コネクタ 252">
          <a:extLst>
            <a:ext uri="{FF2B5EF4-FFF2-40B4-BE49-F238E27FC236}">
              <a16:creationId xmlns:a16="http://schemas.microsoft.com/office/drawing/2014/main" id="{237CD87E-E6B0-4BE7-A976-AB4DAA11FE78}"/>
            </a:ext>
          </a:extLst>
        </xdr:cNvPr>
        <xdr:cNvCxnSpPr/>
      </xdr:nvCxnSpPr>
      <xdr:spPr>
        <a:xfrm flipV="1">
          <a:off x="9639300" y="11026663"/>
          <a:ext cx="838200" cy="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16048</xdr:rowOff>
    </xdr:from>
    <xdr:to>
      <xdr:col>46</xdr:col>
      <xdr:colOff>38100</xdr:colOff>
      <xdr:row>64</xdr:row>
      <xdr:rowOff>117648</xdr:rowOff>
    </xdr:to>
    <xdr:sp macro="" textlink="">
      <xdr:nvSpPr>
        <xdr:cNvPr id="254" name="楕円 253">
          <a:extLst>
            <a:ext uri="{FF2B5EF4-FFF2-40B4-BE49-F238E27FC236}">
              <a16:creationId xmlns:a16="http://schemas.microsoft.com/office/drawing/2014/main" id="{0B4CE29E-B1DC-401D-ACC5-059A3363147E}"/>
            </a:ext>
          </a:extLst>
        </xdr:cNvPr>
        <xdr:cNvSpPr/>
      </xdr:nvSpPr>
      <xdr:spPr>
        <a:xfrm>
          <a:off x="8699500" y="1098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60399</xdr:rowOff>
    </xdr:from>
    <xdr:to>
      <xdr:col>50</xdr:col>
      <xdr:colOff>114300</xdr:colOff>
      <xdr:row>64</xdr:row>
      <xdr:rowOff>66848</xdr:rowOff>
    </xdr:to>
    <xdr:cxnSp macro="">
      <xdr:nvCxnSpPr>
        <xdr:cNvPr id="255" name="直線コネクタ 254">
          <a:extLst>
            <a:ext uri="{FF2B5EF4-FFF2-40B4-BE49-F238E27FC236}">
              <a16:creationId xmlns:a16="http://schemas.microsoft.com/office/drawing/2014/main" id="{95D4E22C-E2AB-46CD-92E1-E8AC1F4C1025}"/>
            </a:ext>
          </a:extLst>
        </xdr:cNvPr>
        <xdr:cNvCxnSpPr/>
      </xdr:nvCxnSpPr>
      <xdr:spPr>
        <a:xfrm flipV="1">
          <a:off x="8750300" y="11033199"/>
          <a:ext cx="889000" cy="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24891</xdr:rowOff>
    </xdr:from>
    <xdr:to>
      <xdr:col>41</xdr:col>
      <xdr:colOff>101600</xdr:colOff>
      <xdr:row>64</xdr:row>
      <xdr:rowOff>126491</xdr:rowOff>
    </xdr:to>
    <xdr:sp macro="" textlink="">
      <xdr:nvSpPr>
        <xdr:cNvPr id="256" name="楕円 255">
          <a:extLst>
            <a:ext uri="{FF2B5EF4-FFF2-40B4-BE49-F238E27FC236}">
              <a16:creationId xmlns:a16="http://schemas.microsoft.com/office/drawing/2014/main" id="{C53251FD-1736-49B0-8A19-9903308060E6}"/>
            </a:ext>
          </a:extLst>
        </xdr:cNvPr>
        <xdr:cNvSpPr/>
      </xdr:nvSpPr>
      <xdr:spPr>
        <a:xfrm>
          <a:off x="7810500" y="1099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66848</xdr:rowOff>
    </xdr:from>
    <xdr:to>
      <xdr:col>45</xdr:col>
      <xdr:colOff>177800</xdr:colOff>
      <xdr:row>64</xdr:row>
      <xdr:rowOff>75691</xdr:rowOff>
    </xdr:to>
    <xdr:cxnSp macro="">
      <xdr:nvCxnSpPr>
        <xdr:cNvPr id="257" name="直線コネクタ 256">
          <a:extLst>
            <a:ext uri="{FF2B5EF4-FFF2-40B4-BE49-F238E27FC236}">
              <a16:creationId xmlns:a16="http://schemas.microsoft.com/office/drawing/2014/main" id="{4045C13F-A0FA-4604-AB45-119CE2485D5C}"/>
            </a:ext>
          </a:extLst>
        </xdr:cNvPr>
        <xdr:cNvCxnSpPr/>
      </xdr:nvCxnSpPr>
      <xdr:spPr>
        <a:xfrm flipV="1">
          <a:off x="7861300" y="11039648"/>
          <a:ext cx="889000" cy="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26670</xdr:rowOff>
    </xdr:from>
    <xdr:to>
      <xdr:col>36</xdr:col>
      <xdr:colOff>165100</xdr:colOff>
      <xdr:row>64</xdr:row>
      <xdr:rowOff>128270</xdr:rowOff>
    </xdr:to>
    <xdr:sp macro="" textlink="">
      <xdr:nvSpPr>
        <xdr:cNvPr id="258" name="楕円 257">
          <a:extLst>
            <a:ext uri="{FF2B5EF4-FFF2-40B4-BE49-F238E27FC236}">
              <a16:creationId xmlns:a16="http://schemas.microsoft.com/office/drawing/2014/main" id="{8E0A386A-CD20-406F-A45B-A1A08F2534D2}"/>
            </a:ext>
          </a:extLst>
        </xdr:cNvPr>
        <xdr:cNvSpPr/>
      </xdr:nvSpPr>
      <xdr:spPr>
        <a:xfrm>
          <a:off x="6921500" y="1099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75691</xdr:rowOff>
    </xdr:from>
    <xdr:to>
      <xdr:col>41</xdr:col>
      <xdr:colOff>50800</xdr:colOff>
      <xdr:row>64</xdr:row>
      <xdr:rowOff>77470</xdr:rowOff>
    </xdr:to>
    <xdr:cxnSp macro="">
      <xdr:nvCxnSpPr>
        <xdr:cNvPr id="259" name="直線コネクタ 258">
          <a:extLst>
            <a:ext uri="{FF2B5EF4-FFF2-40B4-BE49-F238E27FC236}">
              <a16:creationId xmlns:a16="http://schemas.microsoft.com/office/drawing/2014/main" id="{3D6CCF54-42BC-4813-8C93-3E906A5B2E19}"/>
            </a:ext>
          </a:extLst>
        </xdr:cNvPr>
        <xdr:cNvCxnSpPr/>
      </xdr:nvCxnSpPr>
      <xdr:spPr>
        <a:xfrm flipV="1">
          <a:off x="6972300" y="11048491"/>
          <a:ext cx="889000" cy="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13733</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C331117F-108C-47CE-8CF3-9DAA1FA2B999}"/>
            </a:ext>
          </a:extLst>
        </xdr:cNvPr>
        <xdr:cNvSpPr txBox="1"/>
      </xdr:nvSpPr>
      <xdr:spPr>
        <a:xfrm>
          <a:off x="9327095" y="1030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45661</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C2B50334-1D18-4968-8D37-F4461D30546C}"/>
            </a:ext>
          </a:extLst>
        </xdr:cNvPr>
        <xdr:cNvSpPr txBox="1"/>
      </xdr:nvSpPr>
      <xdr:spPr>
        <a:xfrm>
          <a:off x="8450795" y="1033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70620</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36B47B9B-6607-40A6-AB51-1447193C9777}"/>
            </a:ext>
          </a:extLst>
        </xdr:cNvPr>
        <xdr:cNvSpPr txBox="1"/>
      </xdr:nvSpPr>
      <xdr:spPr>
        <a:xfrm>
          <a:off x="7561795" y="1035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120573</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FC8819D0-4FF9-4C5E-8F77-72E61B3951B7}"/>
            </a:ext>
          </a:extLst>
        </xdr:cNvPr>
        <xdr:cNvSpPr txBox="1"/>
      </xdr:nvSpPr>
      <xdr:spPr>
        <a:xfrm>
          <a:off x="6672795" y="1040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102326</xdr:rowOff>
    </xdr:from>
    <xdr:ext cx="534377" cy="259045"/>
    <xdr:sp macro="" textlink="">
      <xdr:nvSpPr>
        <xdr:cNvPr id="264" name="n_1mainValue【橋りょう・トンネル】&#10;一人当たり有形固定資産（償却資産）額">
          <a:extLst>
            <a:ext uri="{FF2B5EF4-FFF2-40B4-BE49-F238E27FC236}">
              <a16:creationId xmlns:a16="http://schemas.microsoft.com/office/drawing/2014/main" id="{EC91CFBB-5B5D-4BA5-8226-3C09BD6434E5}"/>
            </a:ext>
          </a:extLst>
        </xdr:cNvPr>
        <xdr:cNvSpPr txBox="1"/>
      </xdr:nvSpPr>
      <xdr:spPr>
        <a:xfrm>
          <a:off x="9359411" y="1107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108775</xdr:rowOff>
    </xdr:from>
    <xdr:ext cx="534377" cy="259045"/>
    <xdr:sp macro="" textlink="">
      <xdr:nvSpPr>
        <xdr:cNvPr id="265" name="n_2mainValue【橋りょう・トンネル】&#10;一人当たり有形固定資産（償却資産）額">
          <a:extLst>
            <a:ext uri="{FF2B5EF4-FFF2-40B4-BE49-F238E27FC236}">
              <a16:creationId xmlns:a16="http://schemas.microsoft.com/office/drawing/2014/main" id="{411B66BD-472A-4521-BD8A-6ADF8B4FD972}"/>
            </a:ext>
          </a:extLst>
        </xdr:cNvPr>
        <xdr:cNvSpPr txBox="1"/>
      </xdr:nvSpPr>
      <xdr:spPr>
        <a:xfrm>
          <a:off x="8483111" y="1108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117618</xdr:rowOff>
    </xdr:from>
    <xdr:ext cx="534377" cy="259045"/>
    <xdr:sp macro="" textlink="">
      <xdr:nvSpPr>
        <xdr:cNvPr id="266" name="n_3mainValue【橋りょう・トンネル】&#10;一人当たり有形固定資産（償却資産）額">
          <a:extLst>
            <a:ext uri="{FF2B5EF4-FFF2-40B4-BE49-F238E27FC236}">
              <a16:creationId xmlns:a16="http://schemas.microsoft.com/office/drawing/2014/main" id="{6F7973B0-C3E9-4B8D-A71C-96C694848D87}"/>
            </a:ext>
          </a:extLst>
        </xdr:cNvPr>
        <xdr:cNvSpPr txBox="1"/>
      </xdr:nvSpPr>
      <xdr:spPr>
        <a:xfrm>
          <a:off x="7594111" y="1109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119397</xdr:rowOff>
    </xdr:from>
    <xdr:ext cx="534377" cy="259045"/>
    <xdr:sp macro="" textlink="">
      <xdr:nvSpPr>
        <xdr:cNvPr id="267" name="n_4mainValue【橋りょう・トンネル】&#10;一人当たり有形固定資産（償却資産）額">
          <a:extLst>
            <a:ext uri="{FF2B5EF4-FFF2-40B4-BE49-F238E27FC236}">
              <a16:creationId xmlns:a16="http://schemas.microsoft.com/office/drawing/2014/main" id="{188EC8F0-11A6-4759-8311-4ECF39F27BC8}"/>
            </a:ext>
          </a:extLst>
        </xdr:cNvPr>
        <xdr:cNvSpPr txBox="1"/>
      </xdr:nvSpPr>
      <xdr:spPr>
        <a:xfrm>
          <a:off x="6705111" y="1109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546F2CA-2FEC-4DD9-AF35-88E026212AF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41EA777-5937-4382-929B-BF1CD0A0203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67BFC766-D598-4491-A707-98A2C2F680C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1A10769E-B841-4B0C-BAAA-7BBDBDC5B12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9F4DCE50-184A-4F47-833A-2DECF03BF16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C7E92DFE-DF86-40D0-AE59-D4E26506840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C64AD160-FFE3-4F84-A76A-D8887676985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EA96D19B-7BF2-4F05-BA4F-6BE907C5354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679CA9A6-BB88-426B-ACE4-73DDA1A2EC8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4F96FD59-FC41-4329-B13E-AD3B4F01CA8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65EC2D67-C7EB-4034-BF98-BBC25FBFA60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AAFA064C-485A-49D9-8AF9-14DD86A252D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CA710033-7028-4574-86ED-6BBCF23EFEB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AB75A057-A6E7-446E-B62C-B52F2B2F988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612F3B04-975D-4455-9C6C-7921C09312A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80535F82-A386-4856-86AD-7FBF43BCA7A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D9332BD0-08DB-4391-B08E-99A5E7B2E2D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D6375750-77ED-40C9-9E2D-5BB618758C7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DD3C60D2-B9FB-4458-8FF6-9E614701129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A66344F6-58C1-43F7-8D30-84966BB6A18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3CE41C29-41A0-40AE-8436-EDBB6475B5C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93024CD9-D354-44EF-9D8C-46C11A2C767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3FB13C46-0C15-4C9B-9167-06A4803E793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2574C031-86DA-4F01-B5B4-74435CA0257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139064</xdr:rowOff>
    </xdr:from>
    <xdr:to>
      <xdr:col>24</xdr:col>
      <xdr:colOff>62865</xdr:colOff>
      <xdr:row>86</xdr:row>
      <xdr:rowOff>26670</xdr:rowOff>
    </xdr:to>
    <xdr:cxnSp macro="">
      <xdr:nvCxnSpPr>
        <xdr:cNvPr id="292" name="直線コネクタ 291">
          <a:extLst>
            <a:ext uri="{FF2B5EF4-FFF2-40B4-BE49-F238E27FC236}">
              <a16:creationId xmlns:a16="http://schemas.microsoft.com/office/drawing/2014/main" id="{5542F3D9-37F5-4F98-A896-B3B40DF992B0}"/>
            </a:ext>
          </a:extLst>
        </xdr:cNvPr>
        <xdr:cNvCxnSpPr/>
      </xdr:nvCxnSpPr>
      <xdr:spPr>
        <a:xfrm flipV="1">
          <a:off x="4634865" y="13512164"/>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4F1EAFA5-FFCE-430E-A8D2-5F1CF2633489}"/>
            </a:ext>
          </a:extLst>
        </xdr:cNvPr>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94" name="直線コネクタ 293">
          <a:extLst>
            <a:ext uri="{FF2B5EF4-FFF2-40B4-BE49-F238E27FC236}">
              <a16:creationId xmlns:a16="http://schemas.microsoft.com/office/drawing/2014/main" id="{03E686E4-3F01-4413-A98B-A57E1CB20251}"/>
            </a:ext>
          </a:extLst>
        </xdr:cNvPr>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85741</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B2685902-1738-4248-A27B-B7B69F8ACA9A}"/>
            </a:ext>
          </a:extLst>
        </xdr:cNvPr>
        <xdr:cNvSpPr txBox="1"/>
      </xdr:nvSpPr>
      <xdr:spPr>
        <a:xfrm>
          <a:off x="4673600" y="1328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139064</xdr:rowOff>
    </xdr:from>
    <xdr:to>
      <xdr:col>24</xdr:col>
      <xdr:colOff>152400</xdr:colOff>
      <xdr:row>78</xdr:row>
      <xdr:rowOff>139064</xdr:rowOff>
    </xdr:to>
    <xdr:cxnSp macro="">
      <xdr:nvCxnSpPr>
        <xdr:cNvPr id="296" name="直線コネクタ 295">
          <a:extLst>
            <a:ext uri="{FF2B5EF4-FFF2-40B4-BE49-F238E27FC236}">
              <a16:creationId xmlns:a16="http://schemas.microsoft.com/office/drawing/2014/main" id="{0246F164-8A2D-425F-B04E-C6C47A9D7975}"/>
            </a:ext>
          </a:extLst>
        </xdr:cNvPr>
        <xdr:cNvCxnSpPr/>
      </xdr:nvCxnSpPr>
      <xdr:spPr>
        <a:xfrm>
          <a:off x="4546600" y="1351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122572</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A271B5D6-760C-4C71-A93B-92413F9DAEA1}"/>
            </a:ext>
          </a:extLst>
        </xdr:cNvPr>
        <xdr:cNvSpPr txBox="1"/>
      </xdr:nvSpPr>
      <xdr:spPr>
        <a:xfrm>
          <a:off x="4673600" y="1401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98" name="フローチャート: 判断 297">
          <a:extLst>
            <a:ext uri="{FF2B5EF4-FFF2-40B4-BE49-F238E27FC236}">
              <a16:creationId xmlns:a16="http://schemas.microsoft.com/office/drawing/2014/main" id="{887627B2-844D-46F3-8FF7-EB9CCDDCE4AD}"/>
            </a:ext>
          </a:extLst>
        </xdr:cNvPr>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9" name="フローチャート: 判断 298">
          <a:extLst>
            <a:ext uri="{FF2B5EF4-FFF2-40B4-BE49-F238E27FC236}">
              <a16:creationId xmlns:a16="http://schemas.microsoft.com/office/drawing/2014/main" id="{1B06C837-A475-4C77-9C56-84A4053DB9C1}"/>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23495</xdr:rowOff>
    </xdr:from>
    <xdr:to>
      <xdr:col>15</xdr:col>
      <xdr:colOff>101600</xdr:colOff>
      <xdr:row>82</xdr:row>
      <xdr:rowOff>125095</xdr:rowOff>
    </xdr:to>
    <xdr:sp macro="" textlink="">
      <xdr:nvSpPr>
        <xdr:cNvPr id="300" name="フローチャート: 判断 299">
          <a:extLst>
            <a:ext uri="{FF2B5EF4-FFF2-40B4-BE49-F238E27FC236}">
              <a16:creationId xmlns:a16="http://schemas.microsoft.com/office/drawing/2014/main" id="{922F2279-EC48-4771-8A48-E59FACBEE923}"/>
            </a:ext>
          </a:extLst>
        </xdr:cNvPr>
        <xdr:cNvSpPr/>
      </xdr:nvSpPr>
      <xdr:spPr>
        <a:xfrm>
          <a:off x="2857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65405</xdr:rowOff>
    </xdr:from>
    <xdr:to>
      <xdr:col>10</xdr:col>
      <xdr:colOff>165100</xdr:colOff>
      <xdr:row>82</xdr:row>
      <xdr:rowOff>167005</xdr:rowOff>
    </xdr:to>
    <xdr:sp macro="" textlink="">
      <xdr:nvSpPr>
        <xdr:cNvPr id="301" name="フローチャート: 判断 300">
          <a:extLst>
            <a:ext uri="{FF2B5EF4-FFF2-40B4-BE49-F238E27FC236}">
              <a16:creationId xmlns:a16="http://schemas.microsoft.com/office/drawing/2014/main" id="{D08615B4-87AD-4BF9-B6E8-07A5847D814F}"/>
            </a:ext>
          </a:extLst>
        </xdr:cNvPr>
        <xdr:cNvSpPr/>
      </xdr:nvSpPr>
      <xdr:spPr>
        <a:xfrm>
          <a:off x="1968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76836</xdr:rowOff>
    </xdr:from>
    <xdr:to>
      <xdr:col>6</xdr:col>
      <xdr:colOff>38100</xdr:colOff>
      <xdr:row>83</xdr:row>
      <xdr:rowOff>6986</xdr:rowOff>
    </xdr:to>
    <xdr:sp macro="" textlink="">
      <xdr:nvSpPr>
        <xdr:cNvPr id="302" name="フローチャート: 判断 301">
          <a:extLst>
            <a:ext uri="{FF2B5EF4-FFF2-40B4-BE49-F238E27FC236}">
              <a16:creationId xmlns:a16="http://schemas.microsoft.com/office/drawing/2014/main" id="{0DF22A1C-07C1-4322-A3AB-014C30B25F4B}"/>
            </a:ext>
          </a:extLst>
        </xdr:cNvPr>
        <xdr:cNvSpPr/>
      </xdr:nvSpPr>
      <xdr:spPr>
        <a:xfrm>
          <a:off x="1079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FAD1040-06E4-4A04-8660-5AC8F6F770C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3C13F33-D3AE-4826-B89D-99F32BC655A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EDEE20BE-F506-4B5F-9747-2C3DBB34C1C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9813F93C-479E-40C0-9F22-5463FCC84BE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3ADC3ADA-F2C6-4FFC-9263-2242766BE97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57786</xdr:rowOff>
    </xdr:from>
    <xdr:to>
      <xdr:col>24</xdr:col>
      <xdr:colOff>114300</xdr:colOff>
      <xdr:row>85</xdr:row>
      <xdr:rowOff>159386</xdr:rowOff>
    </xdr:to>
    <xdr:sp macro="" textlink="">
      <xdr:nvSpPr>
        <xdr:cNvPr id="308" name="楕円 307">
          <a:extLst>
            <a:ext uri="{FF2B5EF4-FFF2-40B4-BE49-F238E27FC236}">
              <a16:creationId xmlns:a16="http://schemas.microsoft.com/office/drawing/2014/main" id="{C3075350-C129-4258-94D7-ED47ACA53313}"/>
            </a:ext>
          </a:extLst>
        </xdr:cNvPr>
        <xdr:cNvSpPr/>
      </xdr:nvSpPr>
      <xdr:spPr>
        <a:xfrm>
          <a:off x="45847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144163</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4662502D-2BAE-487A-A3C3-E0740E57BC10}"/>
            </a:ext>
          </a:extLst>
        </xdr:cNvPr>
        <xdr:cNvSpPr txBox="1"/>
      </xdr:nvSpPr>
      <xdr:spPr>
        <a:xfrm>
          <a:off x="4673600" y="1454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33020</xdr:rowOff>
    </xdr:from>
    <xdr:to>
      <xdr:col>20</xdr:col>
      <xdr:colOff>38100</xdr:colOff>
      <xdr:row>85</xdr:row>
      <xdr:rowOff>134620</xdr:rowOff>
    </xdr:to>
    <xdr:sp macro="" textlink="">
      <xdr:nvSpPr>
        <xdr:cNvPr id="310" name="楕円 309">
          <a:extLst>
            <a:ext uri="{FF2B5EF4-FFF2-40B4-BE49-F238E27FC236}">
              <a16:creationId xmlns:a16="http://schemas.microsoft.com/office/drawing/2014/main" id="{70E60E8B-66E9-43D9-8DF6-91560C544AD9}"/>
            </a:ext>
          </a:extLst>
        </xdr:cNvPr>
        <xdr:cNvSpPr/>
      </xdr:nvSpPr>
      <xdr:spPr>
        <a:xfrm>
          <a:off x="3746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83820</xdr:rowOff>
    </xdr:from>
    <xdr:to>
      <xdr:col>24</xdr:col>
      <xdr:colOff>63500</xdr:colOff>
      <xdr:row>85</xdr:row>
      <xdr:rowOff>108586</xdr:rowOff>
    </xdr:to>
    <xdr:cxnSp macro="">
      <xdr:nvCxnSpPr>
        <xdr:cNvPr id="311" name="直線コネクタ 310">
          <a:extLst>
            <a:ext uri="{FF2B5EF4-FFF2-40B4-BE49-F238E27FC236}">
              <a16:creationId xmlns:a16="http://schemas.microsoft.com/office/drawing/2014/main" id="{AB4A494C-706F-4CED-8927-423243264F3B}"/>
            </a:ext>
          </a:extLst>
        </xdr:cNvPr>
        <xdr:cNvCxnSpPr/>
      </xdr:nvCxnSpPr>
      <xdr:spPr>
        <a:xfrm>
          <a:off x="3797300" y="1465707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23495</xdr:rowOff>
    </xdr:from>
    <xdr:to>
      <xdr:col>15</xdr:col>
      <xdr:colOff>101600</xdr:colOff>
      <xdr:row>85</xdr:row>
      <xdr:rowOff>125095</xdr:rowOff>
    </xdr:to>
    <xdr:sp macro="" textlink="">
      <xdr:nvSpPr>
        <xdr:cNvPr id="312" name="楕円 311">
          <a:extLst>
            <a:ext uri="{FF2B5EF4-FFF2-40B4-BE49-F238E27FC236}">
              <a16:creationId xmlns:a16="http://schemas.microsoft.com/office/drawing/2014/main" id="{43B4349E-43F3-4AB9-BACE-D908A252F2B8}"/>
            </a:ext>
          </a:extLst>
        </xdr:cNvPr>
        <xdr:cNvSpPr/>
      </xdr:nvSpPr>
      <xdr:spPr>
        <a:xfrm>
          <a:off x="28575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74295</xdr:rowOff>
    </xdr:from>
    <xdr:to>
      <xdr:col>19</xdr:col>
      <xdr:colOff>177800</xdr:colOff>
      <xdr:row>85</xdr:row>
      <xdr:rowOff>83820</xdr:rowOff>
    </xdr:to>
    <xdr:cxnSp macro="">
      <xdr:nvCxnSpPr>
        <xdr:cNvPr id="313" name="直線コネクタ 312">
          <a:extLst>
            <a:ext uri="{FF2B5EF4-FFF2-40B4-BE49-F238E27FC236}">
              <a16:creationId xmlns:a16="http://schemas.microsoft.com/office/drawing/2014/main" id="{56DEB94A-5994-44C1-B62D-482B8242E247}"/>
            </a:ext>
          </a:extLst>
        </xdr:cNvPr>
        <xdr:cNvCxnSpPr/>
      </xdr:nvCxnSpPr>
      <xdr:spPr>
        <a:xfrm>
          <a:off x="2908300" y="146475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4445</xdr:rowOff>
    </xdr:from>
    <xdr:to>
      <xdr:col>10</xdr:col>
      <xdr:colOff>165100</xdr:colOff>
      <xdr:row>85</xdr:row>
      <xdr:rowOff>106045</xdr:rowOff>
    </xdr:to>
    <xdr:sp macro="" textlink="">
      <xdr:nvSpPr>
        <xdr:cNvPr id="314" name="楕円 313">
          <a:extLst>
            <a:ext uri="{FF2B5EF4-FFF2-40B4-BE49-F238E27FC236}">
              <a16:creationId xmlns:a16="http://schemas.microsoft.com/office/drawing/2014/main" id="{E7929ABB-6CCD-4D45-AC13-4AB950D08837}"/>
            </a:ext>
          </a:extLst>
        </xdr:cNvPr>
        <xdr:cNvSpPr/>
      </xdr:nvSpPr>
      <xdr:spPr>
        <a:xfrm>
          <a:off x="1968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55245</xdr:rowOff>
    </xdr:from>
    <xdr:to>
      <xdr:col>15</xdr:col>
      <xdr:colOff>50800</xdr:colOff>
      <xdr:row>85</xdr:row>
      <xdr:rowOff>74295</xdr:rowOff>
    </xdr:to>
    <xdr:cxnSp macro="">
      <xdr:nvCxnSpPr>
        <xdr:cNvPr id="315" name="直線コネクタ 314">
          <a:extLst>
            <a:ext uri="{FF2B5EF4-FFF2-40B4-BE49-F238E27FC236}">
              <a16:creationId xmlns:a16="http://schemas.microsoft.com/office/drawing/2014/main" id="{45DB541D-0895-41D4-8622-71112C7C8466}"/>
            </a:ext>
          </a:extLst>
        </xdr:cNvPr>
        <xdr:cNvCxnSpPr/>
      </xdr:nvCxnSpPr>
      <xdr:spPr>
        <a:xfrm>
          <a:off x="2019300" y="146284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133986</xdr:rowOff>
    </xdr:from>
    <xdr:to>
      <xdr:col>6</xdr:col>
      <xdr:colOff>38100</xdr:colOff>
      <xdr:row>85</xdr:row>
      <xdr:rowOff>64136</xdr:rowOff>
    </xdr:to>
    <xdr:sp macro="" textlink="">
      <xdr:nvSpPr>
        <xdr:cNvPr id="316" name="楕円 315">
          <a:extLst>
            <a:ext uri="{FF2B5EF4-FFF2-40B4-BE49-F238E27FC236}">
              <a16:creationId xmlns:a16="http://schemas.microsoft.com/office/drawing/2014/main" id="{F9AEAEB6-4261-413B-A7C4-70F06FFAAF39}"/>
            </a:ext>
          </a:extLst>
        </xdr:cNvPr>
        <xdr:cNvSpPr/>
      </xdr:nvSpPr>
      <xdr:spPr>
        <a:xfrm>
          <a:off x="1079500" y="145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13336</xdr:rowOff>
    </xdr:from>
    <xdr:to>
      <xdr:col>10</xdr:col>
      <xdr:colOff>114300</xdr:colOff>
      <xdr:row>85</xdr:row>
      <xdr:rowOff>55245</xdr:rowOff>
    </xdr:to>
    <xdr:cxnSp macro="">
      <xdr:nvCxnSpPr>
        <xdr:cNvPr id="317" name="直線コネクタ 316">
          <a:extLst>
            <a:ext uri="{FF2B5EF4-FFF2-40B4-BE49-F238E27FC236}">
              <a16:creationId xmlns:a16="http://schemas.microsoft.com/office/drawing/2014/main" id="{DA34A1C2-4D73-4B5C-B9FC-DE1014F1D9AE}"/>
            </a:ext>
          </a:extLst>
        </xdr:cNvPr>
        <xdr:cNvCxnSpPr/>
      </xdr:nvCxnSpPr>
      <xdr:spPr>
        <a:xfrm>
          <a:off x="1130300" y="145865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8" name="n_1aveValue【公営住宅】&#10;有形固定資産減価償却率">
          <a:extLst>
            <a:ext uri="{FF2B5EF4-FFF2-40B4-BE49-F238E27FC236}">
              <a16:creationId xmlns:a16="http://schemas.microsoft.com/office/drawing/2014/main" id="{8ABB6456-F14C-487D-9286-E6ECCBA74420}"/>
            </a:ext>
          </a:extLst>
        </xdr:cNvPr>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141622</xdr:rowOff>
    </xdr:from>
    <xdr:ext cx="405111" cy="259045"/>
    <xdr:sp macro="" textlink="">
      <xdr:nvSpPr>
        <xdr:cNvPr id="319" name="n_2aveValue【公営住宅】&#10;有形固定資産減価償却率">
          <a:extLst>
            <a:ext uri="{FF2B5EF4-FFF2-40B4-BE49-F238E27FC236}">
              <a16:creationId xmlns:a16="http://schemas.microsoft.com/office/drawing/2014/main" id="{0F8EC733-E32C-4434-9C9D-B3DF4A315561}"/>
            </a:ext>
          </a:extLst>
        </xdr:cNvPr>
        <xdr:cNvSpPr txBox="1"/>
      </xdr:nvSpPr>
      <xdr:spPr>
        <a:xfrm>
          <a:off x="2705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12082</xdr:rowOff>
    </xdr:from>
    <xdr:ext cx="405111" cy="259045"/>
    <xdr:sp macro="" textlink="">
      <xdr:nvSpPr>
        <xdr:cNvPr id="320" name="n_3aveValue【公営住宅】&#10;有形固定資産減価償却率">
          <a:extLst>
            <a:ext uri="{FF2B5EF4-FFF2-40B4-BE49-F238E27FC236}">
              <a16:creationId xmlns:a16="http://schemas.microsoft.com/office/drawing/2014/main" id="{64926E94-E5E8-4CEF-8ED2-77D9C1102D0B}"/>
            </a:ext>
          </a:extLst>
        </xdr:cNvPr>
        <xdr:cNvSpPr txBox="1"/>
      </xdr:nvSpPr>
      <xdr:spPr>
        <a:xfrm>
          <a:off x="1816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23513</xdr:rowOff>
    </xdr:from>
    <xdr:ext cx="405111" cy="259045"/>
    <xdr:sp macro="" textlink="">
      <xdr:nvSpPr>
        <xdr:cNvPr id="321" name="n_4aveValue【公営住宅】&#10;有形固定資産減価償却率">
          <a:extLst>
            <a:ext uri="{FF2B5EF4-FFF2-40B4-BE49-F238E27FC236}">
              <a16:creationId xmlns:a16="http://schemas.microsoft.com/office/drawing/2014/main" id="{F8815F1B-9250-4C13-BFA6-1FDE0482D94D}"/>
            </a:ext>
          </a:extLst>
        </xdr:cNvPr>
        <xdr:cNvSpPr txBox="1"/>
      </xdr:nvSpPr>
      <xdr:spPr>
        <a:xfrm>
          <a:off x="927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125747</xdr:rowOff>
    </xdr:from>
    <xdr:ext cx="405111" cy="259045"/>
    <xdr:sp macro="" textlink="">
      <xdr:nvSpPr>
        <xdr:cNvPr id="322" name="n_1mainValue【公営住宅】&#10;有形固定資産減価償却率">
          <a:extLst>
            <a:ext uri="{FF2B5EF4-FFF2-40B4-BE49-F238E27FC236}">
              <a16:creationId xmlns:a16="http://schemas.microsoft.com/office/drawing/2014/main" id="{8C777FA1-59C6-4FF2-808A-F049DF3018A3}"/>
            </a:ext>
          </a:extLst>
        </xdr:cNvPr>
        <xdr:cNvSpPr txBox="1"/>
      </xdr:nvSpPr>
      <xdr:spPr>
        <a:xfrm>
          <a:off x="35820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116222</xdr:rowOff>
    </xdr:from>
    <xdr:ext cx="405111" cy="259045"/>
    <xdr:sp macro="" textlink="">
      <xdr:nvSpPr>
        <xdr:cNvPr id="323" name="n_2mainValue【公営住宅】&#10;有形固定資産減価償却率">
          <a:extLst>
            <a:ext uri="{FF2B5EF4-FFF2-40B4-BE49-F238E27FC236}">
              <a16:creationId xmlns:a16="http://schemas.microsoft.com/office/drawing/2014/main" id="{E4EEC427-0B82-4CDC-81DA-B9C19BBF4CA0}"/>
            </a:ext>
          </a:extLst>
        </xdr:cNvPr>
        <xdr:cNvSpPr txBox="1"/>
      </xdr:nvSpPr>
      <xdr:spPr>
        <a:xfrm>
          <a:off x="2705744" y="1468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97172</xdr:rowOff>
    </xdr:from>
    <xdr:ext cx="405111" cy="259045"/>
    <xdr:sp macro="" textlink="">
      <xdr:nvSpPr>
        <xdr:cNvPr id="324" name="n_3mainValue【公営住宅】&#10;有形固定資産減価償却率">
          <a:extLst>
            <a:ext uri="{FF2B5EF4-FFF2-40B4-BE49-F238E27FC236}">
              <a16:creationId xmlns:a16="http://schemas.microsoft.com/office/drawing/2014/main" id="{26DEE2C3-4A89-45CD-8B2A-353A1A39BAF7}"/>
            </a:ext>
          </a:extLst>
        </xdr:cNvPr>
        <xdr:cNvSpPr txBox="1"/>
      </xdr:nvSpPr>
      <xdr:spPr>
        <a:xfrm>
          <a:off x="1816744"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55263</xdr:rowOff>
    </xdr:from>
    <xdr:ext cx="405111" cy="259045"/>
    <xdr:sp macro="" textlink="">
      <xdr:nvSpPr>
        <xdr:cNvPr id="325" name="n_4mainValue【公営住宅】&#10;有形固定資産減価償却率">
          <a:extLst>
            <a:ext uri="{FF2B5EF4-FFF2-40B4-BE49-F238E27FC236}">
              <a16:creationId xmlns:a16="http://schemas.microsoft.com/office/drawing/2014/main" id="{9A140AD9-7624-43A4-B20D-E93C76E79C1D}"/>
            </a:ext>
          </a:extLst>
        </xdr:cNvPr>
        <xdr:cNvSpPr txBox="1"/>
      </xdr:nvSpPr>
      <xdr:spPr>
        <a:xfrm>
          <a:off x="927744" y="1462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58D601E0-AC8A-4392-99E4-943A237EE07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AEEA6F83-2CE2-4426-9D32-97DF92C78FB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89848FAC-A1D6-4A75-BEE3-40B13D6CD06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54DA0F06-4D66-4645-9265-D4290A4E946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68470CB-3856-4FC3-9746-D3B981A0213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93CE804-F701-4B47-989A-4083F4DDBA1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FC2197E7-2F44-4657-ABA1-244688390D5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7C0DDC50-ED47-40E6-B4C4-C2964533CC5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C138764C-F68E-42FB-BA82-C548B806C18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CF811EAE-9198-46F2-B33C-47256852DBD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777A32C2-03D8-415F-90AE-F5906BB8CF4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EBA4DA84-8A22-4417-9F8F-3F02B2D155B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57E50FC3-7277-4449-B2D9-E68B1DE4B06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45F81261-A180-4724-AAD6-5EA70ABD94B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52965BF9-2C33-4B96-89E8-EA135156664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55363372-62FA-4556-BD5B-9B37701DE22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8BFD740F-4423-413E-9FAD-09FBCD11E42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7AB7621E-70C4-4BCE-85F8-879C294A8FB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52779F4C-7D2D-44E9-8C04-D3FA11A8576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5" name="テキスト ボックス 344">
          <a:extLst>
            <a:ext uri="{FF2B5EF4-FFF2-40B4-BE49-F238E27FC236}">
              <a16:creationId xmlns:a16="http://schemas.microsoft.com/office/drawing/2014/main" id="{52E0F58D-193B-44E5-9496-AC0C61799956}"/>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705400A0-F360-44EA-9710-F0B9588CD6E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E076EA7B-2E11-4C0C-AF44-F72E050ECF1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95F46C99-61AA-4BE8-9E10-B5DADD108A8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111379</xdr:rowOff>
    </xdr:from>
    <xdr:to>
      <xdr:col>54</xdr:col>
      <xdr:colOff>189865</xdr:colOff>
      <xdr:row>86</xdr:row>
      <xdr:rowOff>88519</xdr:rowOff>
    </xdr:to>
    <xdr:cxnSp macro="">
      <xdr:nvCxnSpPr>
        <xdr:cNvPr id="349" name="直線コネクタ 348">
          <a:extLst>
            <a:ext uri="{FF2B5EF4-FFF2-40B4-BE49-F238E27FC236}">
              <a16:creationId xmlns:a16="http://schemas.microsoft.com/office/drawing/2014/main" id="{9C92D662-4C56-4331-92D2-66B3D5F53169}"/>
            </a:ext>
          </a:extLst>
        </xdr:cNvPr>
        <xdr:cNvCxnSpPr/>
      </xdr:nvCxnSpPr>
      <xdr:spPr>
        <a:xfrm flipV="1">
          <a:off x="10476865" y="13484479"/>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92346</xdr:rowOff>
    </xdr:from>
    <xdr:ext cx="469744" cy="259045"/>
    <xdr:sp macro="" textlink="">
      <xdr:nvSpPr>
        <xdr:cNvPr id="350" name="【公営住宅】&#10;一人当たり面積最小値テキスト">
          <a:extLst>
            <a:ext uri="{FF2B5EF4-FFF2-40B4-BE49-F238E27FC236}">
              <a16:creationId xmlns:a16="http://schemas.microsoft.com/office/drawing/2014/main" id="{26B562F4-D306-422E-8D6C-8F9A7F9A1C9D}"/>
            </a:ext>
          </a:extLst>
        </xdr:cNvPr>
        <xdr:cNvSpPr txBox="1"/>
      </xdr:nvSpPr>
      <xdr:spPr>
        <a:xfrm>
          <a:off x="10515600" y="1483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88519</xdr:rowOff>
    </xdr:from>
    <xdr:to>
      <xdr:col>55</xdr:col>
      <xdr:colOff>88900</xdr:colOff>
      <xdr:row>86</xdr:row>
      <xdr:rowOff>88519</xdr:rowOff>
    </xdr:to>
    <xdr:cxnSp macro="">
      <xdr:nvCxnSpPr>
        <xdr:cNvPr id="351" name="直線コネクタ 350">
          <a:extLst>
            <a:ext uri="{FF2B5EF4-FFF2-40B4-BE49-F238E27FC236}">
              <a16:creationId xmlns:a16="http://schemas.microsoft.com/office/drawing/2014/main" id="{5B085536-7B5F-4462-A975-F3F1F46A2CEE}"/>
            </a:ext>
          </a:extLst>
        </xdr:cNvPr>
        <xdr:cNvCxnSpPr/>
      </xdr:nvCxnSpPr>
      <xdr:spPr>
        <a:xfrm>
          <a:off x="10388600" y="1483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58056</xdr:rowOff>
    </xdr:from>
    <xdr:ext cx="534377" cy="259045"/>
    <xdr:sp macro="" textlink="">
      <xdr:nvSpPr>
        <xdr:cNvPr id="352" name="【公営住宅】&#10;一人当たり面積最大値テキスト">
          <a:extLst>
            <a:ext uri="{FF2B5EF4-FFF2-40B4-BE49-F238E27FC236}">
              <a16:creationId xmlns:a16="http://schemas.microsoft.com/office/drawing/2014/main" id="{6C978F41-5DB6-41F1-98EC-4C6BA96BC883}"/>
            </a:ext>
          </a:extLst>
        </xdr:cNvPr>
        <xdr:cNvSpPr txBox="1"/>
      </xdr:nvSpPr>
      <xdr:spPr>
        <a:xfrm>
          <a:off x="10515600" y="132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111379</xdr:rowOff>
    </xdr:from>
    <xdr:to>
      <xdr:col>55</xdr:col>
      <xdr:colOff>88900</xdr:colOff>
      <xdr:row>78</xdr:row>
      <xdr:rowOff>111379</xdr:rowOff>
    </xdr:to>
    <xdr:cxnSp macro="">
      <xdr:nvCxnSpPr>
        <xdr:cNvPr id="353" name="直線コネクタ 352">
          <a:extLst>
            <a:ext uri="{FF2B5EF4-FFF2-40B4-BE49-F238E27FC236}">
              <a16:creationId xmlns:a16="http://schemas.microsoft.com/office/drawing/2014/main" id="{CEA62C30-548E-470B-9DD6-F81B02A39807}"/>
            </a:ext>
          </a:extLst>
        </xdr:cNvPr>
        <xdr:cNvCxnSpPr/>
      </xdr:nvCxnSpPr>
      <xdr:spPr>
        <a:xfrm>
          <a:off x="10388600" y="13484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161307</xdr:rowOff>
    </xdr:from>
    <xdr:ext cx="469744" cy="259045"/>
    <xdr:sp macro="" textlink="">
      <xdr:nvSpPr>
        <xdr:cNvPr id="354" name="【公営住宅】&#10;一人当たり面積平均値テキスト">
          <a:extLst>
            <a:ext uri="{FF2B5EF4-FFF2-40B4-BE49-F238E27FC236}">
              <a16:creationId xmlns:a16="http://schemas.microsoft.com/office/drawing/2014/main" id="{2C46BD4D-F104-403A-999D-9CDA428E58F7}"/>
            </a:ext>
          </a:extLst>
        </xdr:cNvPr>
        <xdr:cNvSpPr txBox="1"/>
      </xdr:nvSpPr>
      <xdr:spPr>
        <a:xfrm>
          <a:off x="10515600" y="14391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138430</xdr:rowOff>
    </xdr:from>
    <xdr:to>
      <xdr:col>55</xdr:col>
      <xdr:colOff>50800</xdr:colOff>
      <xdr:row>85</xdr:row>
      <xdr:rowOff>68580</xdr:rowOff>
    </xdr:to>
    <xdr:sp macro="" textlink="">
      <xdr:nvSpPr>
        <xdr:cNvPr id="355" name="フローチャート: 判断 354">
          <a:extLst>
            <a:ext uri="{FF2B5EF4-FFF2-40B4-BE49-F238E27FC236}">
              <a16:creationId xmlns:a16="http://schemas.microsoft.com/office/drawing/2014/main" id="{2C19A5D8-FC3E-4515-A1D3-F155A52920F3}"/>
            </a:ext>
          </a:extLst>
        </xdr:cNvPr>
        <xdr:cNvSpPr/>
      </xdr:nvSpPr>
      <xdr:spPr>
        <a:xfrm>
          <a:off x="10426700" y="145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162688</xdr:rowOff>
    </xdr:from>
    <xdr:to>
      <xdr:col>50</xdr:col>
      <xdr:colOff>165100</xdr:colOff>
      <xdr:row>85</xdr:row>
      <xdr:rowOff>92838</xdr:rowOff>
    </xdr:to>
    <xdr:sp macro="" textlink="">
      <xdr:nvSpPr>
        <xdr:cNvPr id="356" name="フローチャート: 判断 355">
          <a:extLst>
            <a:ext uri="{FF2B5EF4-FFF2-40B4-BE49-F238E27FC236}">
              <a16:creationId xmlns:a16="http://schemas.microsoft.com/office/drawing/2014/main" id="{2A181745-9E38-4174-A6C8-ABB3D19FC3F0}"/>
            </a:ext>
          </a:extLst>
        </xdr:cNvPr>
        <xdr:cNvSpPr/>
      </xdr:nvSpPr>
      <xdr:spPr>
        <a:xfrm>
          <a:off x="95885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156718</xdr:rowOff>
    </xdr:from>
    <xdr:to>
      <xdr:col>46</xdr:col>
      <xdr:colOff>38100</xdr:colOff>
      <xdr:row>85</xdr:row>
      <xdr:rowOff>86868</xdr:rowOff>
    </xdr:to>
    <xdr:sp macro="" textlink="">
      <xdr:nvSpPr>
        <xdr:cNvPr id="357" name="フローチャート: 判断 356">
          <a:extLst>
            <a:ext uri="{FF2B5EF4-FFF2-40B4-BE49-F238E27FC236}">
              <a16:creationId xmlns:a16="http://schemas.microsoft.com/office/drawing/2014/main" id="{6B4060DE-18D7-4F4A-912D-1DA4AD6F07DD}"/>
            </a:ext>
          </a:extLst>
        </xdr:cNvPr>
        <xdr:cNvSpPr/>
      </xdr:nvSpPr>
      <xdr:spPr>
        <a:xfrm>
          <a:off x="8699500" y="1455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6986</xdr:rowOff>
    </xdr:from>
    <xdr:to>
      <xdr:col>41</xdr:col>
      <xdr:colOff>101600</xdr:colOff>
      <xdr:row>85</xdr:row>
      <xdr:rowOff>108586</xdr:rowOff>
    </xdr:to>
    <xdr:sp macro="" textlink="">
      <xdr:nvSpPr>
        <xdr:cNvPr id="358" name="フローチャート: 判断 357">
          <a:extLst>
            <a:ext uri="{FF2B5EF4-FFF2-40B4-BE49-F238E27FC236}">
              <a16:creationId xmlns:a16="http://schemas.microsoft.com/office/drawing/2014/main" id="{44E2205B-DB87-4C91-9715-E053D1973732}"/>
            </a:ext>
          </a:extLst>
        </xdr:cNvPr>
        <xdr:cNvSpPr/>
      </xdr:nvSpPr>
      <xdr:spPr>
        <a:xfrm>
          <a:off x="7810500" y="145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15239</xdr:rowOff>
    </xdr:from>
    <xdr:to>
      <xdr:col>36</xdr:col>
      <xdr:colOff>165100</xdr:colOff>
      <xdr:row>85</xdr:row>
      <xdr:rowOff>116839</xdr:rowOff>
    </xdr:to>
    <xdr:sp macro="" textlink="">
      <xdr:nvSpPr>
        <xdr:cNvPr id="359" name="フローチャート: 判断 358">
          <a:extLst>
            <a:ext uri="{FF2B5EF4-FFF2-40B4-BE49-F238E27FC236}">
              <a16:creationId xmlns:a16="http://schemas.microsoft.com/office/drawing/2014/main" id="{E806D228-B685-41FC-A848-3F2A09F0D013}"/>
            </a:ext>
          </a:extLst>
        </xdr:cNvPr>
        <xdr:cNvSpPr/>
      </xdr:nvSpPr>
      <xdr:spPr>
        <a:xfrm>
          <a:off x="6921500" y="1458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8707CA3-F4CC-494F-BB9D-48731712A77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DBCC8000-81A7-4016-92E4-B4E19370E9A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2F27421C-CFE0-4B35-A1F5-78D747410D7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B11F23A2-251D-4E95-9B3A-BA81F9FED2A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AB8BD12B-96BC-47AD-AEBA-93194206CFA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109601</xdr:rowOff>
    </xdr:from>
    <xdr:to>
      <xdr:col>55</xdr:col>
      <xdr:colOff>50800</xdr:colOff>
      <xdr:row>86</xdr:row>
      <xdr:rowOff>39751</xdr:rowOff>
    </xdr:to>
    <xdr:sp macro="" textlink="">
      <xdr:nvSpPr>
        <xdr:cNvPr id="365" name="楕円 364">
          <a:extLst>
            <a:ext uri="{FF2B5EF4-FFF2-40B4-BE49-F238E27FC236}">
              <a16:creationId xmlns:a16="http://schemas.microsoft.com/office/drawing/2014/main" id="{7FCF74F5-7DDF-4E97-9197-FD8C3D51E7C5}"/>
            </a:ext>
          </a:extLst>
        </xdr:cNvPr>
        <xdr:cNvSpPr/>
      </xdr:nvSpPr>
      <xdr:spPr>
        <a:xfrm>
          <a:off x="10426700" y="1468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24528</xdr:rowOff>
    </xdr:from>
    <xdr:ext cx="469744" cy="259045"/>
    <xdr:sp macro="" textlink="">
      <xdr:nvSpPr>
        <xdr:cNvPr id="366" name="【公営住宅】&#10;一人当たり面積該当値テキスト">
          <a:extLst>
            <a:ext uri="{FF2B5EF4-FFF2-40B4-BE49-F238E27FC236}">
              <a16:creationId xmlns:a16="http://schemas.microsoft.com/office/drawing/2014/main" id="{993274C1-D9A4-49A7-BFD8-B2E58CF01AB2}"/>
            </a:ext>
          </a:extLst>
        </xdr:cNvPr>
        <xdr:cNvSpPr txBox="1"/>
      </xdr:nvSpPr>
      <xdr:spPr>
        <a:xfrm>
          <a:off x="10515600" y="1459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112649</xdr:rowOff>
    </xdr:from>
    <xdr:to>
      <xdr:col>50</xdr:col>
      <xdr:colOff>165100</xdr:colOff>
      <xdr:row>86</xdr:row>
      <xdr:rowOff>42799</xdr:rowOff>
    </xdr:to>
    <xdr:sp macro="" textlink="">
      <xdr:nvSpPr>
        <xdr:cNvPr id="367" name="楕円 366">
          <a:extLst>
            <a:ext uri="{FF2B5EF4-FFF2-40B4-BE49-F238E27FC236}">
              <a16:creationId xmlns:a16="http://schemas.microsoft.com/office/drawing/2014/main" id="{1947EF76-F59C-489E-9A11-433DC56BBA44}"/>
            </a:ext>
          </a:extLst>
        </xdr:cNvPr>
        <xdr:cNvSpPr/>
      </xdr:nvSpPr>
      <xdr:spPr>
        <a:xfrm>
          <a:off x="9588500" y="1468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160401</xdr:rowOff>
    </xdr:from>
    <xdr:to>
      <xdr:col>55</xdr:col>
      <xdr:colOff>0</xdr:colOff>
      <xdr:row>85</xdr:row>
      <xdr:rowOff>163449</xdr:rowOff>
    </xdr:to>
    <xdr:cxnSp macro="">
      <xdr:nvCxnSpPr>
        <xdr:cNvPr id="368" name="直線コネクタ 367">
          <a:extLst>
            <a:ext uri="{FF2B5EF4-FFF2-40B4-BE49-F238E27FC236}">
              <a16:creationId xmlns:a16="http://schemas.microsoft.com/office/drawing/2014/main" id="{72B4038A-CCB5-49EE-A950-D20DDD52AC0F}"/>
            </a:ext>
          </a:extLst>
        </xdr:cNvPr>
        <xdr:cNvCxnSpPr/>
      </xdr:nvCxnSpPr>
      <xdr:spPr>
        <a:xfrm flipV="1">
          <a:off x="9639300" y="14733651"/>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114300</xdr:rowOff>
    </xdr:from>
    <xdr:to>
      <xdr:col>46</xdr:col>
      <xdr:colOff>38100</xdr:colOff>
      <xdr:row>86</xdr:row>
      <xdr:rowOff>44450</xdr:rowOff>
    </xdr:to>
    <xdr:sp macro="" textlink="">
      <xdr:nvSpPr>
        <xdr:cNvPr id="369" name="楕円 368">
          <a:extLst>
            <a:ext uri="{FF2B5EF4-FFF2-40B4-BE49-F238E27FC236}">
              <a16:creationId xmlns:a16="http://schemas.microsoft.com/office/drawing/2014/main" id="{0D97FE01-F938-40C6-9C1C-77805CF8A4CA}"/>
            </a:ext>
          </a:extLst>
        </xdr:cNvPr>
        <xdr:cNvSpPr/>
      </xdr:nvSpPr>
      <xdr:spPr>
        <a:xfrm>
          <a:off x="8699500" y="1468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163449</xdr:rowOff>
    </xdr:from>
    <xdr:to>
      <xdr:col>50</xdr:col>
      <xdr:colOff>114300</xdr:colOff>
      <xdr:row>85</xdr:row>
      <xdr:rowOff>165100</xdr:rowOff>
    </xdr:to>
    <xdr:cxnSp macro="">
      <xdr:nvCxnSpPr>
        <xdr:cNvPr id="370" name="直線コネクタ 369">
          <a:extLst>
            <a:ext uri="{FF2B5EF4-FFF2-40B4-BE49-F238E27FC236}">
              <a16:creationId xmlns:a16="http://schemas.microsoft.com/office/drawing/2014/main" id="{B094D38E-28B3-46F8-BE63-6785B1FB2F29}"/>
            </a:ext>
          </a:extLst>
        </xdr:cNvPr>
        <xdr:cNvCxnSpPr/>
      </xdr:nvCxnSpPr>
      <xdr:spPr>
        <a:xfrm flipV="1">
          <a:off x="8750300" y="14736699"/>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116460</xdr:rowOff>
    </xdr:from>
    <xdr:to>
      <xdr:col>41</xdr:col>
      <xdr:colOff>101600</xdr:colOff>
      <xdr:row>86</xdr:row>
      <xdr:rowOff>46610</xdr:rowOff>
    </xdr:to>
    <xdr:sp macro="" textlink="">
      <xdr:nvSpPr>
        <xdr:cNvPr id="371" name="楕円 370">
          <a:extLst>
            <a:ext uri="{FF2B5EF4-FFF2-40B4-BE49-F238E27FC236}">
              <a16:creationId xmlns:a16="http://schemas.microsoft.com/office/drawing/2014/main" id="{FCA95124-2374-4774-84CC-3C76AD36A956}"/>
            </a:ext>
          </a:extLst>
        </xdr:cNvPr>
        <xdr:cNvSpPr/>
      </xdr:nvSpPr>
      <xdr:spPr>
        <a:xfrm>
          <a:off x="7810500" y="146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165100</xdr:rowOff>
    </xdr:from>
    <xdr:to>
      <xdr:col>45</xdr:col>
      <xdr:colOff>177800</xdr:colOff>
      <xdr:row>85</xdr:row>
      <xdr:rowOff>167260</xdr:rowOff>
    </xdr:to>
    <xdr:cxnSp macro="">
      <xdr:nvCxnSpPr>
        <xdr:cNvPr id="372" name="直線コネクタ 371">
          <a:extLst>
            <a:ext uri="{FF2B5EF4-FFF2-40B4-BE49-F238E27FC236}">
              <a16:creationId xmlns:a16="http://schemas.microsoft.com/office/drawing/2014/main" id="{63C26CDB-79BE-48B5-8DFE-1F7C3E5BCC05}"/>
            </a:ext>
          </a:extLst>
        </xdr:cNvPr>
        <xdr:cNvCxnSpPr/>
      </xdr:nvCxnSpPr>
      <xdr:spPr>
        <a:xfrm flipV="1">
          <a:off x="7861300" y="14738350"/>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139319</xdr:rowOff>
    </xdr:from>
    <xdr:to>
      <xdr:col>36</xdr:col>
      <xdr:colOff>165100</xdr:colOff>
      <xdr:row>86</xdr:row>
      <xdr:rowOff>69469</xdr:rowOff>
    </xdr:to>
    <xdr:sp macro="" textlink="">
      <xdr:nvSpPr>
        <xdr:cNvPr id="373" name="楕円 372">
          <a:extLst>
            <a:ext uri="{FF2B5EF4-FFF2-40B4-BE49-F238E27FC236}">
              <a16:creationId xmlns:a16="http://schemas.microsoft.com/office/drawing/2014/main" id="{4F94F2BD-475D-478D-8CF3-F4E7F980E252}"/>
            </a:ext>
          </a:extLst>
        </xdr:cNvPr>
        <xdr:cNvSpPr/>
      </xdr:nvSpPr>
      <xdr:spPr>
        <a:xfrm>
          <a:off x="6921500" y="147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167260</xdr:rowOff>
    </xdr:from>
    <xdr:to>
      <xdr:col>41</xdr:col>
      <xdr:colOff>50800</xdr:colOff>
      <xdr:row>86</xdr:row>
      <xdr:rowOff>18669</xdr:rowOff>
    </xdr:to>
    <xdr:cxnSp macro="">
      <xdr:nvCxnSpPr>
        <xdr:cNvPr id="374" name="直線コネクタ 373">
          <a:extLst>
            <a:ext uri="{FF2B5EF4-FFF2-40B4-BE49-F238E27FC236}">
              <a16:creationId xmlns:a16="http://schemas.microsoft.com/office/drawing/2014/main" id="{964387BF-B153-4ADD-BEAB-4130CE439677}"/>
            </a:ext>
          </a:extLst>
        </xdr:cNvPr>
        <xdr:cNvCxnSpPr/>
      </xdr:nvCxnSpPr>
      <xdr:spPr>
        <a:xfrm flipV="1">
          <a:off x="6972300" y="1474051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109365</xdr:rowOff>
    </xdr:from>
    <xdr:ext cx="469744" cy="259045"/>
    <xdr:sp macro="" textlink="">
      <xdr:nvSpPr>
        <xdr:cNvPr id="375" name="n_1aveValue【公営住宅】&#10;一人当たり面積">
          <a:extLst>
            <a:ext uri="{FF2B5EF4-FFF2-40B4-BE49-F238E27FC236}">
              <a16:creationId xmlns:a16="http://schemas.microsoft.com/office/drawing/2014/main" id="{2DAD1451-1307-4937-A9FB-F8327767FF7C}"/>
            </a:ext>
          </a:extLst>
        </xdr:cNvPr>
        <xdr:cNvSpPr txBox="1"/>
      </xdr:nvSpPr>
      <xdr:spPr>
        <a:xfrm>
          <a:off x="9391727" y="1433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103395</xdr:rowOff>
    </xdr:from>
    <xdr:ext cx="469744" cy="259045"/>
    <xdr:sp macro="" textlink="">
      <xdr:nvSpPr>
        <xdr:cNvPr id="376" name="n_2aveValue【公営住宅】&#10;一人当たり面積">
          <a:extLst>
            <a:ext uri="{FF2B5EF4-FFF2-40B4-BE49-F238E27FC236}">
              <a16:creationId xmlns:a16="http://schemas.microsoft.com/office/drawing/2014/main" id="{BB1D35F3-2E18-4BAF-9913-30319B1800CE}"/>
            </a:ext>
          </a:extLst>
        </xdr:cNvPr>
        <xdr:cNvSpPr txBox="1"/>
      </xdr:nvSpPr>
      <xdr:spPr>
        <a:xfrm>
          <a:off x="8515427" y="1433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125113</xdr:rowOff>
    </xdr:from>
    <xdr:ext cx="469744" cy="259045"/>
    <xdr:sp macro="" textlink="">
      <xdr:nvSpPr>
        <xdr:cNvPr id="377" name="n_3aveValue【公営住宅】&#10;一人当たり面積">
          <a:extLst>
            <a:ext uri="{FF2B5EF4-FFF2-40B4-BE49-F238E27FC236}">
              <a16:creationId xmlns:a16="http://schemas.microsoft.com/office/drawing/2014/main" id="{59D67225-7168-476D-8A7B-A79876A61148}"/>
            </a:ext>
          </a:extLst>
        </xdr:cNvPr>
        <xdr:cNvSpPr txBox="1"/>
      </xdr:nvSpPr>
      <xdr:spPr>
        <a:xfrm>
          <a:off x="7626427" y="143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133366</xdr:rowOff>
    </xdr:from>
    <xdr:ext cx="469744" cy="259045"/>
    <xdr:sp macro="" textlink="">
      <xdr:nvSpPr>
        <xdr:cNvPr id="378" name="n_4aveValue【公営住宅】&#10;一人当たり面積">
          <a:extLst>
            <a:ext uri="{FF2B5EF4-FFF2-40B4-BE49-F238E27FC236}">
              <a16:creationId xmlns:a16="http://schemas.microsoft.com/office/drawing/2014/main" id="{0E707AEF-21BF-4105-8C41-E10DBFE3DA0D}"/>
            </a:ext>
          </a:extLst>
        </xdr:cNvPr>
        <xdr:cNvSpPr txBox="1"/>
      </xdr:nvSpPr>
      <xdr:spPr>
        <a:xfrm>
          <a:off x="6737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33926</xdr:rowOff>
    </xdr:from>
    <xdr:ext cx="469744" cy="259045"/>
    <xdr:sp macro="" textlink="">
      <xdr:nvSpPr>
        <xdr:cNvPr id="379" name="n_1mainValue【公営住宅】&#10;一人当たり面積">
          <a:extLst>
            <a:ext uri="{FF2B5EF4-FFF2-40B4-BE49-F238E27FC236}">
              <a16:creationId xmlns:a16="http://schemas.microsoft.com/office/drawing/2014/main" id="{7767E512-730B-45C8-8A17-386605F25F5C}"/>
            </a:ext>
          </a:extLst>
        </xdr:cNvPr>
        <xdr:cNvSpPr txBox="1"/>
      </xdr:nvSpPr>
      <xdr:spPr>
        <a:xfrm>
          <a:off x="9391727" y="1477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35577</xdr:rowOff>
    </xdr:from>
    <xdr:ext cx="469744" cy="259045"/>
    <xdr:sp macro="" textlink="">
      <xdr:nvSpPr>
        <xdr:cNvPr id="380" name="n_2mainValue【公営住宅】&#10;一人当たり面積">
          <a:extLst>
            <a:ext uri="{FF2B5EF4-FFF2-40B4-BE49-F238E27FC236}">
              <a16:creationId xmlns:a16="http://schemas.microsoft.com/office/drawing/2014/main" id="{2C3411EF-FE70-42B7-93E0-97B6AA533590}"/>
            </a:ext>
          </a:extLst>
        </xdr:cNvPr>
        <xdr:cNvSpPr txBox="1"/>
      </xdr:nvSpPr>
      <xdr:spPr>
        <a:xfrm>
          <a:off x="85154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37737</xdr:rowOff>
    </xdr:from>
    <xdr:ext cx="469744" cy="259045"/>
    <xdr:sp macro="" textlink="">
      <xdr:nvSpPr>
        <xdr:cNvPr id="381" name="n_3mainValue【公営住宅】&#10;一人当たり面積">
          <a:extLst>
            <a:ext uri="{FF2B5EF4-FFF2-40B4-BE49-F238E27FC236}">
              <a16:creationId xmlns:a16="http://schemas.microsoft.com/office/drawing/2014/main" id="{B2347E72-AAF5-47F9-8605-EAE59483E220}"/>
            </a:ext>
          </a:extLst>
        </xdr:cNvPr>
        <xdr:cNvSpPr txBox="1"/>
      </xdr:nvSpPr>
      <xdr:spPr>
        <a:xfrm>
          <a:off x="7626427" y="1478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60596</xdr:rowOff>
    </xdr:from>
    <xdr:ext cx="469744" cy="259045"/>
    <xdr:sp macro="" textlink="">
      <xdr:nvSpPr>
        <xdr:cNvPr id="382" name="n_4mainValue【公営住宅】&#10;一人当たり面積">
          <a:extLst>
            <a:ext uri="{FF2B5EF4-FFF2-40B4-BE49-F238E27FC236}">
              <a16:creationId xmlns:a16="http://schemas.microsoft.com/office/drawing/2014/main" id="{93A8ACD7-1CD2-4F4A-BA58-026F5142D7F3}"/>
            </a:ext>
          </a:extLst>
        </xdr:cNvPr>
        <xdr:cNvSpPr txBox="1"/>
      </xdr:nvSpPr>
      <xdr:spPr>
        <a:xfrm>
          <a:off x="6737427" y="1480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ECD163F3-4381-41D8-B714-1CC2BB4A69D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859C05F4-7551-40BE-9549-BA69DE35367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5CB2A8B4-230E-4717-9E50-C519B87B804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75297155-3DFE-43B1-93AD-28F801270C9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499FB8E5-A6E2-4C67-894F-EB26C43177A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DF1DB7B9-84E7-4E08-A13C-04B963C0B0B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7256E50E-D35E-480C-A382-6431812AB18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1C5110CB-BA66-4C86-940E-93C3BFDBD45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995E1823-4910-4B44-8C48-413D738B251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A76675EC-F28F-41E6-9088-3B87F13909B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76461426-9C75-4D80-96F5-02958228258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96DE8C15-AD64-4DC0-8E01-01678F0F055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F0E3C526-5F21-4A42-863B-C989800D9DC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63ED626C-3D29-4DE6-9254-5FD07B5C101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2AF67D11-412C-4614-867D-2749FF89B04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9074A4B6-F73F-4CE1-BE6B-5E5FA7709E3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10E0681D-D6D2-410C-BDA9-848E7ED8114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5AE056C9-8018-4ACA-A64A-41E2198AC29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29B500CE-CF97-49B6-B2F6-BBC15E1F738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D6679D9E-656A-48DB-B4B5-BB4423A9C1B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80AF3DAA-5BEE-4022-863F-7C467EF38FA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1664941F-00EF-4120-B21E-EC4339F8571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04AB7FCA-45CA-4E1C-BC68-B2D8B43E5A3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4E1EE63A-D3DB-4AAD-8F05-9448E531CF3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866733CE-FB12-470D-97AB-3B19D83D5BF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D5BE00BB-C4DF-4BE6-A438-36ABEFA97B3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19E35E5C-BC95-4F9A-8211-16B710FF1D1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3F062289-5638-484F-9BDF-5719872211B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0047777E-F5D0-4B1D-AE4D-81376B06FB1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112DAE41-8DE2-4A12-9882-925C2643AD5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7635BFF6-B7D3-4EF0-95B8-2FFA8765D60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7A1F06F3-20D6-42E2-9E5E-22A37F952F3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6796BE84-BFDE-4EC0-9CAB-45618B5D835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6A18BF02-B8B2-42CF-92DE-E9555279FD6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1CB64E36-036C-4A49-B344-650A56A41C8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C6355760-4CC2-4E12-8ACE-8BB648B1D01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7B735589-A177-4390-A43F-8E9DBD00C7E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C5B4812A-FBF3-4169-AFDA-BDDC55BD7F3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DE46110D-3820-4A91-9BC9-B80B6670F6D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47933BCB-CBA4-4945-B608-9B8FF6FCB50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4CEC0B11-AE27-4022-8B98-840234272509}"/>
            </a:ext>
          </a:extLst>
        </xdr:cNvPr>
        <xdr:cNvCxnSpPr/>
      </xdr:nvCxnSpPr>
      <xdr:spPr>
        <a:xfrm flipV="1">
          <a:off x="16318864" y="592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a:extLst>
            <a:ext uri="{FF2B5EF4-FFF2-40B4-BE49-F238E27FC236}">
              <a16:creationId xmlns:a16="http://schemas.microsoft.com/office/drawing/2014/main" id="{06FD39E2-C13D-4FF6-8D9B-2998F7E5ECF9}"/>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0C3686AE-A271-4EE3-A9C5-1BC18A2320A6}"/>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C3E7EEC8-ED9E-4F9C-9463-4D1AB7B48B9B}"/>
            </a:ext>
          </a:extLst>
        </xdr:cNvPr>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27" name="直線コネクタ 426">
          <a:extLst>
            <a:ext uri="{FF2B5EF4-FFF2-40B4-BE49-F238E27FC236}">
              <a16:creationId xmlns:a16="http://schemas.microsoft.com/office/drawing/2014/main" id="{B06B742D-D9BD-4406-BBF2-ABAA5F827810}"/>
            </a:ext>
          </a:extLst>
        </xdr:cNvPr>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D8F02713-C53B-4CE6-96B5-1C5D6F12D978}"/>
            </a:ext>
          </a:extLst>
        </xdr:cNvPr>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29" name="フローチャート: 判断 428">
          <a:extLst>
            <a:ext uri="{FF2B5EF4-FFF2-40B4-BE49-F238E27FC236}">
              <a16:creationId xmlns:a16="http://schemas.microsoft.com/office/drawing/2014/main" id="{14F822F5-83F2-412F-A0AB-3412CF823E09}"/>
            </a:ext>
          </a:extLst>
        </xdr:cNvPr>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430" name="フローチャート: 判断 429">
          <a:extLst>
            <a:ext uri="{FF2B5EF4-FFF2-40B4-BE49-F238E27FC236}">
              <a16:creationId xmlns:a16="http://schemas.microsoft.com/office/drawing/2014/main" id="{F9647684-5576-4D87-B43E-E4AD18D9FDC9}"/>
            </a:ext>
          </a:extLst>
        </xdr:cNvPr>
        <xdr:cNvSpPr/>
      </xdr:nvSpPr>
      <xdr:spPr>
        <a:xfrm>
          <a:off x="15430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151130</xdr:rowOff>
    </xdr:from>
    <xdr:to>
      <xdr:col>76</xdr:col>
      <xdr:colOff>165100</xdr:colOff>
      <xdr:row>37</xdr:row>
      <xdr:rowOff>81280</xdr:rowOff>
    </xdr:to>
    <xdr:sp macro="" textlink="">
      <xdr:nvSpPr>
        <xdr:cNvPr id="431" name="フローチャート: 判断 430">
          <a:extLst>
            <a:ext uri="{FF2B5EF4-FFF2-40B4-BE49-F238E27FC236}">
              <a16:creationId xmlns:a16="http://schemas.microsoft.com/office/drawing/2014/main" id="{7CC32CE0-7274-449F-877D-145176E69E6C}"/>
            </a:ext>
          </a:extLst>
        </xdr:cNvPr>
        <xdr:cNvSpPr/>
      </xdr:nvSpPr>
      <xdr:spPr>
        <a:xfrm>
          <a:off x="14541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111125</xdr:rowOff>
    </xdr:from>
    <xdr:to>
      <xdr:col>72</xdr:col>
      <xdr:colOff>38100</xdr:colOff>
      <xdr:row>37</xdr:row>
      <xdr:rowOff>41275</xdr:rowOff>
    </xdr:to>
    <xdr:sp macro="" textlink="">
      <xdr:nvSpPr>
        <xdr:cNvPr id="432" name="フローチャート: 判断 431">
          <a:extLst>
            <a:ext uri="{FF2B5EF4-FFF2-40B4-BE49-F238E27FC236}">
              <a16:creationId xmlns:a16="http://schemas.microsoft.com/office/drawing/2014/main" id="{2C3B834B-1DCD-41FB-BA50-79F53667B983}"/>
            </a:ext>
          </a:extLst>
        </xdr:cNvPr>
        <xdr:cNvSpPr/>
      </xdr:nvSpPr>
      <xdr:spPr>
        <a:xfrm>
          <a:off x="13652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154940</xdr:rowOff>
    </xdr:from>
    <xdr:to>
      <xdr:col>67</xdr:col>
      <xdr:colOff>101600</xdr:colOff>
      <xdr:row>37</xdr:row>
      <xdr:rowOff>85090</xdr:rowOff>
    </xdr:to>
    <xdr:sp macro="" textlink="">
      <xdr:nvSpPr>
        <xdr:cNvPr id="433" name="フローチャート: 判断 432">
          <a:extLst>
            <a:ext uri="{FF2B5EF4-FFF2-40B4-BE49-F238E27FC236}">
              <a16:creationId xmlns:a16="http://schemas.microsoft.com/office/drawing/2014/main" id="{B432FC43-6DD2-4788-A093-5235E8CA7B43}"/>
            </a:ext>
          </a:extLst>
        </xdr:cNvPr>
        <xdr:cNvSpPr/>
      </xdr:nvSpPr>
      <xdr:spPr>
        <a:xfrm>
          <a:off x="12763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D248F07-D19C-4DA3-BE06-76AB347C5B1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E58C6FE-F51A-4EE1-8F36-D317B2BA37F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5D13B9FB-A93F-4210-893A-64A8E2F6ACA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3958D4C3-FBDF-496C-9A5D-38CA5A1824D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B345B99A-74A3-4982-93ED-B819B59650D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149225</xdr:rowOff>
    </xdr:from>
    <xdr:to>
      <xdr:col>85</xdr:col>
      <xdr:colOff>177800</xdr:colOff>
      <xdr:row>40</xdr:row>
      <xdr:rowOff>79375</xdr:rowOff>
    </xdr:to>
    <xdr:sp macro="" textlink="">
      <xdr:nvSpPr>
        <xdr:cNvPr id="439" name="楕円 438">
          <a:extLst>
            <a:ext uri="{FF2B5EF4-FFF2-40B4-BE49-F238E27FC236}">
              <a16:creationId xmlns:a16="http://schemas.microsoft.com/office/drawing/2014/main" id="{CAFC4708-D1A7-42FA-8154-0466D382ECFB}"/>
            </a:ext>
          </a:extLst>
        </xdr:cNvPr>
        <xdr:cNvSpPr/>
      </xdr:nvSpPr>
      <xdr:spPr>
        <a:xfrm>
          <a:off x="162687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127652</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38052B9C-638E-41C1-A717-ACC95A3FDFE9}"/>
            </a:ext>
          </a:extLst>
        </xdr:cNvPr>
        <xdr:cNvSpPr txBox="1"/>
      </xdr:nvSpPr>
      <xdr:spPr>
        <a:xfrm>
          <a:off x="16357600" y="681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90170</xdr:rowOff>
    </xdr:from>
    <xdr:to>
      <xdr:col>81</xdr:col>
      <xdr:colOff>101600</xdr:colOff>
      <xdr:row>40</xdr:row>
      <xdr:rowOff>20320</xdr:rowOff>
    </xdr:to>
    <xdr:sp macro="" textlink="">
      <xdr:nvSpPr>
        <xdr:cNvPr id="441" name="楕円 440">
          <a:extLst>
            <a:ext uri="{FF2B5EF4-FFF2-40B4-BE49-F238E27FC236}">
              <a16:creationId xmlns:a16="http://schemas.microsoft.com/office/drawing/2014/main" id="{B7DBF159-0760-4BEC-81B1-B57EDF2F5A8F}"/>
            </a:ext>
          </a:extLst>
        </xdr:cNvPr>
        <xdr:cNvSpPr/>
      </xdr:nvSpPr>
      <xdr:spPr>
        <a:xfrm>
          <a:off x="15430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140970</xdr:rowOff>
    </xdr:from>
    <xdr:to>
      <xdr:col>85</xdr:col>
      <xdr:colOff>127000</xdr:colOff>
      <xdr:row>40</xdr:row>
      <xdr:rowOff>28575</xdr:rowOff>
    </xdr:to>
    <xdr:cxnSp macro="">
      <xdr:nvCxnSpPr>
        <xdr:cNvPr id="442" name="直線コネクタ 441">
          <a:extLst>
            <a:ext uri="{FF2B5EF4-FFF2-40B4-BE49-F238E27FC236}">
              <a16:creationId xmlns:a16="http://schemas.microsoft.com/office/drawing/2014/main" id="{7E8AF1CE-CFAB-4BFD-B991-D77DD22BF082}"/>
            </a:ext>
          </a:extLst>
        </xdr:cNvPr>
        <xdr:cNvCxnSpPr/>
      </xdr:nvCxnSpPr>
      <xdr:spPr>
        <a:xfrm>
          <a:off x="15481300" y="682752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34925</xdr:rowOff>
    </xdr:from>
    <xdr:to>
      <xdr:col>76</xdr:col>
      <xdr:colOff>165100</xdr:colOff>
      <xdr:row>39</xdr:row>
      <xdr:rowOff>136525</xdr:rowOff>
    </xdr:to>
    <xdr:sp macro="" textlink="">
      <xdr:nvSpPr>
        <xdr:cNvPr id="443" name="楕円 442">
          <a:extLst>
            <a:ext uri="{FF2B5EF4-FFF2-40B4-BE49-F238E27FC236}">
              <a16:creationId xmlns:a16="http://schemas.microsoft.com/office/drawing/2014/main" id="{8BE5241A-23C7-43A7-93BD-650635ED2117}"/>
            </a:ext>
          </a:extLst>
        </xdr:cNvPr>
        <xdr:cNvSpPr/>
      </xdr:nvSpPr>
      <xdr:spPr>
        <a:xfrm>
          <a:off x="14541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85725</xdr:rowOff>
    </xdr:from>
    <xdr:to>
      <xdr:col>81</xdr:col>
      <xdr:colOff>50800</xdr:colOff>
      <xdr:row>39</xdr:row>
      <xdr:rowOff>140970</xdr:rowOff>
    </xdr:to>
    <xdr:cxnSp macro="">
      <xdr:nvCxnSpPr>
        <xdr:cNvPr id="444" name="直線コネクタ 443">
          <a:extLst>
            <a:ext uri="{FF2B5EF4-FFF2-40B4-BE49-F238E27FC236}">
              <a16:creationId xmlns:a16="http://schemas.microsoft.com/office/drawing/2014/main" id="{12AB6971-EE1A-4B84-A6C1-4E51BD1E6510}"/>
            </a:ext>
          </a:extLst>
        </xdr:cNvPr>
        <xdr:cNvCxnSpPr/>
      </xdr:nvCxnSpPr>
      <xdr:spPr>
        <a:xfrm>
          <a:off x="14592300" y="67722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147320</xdr:rowOff>
    </xdr:from>
    <xdr:to>
      <xdr:col>72</xdr:col>
      <xdr:colOff>38100</xdr:colOff>
      <xdr:row>39</xdr:row>
      <xdr:rowOff>77470</xdr:rowOff>
    </xdr:to>
    <xdr:sp macro="" textlink="">
      <xdr:nvSpPr>
        <xdr:cNvPr id="445" name="楕円 444">
          <a:extLst>
            <a:ext uri="{FF2B5EF4-FFF2-40B4-BE49-F238E27FC236}">
              <a16:creationId xmlns:a16="http://schemas.microsoft.com/office/drawing/2014/main" id="{A8CAA37E-5518-4321-A5B3-E374F7DB72D7}"/>
            </a:ext>
          </a:extLst>
        </xdr:cNvPr>
        <xdr:cNvSpPr/>
      </xdr:nvSpPr>
      <xdr:spPr>
        <a:xfrm>
          <a:off x="13652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26670</xdr:rowOff>
    </xdr:from>
    <xdr:to>
      <xdr:col>76</xdr:col>
      <xdr:colOff>114300</xdr:colOff>
      <xdr:row>39</xdr:row>
      <xdr:rowOff>85725</xdr:rowOff>
    </xdr:to>
    <xdr:cxnSp macro="">
      <xdr:nvCxnSpPr>
        <xdr:cNvPr id="446" name="直線コネクタ 445">
          <a:extLst>
            <a:ext uri="{FF2B5EF4-FFF2-40B4-BE49-F238E27FC236}">
              <a16:creationId xmlns:a16="http://schemas.microsoft.com/office/drawing/2014/main" id="{D2EF9439-7EDF-40EF-AD5C-3E602B958254}"/>
            </a:ext>
          </a:extLst>
        </xdr:cNvPr>
        <xdr:cNvCxnSpPr/>
      </xdr:nvCxnSpPr>
      <xdr:spPr>
        <a:xfrm>
          <a:off x="13703300" y="671322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162560</xdr:rowOff>
    </xdr:from>
    <xdr:to>
      <xdr:col>67</xdr:col>
      <xdr:colOff>101600</xdr:colOff>
      <xdr:row>37</xdr:row>
      <xdr:rowOff>92710</xdr:rowOff>
    </xdr:to>
    <xdr:sp macro="" textlink="">
      <xdr:nvSpPr>
        <xdr:cNvPr id="447" name="楕円 446">
          <a:extLst>
            <a:ext uri="{FF2B5EF4-FFF2-40B4-BE49-F238E27FC236}">
              <a16:creationId xmlns:a16="http://schemas.microsoft.com/office/drawing/2014/main" id="{8403F4BF-9AFC-4662-9BF9-4E96F9C1AB97}"/>
            </a:ext>
          </a:extLst>
        </xdr:cNvPr>
        <xdr:cNvSpPr/>
      </xdr:nvSpPr>
      <xdr:spPr>
        <a:xfrm>
          <a:off x="12763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41910</xdr:rowOff>
    </xdr:from>
    <xdr:to>
      <xdr:col>71</xdr:col>
      <xdr:colOff>177800</xdr:colOff>
      <xdr:row>39</xdr:row>
      <xdr:rowOff>26670</xdr:rowOff>
    </xdr:to>
    <xdr:cxnSp macro="">
      <xdr:nvCxnSpPr>
        <xdr:cNvPr id="448" name="直線コネクタ 447">
          <a:extLst>
            <a:ext uri="{FF2B5EF4-FFF2-40B4-BE49-F238E27FC236}">
              <a16:creationId xmlns:a16="http://schemas.microsoft.com/office/drawing/2014/main" id="{F1C6F0E0-3BCF-444F-B085-E35A13E9C7E7}"/>
            </a:ext>
          </a:extLst>
        </xdr:cNvPr>
        <xdr:cNvCxnSpPr/>
      </xdr:nvCxnSpPr>
      <xdr:spPr>
        <a:xfrm>
          <a:off x="12814300" y="638556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652</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84E802D1-B294-4F46-814C-95B394F87708}"/>
            </a:ext>
          </a:extLst>
        </xdr:cNvPr>
        <xdr:cNvSpPr txBox="1"/>
      </xdr:nvSpPr>
      <xdr:spPr>
        <a:xfrm>
          <a:off x="15266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97807</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9C6E7FDD-1521-4683-BC42-D39E1922A835}"/>
            </a:ext>
          </a:extLst>
        </xdr:cNvPr>
        <xdr:cNvSpPr txBox="1"/>
      </xdr:nvSpPr>
      <xdr:spPr>
        <a:xfrm>
          <a:off x="14389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57802</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8C341820-9BC9-4C41-8DF1-DE18B622C635}"/>
            </a:ext>
          </a:extLst>
        </xdr:cNvPr>
        <xdr:cNvSpPr txBox="1"/>
      </xdr:nvSpPr>
      <xdr:spPr>
        <a:xfrm>
          <a:off x="13500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101617</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FC74176D-529C-4CAB-B93F-F069413FA86B}"/>
            </a:ext>
          </a:extLst>
        </xdr:cNvPr>
        <xdr:cNvSpPr txBox="1"/>
      </xdr:nvSpPr>
      <xdr:spPr>
        <a:xfrm>
          <a:off x="12611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11447</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C111DBD3-3BD1-4F47-9712-62D704BFF0ED}"/>
            </a:ext>
          </a:extLst>
        </xdr:cNvPr>
        <xdr:cNvSpPr txBox="1"/>
      </xdr:nvSpPr>
      <xdr:spPr>
        <a:xfrm>
          <a:off x="152660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127652</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988A74D5-4452-4F46-95D1-C1297DFC6D55}"/>
            </a:ext>
          </a:extLst>
        </xdr:cNvPr>
        <xdr:cNvSpPr txBox="1"/>
      </xdr:nvSpPr>
      <xdr:spPr>
        <a:xfrm>
          <a:off x="14389744" y="681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68597</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B733559B-0B55-4AEC-A562-AD1F160F2AA2}"/>
            </a:ext>
          </a:extLst>
        </xdr:cNvPr>
        <xdr:cNvSpPr txBox="1"/>
      </xdr:nvSpPr>
      <xdr:spPr>
        <a:xfrm>
          <a:off x="135007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83837</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C2A37A32-2A3D-48CF-87C6-34F3BD0CB199}"/>
            </a:ext>
          </a:extLst>
        </xdr:cNvPr>
        <xdr:cNvSpPr txBox="1"/>
      </xdr:nvSpPr>
      <xdr:spPr>
        <a:xfrm>
          <a:off x="12611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23B14C15-31BC-47DF-8E27-DAB9E055BBC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74E8AF64-AB35-4638-9C49-47DA1306EC0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4252EF85-FB39-43B4-9A9E-47A15AE77D7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E6886349-51AB-4248-9720-0B21A253AE7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7506EC14-2812-43C0-B322-6385C650046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38E4DCE0-D3CE-40F3-A688-F2C7A11D7DB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1B0B131D-677E-4291-A2F6-C87583438B8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698C9997-D5AD-49B3-B980-97EB31029F5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33351248-2740-415D-878B-DB87060FB4F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37763046-A413-4B1F-B23E-6B41BDBFCBA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117C473A-B64A-47F2-B79A-CE0E919E8C0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D0B3F096-C48B-4F4F-9AD4-80E29D40DF4D}"/>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647E3710-BD55-4EE8-9EA7-11B355BBAF1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D476601F-39B4-4F3F-B9BD-90EB57285FEB}"/>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A8465103-C92C-4A24-B364-140CC5374CC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F285E3DA-44C2-4DB6-B41D-0C595150CB65}"/>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2C1D5637-ABCC-41F0-B2E3-6E02388CD75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A89641DD-57E1-451D-AB75-9A68F802CF8B}"/>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49CF0B4B-2DCA-433E-8318-9742E8CD32E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17085E3A-5B3E-437D-958D-6075BE7E8D9D}"/>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AD629D83-6DE1-4DD4-8FC0-02011FAE9E0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F4281643-A2D8-4065-9E3B-8675FDF93C8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D11B5978-6845-4918-86C9-0431042A12A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108585</xdr:rowOff>
    </xdr:from>
    <xdr:to>
      <xdr:col>116</xdr:col>
      <xdr:colOff>62864</xdr:colOff>
      <xdr:row>41</xdr:row>
      <xdr:rowOff>158115</xdr:rowOff>
    </xdr:to>
    <xdr:cxnSp macro="">
      <xdr:nvCxnSpPr>
        <xdr:cNvPr id="480" name="直線コネクタ 479">
          <a:extLst>
            <a:ext uri="{FF2B5EF4-FFF2-40B4-BE49-F238E27FC236}">
              <a16:creationId xmlns:a16="http://schemas.microsoft.com/office/drawing/2014/main" id="{7CDB115E-442B-4BE4-9973-0C2CD5D04EB2}"/>
            </a:ext>
          </a:extLst>
        </xdr:cNvPr>
        <xdr:cNvCxnSpPr/>
      </xdr:nvCxnSpPr>
      <xdr:spPr>
        <a:xfrm flipV="1">
          <a:off x="22160864" y="593788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161942</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C6C395B4-92A0-422F-A2B3-C38FA4765B19}"/>
            </a:ext>
          </a:extLst>
        </xdr:cNvPr>
        <xdr:cNvSpPr txBox="1"/>
      </xdr:nvSpPr>
      <xdr:spPr>
        <a:xfrm>
          <a:off x="22199600" y="719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158115</xdr:rowOff>
    </xdr:from>
    <xdr:to>
      <xdr:col>116</xdr:col>
      <xdr:colOff>152400</xdr:colOff>
      <xdr:row>41</xdr:row>
      <xdr:rowOff>158115</xdr:rowOff>
    </xdr:to>
    <xdr:cxnSp macro="">
      <xdr:nvCxnSpPr>
        <xdr:cNvPr id="482" name="直線コネクタ 481">
          <a:extLst>
            <a:ext uri="{FF2B5EF4-FFF2-40B4-BE49-F238E27FC236}">
              <a16:creationId xmlns:a16="http://schemas.microsoft.com/office/drawing/2014/main" id="{EB4136E4-6A5B-449A-BF57-C18076A76A30}"/>
            </a:ext>
          </a:extLst>
        </xdr:cNvPr>
        <xdr:cNvCxnSpPr/>
      </xdr:nvCxnSpPr>
      <xdr:spPr>
        <a:xfrm>
          <a:off x="22072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55262</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9C3A6CE5-0CF3-4A7F-8F8C-0C0F55BF8D1E}"/>
            </a:ext>
          </a:extLst>
        </xdr:cNvPr>
        <xdr:cNvSpPr txBox="1"/>
      </xdr:nvSpPr>
      <xdr:spPr>
        <a:xfrm>
          <a:off x="22199600" y="571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108585</xdr:rowOff>
    </xdr:from>
    <xdr:to>
      <xdr:col>116</xdr:col>
      <xdr:colOff>152400</xdr:colOff>
      <xdr:row>34</xdr:row>
      <xdr:rowOff>108585</xdr:rowOff>
    </xdr:to>
    <xdr:cxnSp macro="">
      <xdr:nvCxnSpPr>
        <xdr:cNvPr id="484" name="直線コネクタ 483">
          <a:extLst>
            <a:ext uri="{FF2B5EF4-FFF2-40B4-BE49-F238E27FC236}">
              <a16:creationId xmlns:a16="http://schemas.microsoft.com/office/drawing/2014/main" id="{671F347A-8D9D-49E4-90F5-987B4B023AA5}"/>
            </a:ext>
          </a:extLst>
        </xdr:cNvPr>
        <xdr:cNvCxnSpPr/>
      </xdr:nvCxnSpPr>
      <xdr:spPr>
        <a:xfrm>
          <a:off x="22072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4462</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41045E0D-1AFB-4758-88C0-7049213E6F22}"/>
            </a:ext>
          </a:extLst>
        </xdr:cNvPr>
        <xdr:cNvSpPr txBox="1"/>
      </xdr:nvSpPr>
      <xdr:spPr>
        <a:xfrm>
          <a:off x="22199600" y="651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153035</xdr:rowOff>
    </xdr:from>
    <xdr:to>
      <xdr:col>116</xdr:col>
      <xdr:colOff>114300</xdr:colOff>
      <xdr:row>39</xdr:row>
      <xdr:rowOff>83185</xdr:rowOff>
    </xdr:to>
    <xdr:sp macro="" textlink="">
      <xdr:nvSpPr>
        <xdr:cNvPr id="486" name="フローチャート: 判断 485">
          <a:extLst>
            <a:ext uri="{FF2B5EF4-FFF2-40B4-BE49-F238E27FC236}">
              <a16:creationId xmlns:a16="http://schemas.microsoft.com/office/drawing/2014/main" id="{6F7695BC-F732-4737-8CCB-584B76E8B21B}"/>
            </a:ext>
          </a:extLst>
        </xdr:cNvPr>
        <xdr:cNvSpPr/>
      </xdr:nvSpPr>
      <xdr:spPr>
        <a:xfrm>
          <a:off x="221107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12065</xdr:rowOff>
    </xdr:from>
    <xdr:to>
      <xdr:col>112</xdr:col>
      <xdr:colOff>38100</xdr:colOff>
      <xdr:row>39</xdr:row>
      <xdr:rowOff>113665</xdr:rowOff>
    </xdr:to>
    <xdr:sp macro="" textlink="">
      <xdr:nvSpPr>
        <xdr:cNvPr id="487" name="フローチャート: 判断 486">
          <a:extLst>
            <a:ext uri="{FF2B5EF4-FFF2-40B4-BE49-F238E27FC236}">
              <a16:creationId xmlns:a16="http://schemas.microsoft.com/office/drawing/2014/main" id="{092FAE0C-2FB9-4759-9427-4A54367C4D29}"/>
            </a:ext>
          </a:extLst>
        </xdr:cNvPr>
        <xdr:cNvSpPr/>
      </xdr:nvSpPr>
      <xdr:spPr>
        <a:xfrm>
          <a:off x="212725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164465</xdr:rowOff>
    </xdr:from>
    <xdr:to>
      <xdr:col>107</xdr:col>
      <xdr:colOff>101600</xdr:colOff>
      <xdr:row>39</xdr:row>
      <xdr:rowOff>94615</xdr:rowOff>
    </xdr:to>
    <xdr:sp macro="" textlink="">
      <xdr:nvSpPr>
        <xdr:cNvPr id="488" name="フローチャート: 判断 487">
          <a:extLst>
            <a:ext uri="{FF2B5EF4-FFF2-40B4-BE49-F238E27FC236}">
              <a16:creationId xmlns:a16="http://schemas.microsoft.com/office/drawing/2014/main" id="{66BF1E27-3058-4D27-A549-2641E6B64005}"/>
            </a:ext>
          </a:extLst>
        </xdr:cNvPr>
        <xdr:cNvSpPr/>
      </xdr:nvSpPr>
      <xdr:spPr>
        <a:xfrm>
          <a:off x="20383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89" name="フローチャート: 判断 488">
          <a:extLst>
            <a:ext uri="{FF2B5EF4-FFF2-40B4-BE49-F238E27FC236}">
              <a16:creationId xmlns:a16="http://schemas.microsoft.com/office/drawing/2014/main" id="{BE00C060-4B82-4859-983A-9C5F29419095}"/>
            </a:ext>
          </a:extLst>
        </xdr:cNvPr>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15875</xdr:rowOff>
    </xdr:from>
    <xdr:to>
      <xdr:col>98</xdr:col>
      <xdr:colOff>38100</xdr:colOff>
      <xdr:row>39</xdr:row>
      <xdr:rowOff>117475</xdr:rowOff>
    </xdr:to>
    <xdr:sp macro="" textlink="">
      <xdr:nvSpPr>
        <xdr:cNvPr id="490" name="フローチャート: 判断 489">
          <a:extLst>
            <a:ext uri="{FF2B5EF4-FFF2-40B4-BE49-F238E27FC236}">
              <a16:creationId xmlns:a16="http://schemas.microsoft.com/office/drawing/2014/main" id="{9C8CB718-F387-4A0B-9430-2CCE694476F2}"/>
            </a:ext>
          </a:extLst>
        </xdr:cNvPr>
        <xdr:cNvSpPr/>
      </xdr:nvSpPr>
      <xdr:spPr>
        <a:xfrm>
          <a:off x="18605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4179EC99-3705-462B-BBF8-E1A6CD8C475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2C9EEFBF-D636-4F93-A81C-2D4D3625FEF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D53DED78-CA28-4A98-9478-3BF05AA64CD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B807BDDB-7130-4138-9CA9-82DA97F22A6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6B1153C-E57E-4733-90DA-4F80A29D030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130175</xdr:rowOff>
    </xdr:from>
    <xdr:to>
      <xdr:col>116</xdr:col>
      <xdr:colOff>114300</xdr:colOff>
      <xdr:row>41</xdr:row>
      <xdr:rowOff>60325</xdr:rowOff>
    </xdr:to>
    <xdr:sp macro="" textlink="">
      <xdr:nvSpPr>
        <xdr:cNvPr id="496" name="楕円 495">
          <a:extLst>
            <a:ext uri="{FF2B5EF4-FFF2-40B4-BE49-F238E27FC236}">
              <a16:creationId xmlns:a16="http://schemas.microsoft.com/office/drawing/2014/main" id="{20DF51DE-A71D-4A4E-B79B-DA51DC35AFC8}"/>
            </a:ext>
          </a:extLst>
        </xdr:cNvPr>
        <xdr:cNvSpPr/>
      </xdr:nvSpPr>
      <xdr:spPr>
        <a:xfrm>
          <a:off x="22110700" y="69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108602</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376B4EB1-FAB1-46D3-9DD0-A6FB32774397}"/>
            </a:ext>
          </a:extLst>
        </xdr:cNvPr>
        <xdr:cNvSpPr txBox="1"/>
      </xdr:nvSpPr>
      <xdr:spPr>
        <a:xfrm>
          <a:off x="22199600" y="696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133985</xdr:rowOff>
    </xdr:from>
    <xdr:to>
      <xdr:col>112</xdr:col>
      <xdr:colOff>38100</xdr:colOff>
      <xdr:row>41</xdr:row>
      <xdr:rowOff>64135</xdr:rowOff>
    </xdr:to>
    <xdr:sp macro="" textlink="">
      <xdr:nvSpPr>
        <xdr:cNvPr id="498" name="楕円 497">
          <a:extLst>
            <a:ext uri="{FF2B5EF4-FFF2-40B4-BE49-F238E27FC236}">
              <a16:creationId xmlns:a16="http://schemas.microsoft.com/office/drawing/2014/main" id="{944CA829-C844-4333-AF8F-F40E6A31CCB7}"/>
            </a:ext>
          </a:extLst>
        </xdr:cNvPr>
        <xdr:cNvSpPr/>
      </xdr:nvSpPr>
      <xdr:spPr>
        <a:xfrm>
          <a:off x="21272500" y="69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9525</xdr:rowOff>
    </xdr:from>
    <xdr:to>
      <xdr:col>116</xdr:col>
      <xdr:colOff>63500</xdr:colOff>
      <xdr:row>41</xdr:row>
      <xdr:rowOff>13335</xdr:rowOff>
    </xdr:to>
    <xdr:cxnSp macro="">
      <xdr:nvCxnSpPr>
        <xdr:cNvPr id="499" name="直線コネクタ 498">
          <a:extLst>
            <a:ext uri="{FF2B5EF4-FFF2-40B4-BE49-F238E27FC236}">
              <a16:creationId xmlns:a16="http://schemas.microsoft.com/office/drawing/2014/main" id="{AEBC9A8A-71D4-48B0-B5F3-3947B92EE305}"/>
            </a:ext>
          </a:extLst>
        </xdr:cNvPr>
        <xdr:cNvCxnSpPr/>
      </xdr:nvCxnSpPr>
      <xdr:spPr>
        <a:xfrm flipV="1">
          <a:off x="21323300" y="703897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137795</xdr:rowOff>
    </xdr:from>
    <xdr:to>
      <xdr:col>107</xdr:col>
      <xdr:colOff>101600</xdr:colOff>
      <xdr:row>41</xdr:row>
      <xdr:rowOff>67945</xdr:rowOff>
    </xdr:to>
    <xdr:sp macro="" textlink="">
      <xdr:nvSpPr>
        <xdr:cNvPr id="500" name="楕円 499">
          <a:extLst>
            <a:ext uri="{FF2B5EF4-FFF2-40B4-BE49-F238E27FC236}">
              <a16:creationId xmlns:a16="http://schemas.microsoft.com/office/drawing/2014/main" id="{2A0EEDC6-CB9B-43C5-9ED3-B78B988C8362}"/>
            </a:ext>
          </a:extLst>
        </xdr:cNvPr>
        <xdr:cNvSpPr/>
      </xdr:nvSpPr>
      <xdr:spPr>
        <a:xfrm>
          <a:off x="203835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13335</xdr:rowOff>
    </xdr:from>
    <xdr:to>
      <xdr:col>111</xdr:col>
      <xdr:colOff>177800</xdr:colOff>
      <xdr:row>41</xdr:row>
      <xdr:rowOff>17145</xdr:rowOff>
    </xdr:to>
    <xdr:cxnSp macro="">
      <xdr:nvCxnSpPr>
        <xdr:cNvPr id="501" name="直線コネクタ 500">
          <a:extLst>
            <a:ext uri="{FF2B5EF4-FFF2-40B4-BE49-F238E27FC236}">
              <a16:creationId xmlns:a16="http://schemas.microsoft.com/office/drawing/2014/main" id="{1F741C5D-86A4-440A-ABBA-6F3462B78204}"/>
            </a:ext>
          </a:extLst>
        </xdr:cNvPr>
        <xdr:cNvCxnSpPr/>
      </xdr:nvCxnSpPr>
      <xdr:spPr>
        <a:xfrm flipV="1">
          <a:off x="20434300" y="70427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139700</xdr:rowOff>
    </xdr:from>
    <xdr:to>
      <xdr:col>102</xdr:col>
      <xdr:colOff>165100</xdr:colOff>
      <xdr:row>41</xdr:row>
      <xdr:rowOff>69850</xdr:rowOff>
    </xdr:to>
    <xdr:sp macro="" textlink="">
      <xdr:nvSpPr>
        <xdr:cNvPr id="502" name="楕円 501">
          <a:extLst>
            <a:ext uri="{FF2B5EF4-FFF2-40B4-BE49-F238E27FC236}">
              <a16:creationId xmlns:a16="http://schemas.microsoft.com/office/drawing/2014/main" id="{0BEFD884-E035-4CCC-A577-ACB99CAB22E1}"/>
            </a:ext>
          </a:extLst>
        </xdr:cNvPr>
        <xdr:cNvSpPr/>
      </xdr:nvSpPr>
      <xdr:spPr>
        <a:xfrm>
          <a:off x="19494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17145</xdr:rowOff>
    </xdr:from>
    <xdr:to>
      <xdr:col>107</xdr:col>
      <xdr:colOff>50800</xdr:colOff>
      <xdr:row>41</xdr:row>
      <xdr:rowOff>19050</xdr:rowOff>
    </xdr:to>
    <xdr:cxnSp macro="">
      <xdr:nvCxnSpPr>
        <xdr:cNvPr id="503" name="直線コネクタ 502">
          <a:extLst>
            <a:ext uri="{FF2B5EF4-FFF2-40B4-BE49-F238E27FC236}">
              <a16:creationId xmlns:a16="http://schemas.microsoft.com/office/drawing/2014/main" id="{7DC93CF4-D276-4473-86FD-577919732EF6}"/>
            </a:ext>
          </a:extLst>
        </xdr:cNvPr>
        <xdr:cNvCxnSpPr/>
      </xdr:nvCxnSpPr>
      <xdr:spPr>
        <a:xfrm flipV="1">
          <a:off x="19545300" y="70465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38735</xdr:rowOff>
    </xdr:from>
    <xdr:to>
      <xdr:col>98</xdr:col>
      <xdr:colOff>38100</xdr:colOff>
      <xdr:row>41</xdr:row>
      <xdr:rowOff>140335</xdr:rowOff>
    </xdr:to>
    <xdr:sp macro="" textlink="">
      <xdr:nvSpPr>
        <xdr:cNvPr id="504" name="楕円 503">
          <a:extLst>
            <a:ext uri="{FF2B5EF4-FFF2-40B4-BE49-F238E27FC236}">
              <a16:creationId xmlns:a16="http://schemas.microsoft.com/office/drawing/2014/main" id="{7771FBDC-3B58-4E10-95B3-44CFAED08E08}"/>
            </a:ext>
          </a:extLst>
        </xdr:cNvPr>
        <xdr:cNvSpPr/>
      </xdr:nvSpPr>
      <xdr:spPr>
        <a:xfrm>
          <a:off x="186055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19050</xdr:rowOff>
    </xdr:from>
    <xdr:to>
      <xdr:col>102</xdr:col>
      <xdr:colOff>114300</xdr:colOff>
      <xdr:row>41</xdr:row>
      <xdr:rowOff>89535</xdr:rowOff>
    </xdr:to>
    <xdr:cxnSp macro="">
      <xdr:nvCxnSpPr>
        <xdr:cNvPr id="505" name="直線コネクタ 504">
          <a:extLst>
            <a:ext uri="{FF2B5EF4-FFF2-40B4-BE49-F238E27FC236}">
              <a16:creationId xmlns:a16="http://schemas.microsoft.com/office/drawing/2014/main" id="{60D62FF1-3B54-4F11-825A-3568B62967CB}"/>
            </a:ext>
          </a:extLst>
        </xdr:cNvPr>
        <xdr:cNvCxnSpPr/>
      </xdr:nvCxnSpPr>
      <xdr:spPr>
        <a:xfrm flipV="1">
          <a:off x="18656300" y="704850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130192</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C9052321-D442-4B5B-8D06-B9BE7AA29DC4}"/>
            </a:ext>
          </a:extLst>
        </xdr:cNvPr>
        <xdr:cNvSpPr txBox="1"/>
      </xdr:nvSpPr>
      <xdr:spPr>
        <a:xfrm>
          <a:off x="21075727" y="647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111142</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CC0CEE5F-04EB-426F-B030-DB192860BD47}"/>
            </a:ext>
          </a:extLst>
        </xdr:cNvPr>
        <xdr:cNvSpPr txBox="1"/>
      </xdr:nvSpPr>
      <xdr:spPr>
        <a:xfrm>
          <a:off x="20199427" y="64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8CEE2097-31C6-45A4-87E5-CFA8814AEB15}"/>
            </a:ext>
          </a:extLst>
        </xdr:cNvPr>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134002</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8ED28D16-21F3-4266-A0A3-7AEF2CB5FB05}"/>
            </a:ext>
          </a:extLst>
        </xdr:cNvPr>
        <xdr:cNvSpPr txBox="1"/>
      </xdr:nvSpPr>
      <xdr:spPr>
        <a:xfrm>
          <a:off x="18421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55262</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B6E3F21E-1058-47D1-8D91-94AA6EE148DE}"/>
            </a:ext>
          </a:extLst>
        </xdr:cNvPr>
        <xdr:cNvSpPr txBox="1"/>
      </xdr:nvSpPr>
      <xdr:spPr>
        <a:xfrm>
          <a:off x="21075727" y="708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59072</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01D031F3-68E2-4D4A-9BD2-7AE93840C1DB}"/>
            </a:ext>
          </a:extLst>
        </xdr:cNvPr>
        <xdr:cNvSpPr txBox="1"/>
      </xdr:nvSpPr>
      <xdr:spPr>
        <a:xfrm>
          <a:off x="20199427" y="708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60977</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48FCED02-4CB2-4742-832D-C1A03559C527}"/>
            </a:ext>
          </a:extLst>
        </xdr:cNvPr>
        <xdr:cNvSpPr txBox="1"/>
      </xdr:nvSpPr>
      <xdr:spPr>
        <a:xfrm>
          <a:off x="19310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131462</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5E67E63B-DF20-4B4F-9E37-69E0B6DE3DFA}"/>
            </a:ext>
          </a:extLst>
        </xdr:cNvPr>
        <xdr:cNvSpPr txBox="1"/>
      </xdr:nvSpPr>
      <xdr:spPr>
        <a:xfrm>
          <a:off x="18421427" y="716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4EAA59C4-C2A8-4FC6-8CDF-B1E3BA23528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F09D8C8C-52A7-480A-91AA-57A55B96D4A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B7735C3B-A317-4E3B-9A47-53BD2BD5140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84DB991E-1414-4553-8052-92DCE74DF14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7ABB4F86-4795-4E24-85E0-EAECC1904ED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069000F4-21EB-4918-8634-888C59C84BB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388C3814-8F25-46CB-8282-366949ED532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35B23B0B-9F5F-4089-AE12-4238B8B2235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291BCB99-EABC-4BD7-9655-8C9A773E2F7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4E12C6C8-A635-4D36-892F-578A46994A6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AA982225-6830-4D8A-AF45-42F54D4D91F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a:extLst>
            <a:ext uri="{FF2B5EF4-FFF2-40B4-BE49-F238E27FC236}">
              <a16:creationId xmlns:a16="http://schemas.microsoft.com/office/drawing/2014/main" id="{958E474A-B0F3-46A9-A477-B89B6D3E002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6" name="テキスト ボックス 525">
          <a:extLst>
            <a:ext uri="{FF2B5EF4-FFF2-40B4-BE49-F238E27FC236}">
              <a16:creationId xmlns:a16="http://schemas.microsoft.com/office/drawing/2014/main" id="{814D7E29-517C-4983-92F0-62B3A089315A}"/>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a:extLst>
            <a:ext uri="{FF2B5EF4-FFF2-40B4-BE49-F238E27FC236}">
              <a16:creationId xmlns:a16="http://schemas.microsoft.com/office/drawing/2014/main" id="{7F14E046-0D33-4523-9E88-4D296550354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a:extLst>
            <a:ext uri="{FF2B5EF4-FFF2-40B4-BE49-F238E27FC236}">
              <a16:creationId xmlns:a16="http://schemas.microsoft.com/office/drawing/2014/main" id="{7F25C221-5FE7-474C-A93D-F2828EA8252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a:extLst>
            <a:ext uri="{FF2B5EF4-FFF2-40B4-BE49-F238E27FC236}">
              <a16:creationId xmlns:a16="http://schemas.microsoft.com/office/drawing/2014/main" id="{0F5BE9CA-FEBD-4BC7-A54F-E98C3CE2C6F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a:extLst>
            <a:ext uri="{FF2B5EF4-FFF2-40B4-BE49-F238E27FC236}">
              <a16:creationId xmlns:a16="http://schemas.microsoft.com/office/drawing/2014/main" id="{902555CC-E654-48E9-999B-E0CD19EFE2B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a:extLst>
            <a:ext uri="{FF2B5EF4-FFF2-40B4-BE49-F238E27FC236}">
              <a16:creationId xmlns:a16="http://schemas.microsoft.com/office/drawing/2014/main" id="{71FE9976-E0D8-467E-BCA6-88F13F3EEF5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a:extLst>
            <a:ext uri="{FF2B5EF4-FFF2-40B4-BE49-F238E27FC236}">
              <a16:creationId xmlns:a16="http://schemas.microsoft.com/office/drawing/2014/main" id="{D88E9057-4459-4AD2-A64C-F4F6E939300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a:extLst>
            <a:ext uri="{FF2B5EF4-FFF2-40B4-BE49-F238E27FC236}">
              <a16:creationId xmlns:a16="http://schemas.microsoft.com/office/drawing/2014/main" id="{D5BA1F02-9E1B-4C53-9EE0-CD0EC2467D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a:extLst>
            <a:ext uri="{FF2B5EF4-FFF2-40B4-BE49-F238E27FC236}">
              <a16:creationId xmlns:a16="http://schemas.microsoft.com/office/drawing/2014/main" id="{6C917BF4-3FA2-4F54-BC34-20981509722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a:extLst>
            <a:ext uri="{FF2B5EF4-FFF2-40B4-BE49-F238E27FC236}">
              <a16:creationId xmlns:a16="http://schemas.microsoft.com/office/drawing/2014/main" id="{88408D88-C7B3-4699-A526-0282F27ECD0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6" name="テキスト ボックス 535">
          <a:extLst>
            <a:ext uri="{FF2B5EF4-FFF2-40B4-BE49-F238E27FC236}">
              <a16:creationId xmlns:a16="http://schemas.microsoft.com/office/drawing/2014/main" id="{5842E792-3A14-415E-9C75-C510BCDBA41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a:extLst>
            <a:ext uri="{FF2B5EF4-FFF2-40B4-BE49-F238E27FC236}">
              <a16:creationId xmlns:a16="http://schemas.microsoft.com/office/drawing/2014/main" id="{56DD7D2C-DEE1-45C3-8942-82B9FF5413F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8" name="テキスト ボックス 537">
          <a:extLst>
            <a:ext uri="{FF2B5EF4-FFF2-40B4-BE49-F238E27FC236}">
              <a16:creationId xmlns:a16="http://schemas.microsoft.com/office/drawing/2014/main" id="{32D4F16F-F6A5-4B8C-9749-F9A9FB56113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a:extLst>
            <a:ext uri="{FF2B5EF4-FFF2-40B4-BE49-F238E27FC236}">
              <a16:creationId xmlns:a16="http://schemas.microsoft.com/office/drawing/2014/main" id="{7D4D212C-5791-4FA7-A100-4EAA050C4C4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44087</xdr:rowOff>
    </xdr:from>
    <xdr:to>
      <xdr:col>85</xdr:col>
      <xdr:colOff>126364</xdr:colOff>
      <xdr:row>64</xdr:row>
      <xdr:rowOff>55517</xdr:rowOff>
    </xdr:to>
    <xdr:cxnSp macro="">
      <xdr:nvCxnSpPr>
        <xdr:cNvPr id="540" name="直線コネクタ 539">
          <a:extLst>
            <a:ext uri="{FF2B5EF4-FFF2-40B4-BE49-F238E27FC236}">
              <a16:creationId xmlns:a16="http://schemas.microsoft.com/office/drawing/2014/main" id="{A00F8EBB-69D1-42B1-8507-5F3AA8010D0D}"/>
            </a:ext>
          </a:extLst>
        </xdr:cNvPr>
        <xdr:cNvCxnSpPr/>
      </xdr:nvCxnSpPr>
      <xdr:spPr>
        <a:xfrm flipV="1">
          <a:off x="16318864" y="947383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59344</xdr:rowOff>
    </xdr:from>
    <xdr:ext cx="405111" cy="259045"/>
    <xdr:sp macro="" textlink="">
      <xdr:nvSpPr>
        <xdr:cNvPr id="541" name="【学校施設】&#10;有形固定資産減価償却率最小値テキスト">
          <a:extLst>
            <a:ext uri="{FF2B5EF4-FFF2-40B4-BE49-F238E27FC236}">
              <a16:creationId xmlns:a16="http://schemas.microsoft.com/office/drawing/2014/main" id="{6C95D7A3-E11D-4E95-886F-DA01A6E1853E}"/>
            </a:ext>
          </a:extLst>
        </xdr:cNvPr>
        <xdr:cNvSpPr txBox="1"/>
      </xdr:nvSpPr>
      <xdr:spPr>
        <a:xfrm>
          <a:off x="16357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55517</xdr:rowOff>
    </xdr:from>
    <xdr:to>
      <xdr:col>86</xdr:col>
      <xdr:colOff>25400</xdr:colOff>
      <xdr:row>64</xdr:row>
      <xdr:rowOff>55517</xdr:rowOff>
    </xdr:to>
    <xdr:cxnSp macro="">
      <xdr:nvCxnSpPr>
        <xdr:cNvPr id="542" name="直線コネクタ 541">
          <a:extLst>
            <a:ext uri="{FF2B5EF4-FFF2-40B4-BE49-F238E27FC236}">
              <a16:creationId xmlns:a16="http://schemas.microsoft.com/office/drawing/2014/main" id="{40FE3656-E8A9-47CF-B18F-4948DA146F45}"/>
            </a:ext>
          </a:extLst>
        </xdr:cNvPr>
        <xdr:cNvCxnSpPr/>
      </xdr:nvCxnSpPr>
      <xdr:spPr>
        <a:xfrm>
          <a:off x="16230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162214</xdr:rowOff>
    </xdr:from>
    <xdr:ext cx="405111" cy="259045"/>
    <xdr:sp macro="" textlink="">
      <xdr:nvSpPr>
        <xdr:cNvPr id="543" name="【学校施設】&#10;有形固定資産減価償却率最大値テキスト">
          <a:extLst>
            <a:ext uri="{FF2B5EF4-FFF2-40B4-BE49-F238E27FC236}">
              <a16:creationId xmlns:a16="http://schemas.microsoft.com/office/drawing/2014/main" id="{7CAEFD27-9E67-4900-92C4-4C9DC5B03C27}"/>
            </a:ext>
          </a:extLst>
        </xdr:cNvPr>
        <xdr:cNvSpPr txBox="1"/>
      </xdr:nvSpPr>
      <xdr:spPr>
        <a:xfrm>
          <a:off x="16357600" y="924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44087</xdr:rowOff>
    </xdr:from>
    <xdr:to>
      <xdr:col>86</xdr:col>
      <xdr:colOff>25400</xdr:colOff>
      <xdr:row>55</xdr:row>
      <xdr:rowOff>44087</xdr:rowOff>
    </xdr:to>
    <xdr:cxnSp macro="">
      <xdr:nvCxnSpPr>
        <xdr:cNvPr id="544" name="直線コネクタ 543">
          <a:extLst>
            <a:ext uri="{FF2B5EF4-FFF2-40B4-BE49-F238E27FC236}">
              <a16:creationId xmlns:a16="http://schemas.microsoft.com/office/drawing/2014/main" id="{E49E8180-09E9-4EE9-AC93-D497704816B9}"/>
            </a:ext>
          </a:extLst>
        </xdr:cNvPr>
        <xdr:cNvCxnSpPr/>
      </xdr:nvCxnSpPr>
      <xdr:spPr>
        <a:xfrm>
          <a:off x="16230600" y="94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21062</xdr:rowOff>
    </xdr:from>
    <xdr:ext cx="405111" cy="259045"/>
    <xdr:sp macro="" textlink="">
      <xdr:nvSpPr>
        <xdr:cNvPr id="545" name="【学校施設】&#10;有形固定資産減価償却率平均値テキスト">
          <a:extLst>
            <a:ext uri="{FF2B5EF4-FFF2-40B4-BE49-F238E27FC236}">
              <a16:creationId xmlns:a16="http://schemas.microsoft.com/office/drawing/2014/main" id="{7D2D1E91-659C-4FD6-B336-19CD353C04C6}"/>
            </a:ext>
          </a:extLst>
        </xdr:cNvPr>
        <xdr:cNvSpPr txBox="1"/>
      </xdr:nvSpPr>
      <xdr:spPr>
        <a:xfrm>
          <a:off x="16357600" y="1013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46" name="フローチャート: 判断 545">
          <a:extLst>
            <a:ext uri="{FF2B5EF4-FFF2-40B4-BE49-F238E27FC236}">
              <a16:creationId xmlns:a16="http://schemas.microsoft.com/office/drawing/2014/main" id="{1EE70E15-1621-4539-896C-049AB102EF65}"/>
            </a:ext>
          </a:extLst>
        </xdr:cNvPr>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169635</xdr:rowOff>
    </xdr:from>
    <xdr:to>
      <xdr:col>81</xdr:col>
      <xdr:colOff>101600</xdr:colOff>
      <xdr:row>60</xdr:row>
      <xdr:rowOff>99785</xdr:rowOff>
    </xdr:to>
    <xdr:sp macro="" textlink="">
      <xdr:nvSpPr>
        <xdr:cNvPr id="547" name="フローチャート: 判断 546">
          <a:extLst>
            <a:ext uri="{FF2B5EF4-FFF2-40B4-BE49-F238E27FC236}">
              <a16:creationId xmlns:a16="http://schemas.microsoft.com/office/drawing/2014/main" id="{08ED9230-798B-4CF9-9EA1-AF789C088DA5}"/>
            </a:ext>
          </a:extLst>
        </xdr:cNvPr>
        <xdr:cNvSpPr/>
      </xdr:nvSpPr>
      <xdr:spPr>
        <a:xfrm>
          <a:off x="154305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101056</xdr:rowOff>
    </xdr:from>
    <xdr:to>
      <xdr:col>76</xdr:col>
      <xdr:colOff>165100</xdr:colOff>
      <xdr:row>60</xdr:row>
      <xdr:rowOff>31206</xdr:rowOff>
    </xdr:to>
    <xdr:sp macro="" textlink="">
      <xdr:nvSpPr>
        <xdr:cNvPr id="548" name="フローチャート: 判断 547">
          <a:extLst>
            <a:ext uri="{FF2B5EF4-FFF2-40B4-BE49-F238E27FC236}">
              <a16:creationId xmlns:a16="http://schemas.microsoft.com/office/drawing/2014/main" id="{CD79D629-187D-4C7C-AE9B-7A55BCB93349}"/>
            </a:ext>
          </a:extLst>
        </xdr:cNvPr>
        <xdr:cNvSpPr/>
      </xdr:nvSpPr>
      <xdr:spPr>
        <a:xfrm>
          <a:off x="145415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49" name="フローチャート: 判断 548">
          <a:extLst>
            <a:ext uri="{FF2B5EF4-FFF2-40B4-BE49-F238E27FC236}">
              <a16:creationId xmlns:a16="http://schemas.microsoft.com/office/drawing/2014/main" id="{02785F46-072F-4505-8AEA-2BD3A3547423}"/>
            </a:ext>
          </a:extLst>
        </xdr:cNvPr>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94524</xdr:rowOff>
    </xdr:from>
    <xdr:to>
      <xdr:col>67</xdr:col>
      <xdr:colOff>101600</xdr:colOff>
      <xdr:row>60</xdr:row>
      <xdr:rowOff>24674</xdr:rowOff>
    </xdr:to>
    <xdr:sp macro="" textlink="">
      <xdr:nvSpPr>
        <xdr:cNvPr id="550" name="フローチャート: 判断 549">
          <a:extLst>
            <a:ext uri="{FF2B5EF4-FFF2-40B4-BE49-F238E27FC236}">
              <a16:creationId xmlns:a16="http://schemas.microsoft.com/office/drawing/2014/main" id="{1BCE6AF8-519F-4268-829E-3264FD9CE5E2}"/>
            </a:ext>
          </a:extLst>
        </xdr:cNvPr>
        <xdr:cNvSpPr/>
      </xdr:nvSpPr>
      <xdr:spPr>
        <a:xfrm>
          <a:off x="127635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548A72BE-F9E2-4A9D-A4AB-FE2A29B3077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A6A422BB-6F99-442A-BE30-818EC12B24F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2D3CE01A-778B-4B80-8231-ECE4EFA7104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94D2EFE2-84DC-4CCA-8668-BB4975E840C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377BB086-3A2F-4DC5-AE28-0D75B9AF25D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556" name="楕円 555">
          <a:extLst>
            <a:ext uri="{FF2B5EF4-FFF2-40B4-BE49-F238E27FC236}">
              <a16:creationId xmlns:a16="http://schemas.microsoft.com/office/drawing/2014/main" id="{8CA3B92F-FD7C-457A-B9BC-C863ABA2DFD3}"/>
            </a:ext>
          </a:extLst>
        </xdr:cNvPr>
        <xdr:cNvSpPr/>
      </xdr:nvSpPr>
      <xdr:spPr>
        <a:xfrm>
          <a:off x="162687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151328</xdr:rowOff>
    </xdr:from>
    <xdr:ext cx="405111" cy="259045"/>
    <xdr:sp macro="" textlink="">
      <xdr:nvSpPr>
        <xdr:cNvPr id="557" name="【学校施設】&#10;有形固定資産減価償却率該当値テキスト">
          <a:extLst>
            <a:ext uri="{FF2B5EF4-FFF2-40B4-BE49-F238E27FC236}">
              <a16:creationId xmlns:a16="http://schemas.microsoft.com/office/drawing/2014/main" id="{EEA543C3-DCBF-47A2-9D6E-2261ADDA1EE9}"/>
            </a:ext>
          </a:extLst>
        </xdr:cNvPr>
        <xdr:cNvSpPr txBox="1"/>
      </xdr:nvSpPr>
      <xdr:spPr>
        <a:xfrm>
          <a:off x="16357600"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114119</xdr:rowOff>
    </xdr:from>
    <xdr:to>
      <xdr:col>81</xdr:col>
      <xdr:colOff>101600</xdr:colOff>
      <xdr:row>60</xdr:row>
      <xdr:rowOff>44269</xdr:rowOff>
    </xdr:to>
    <xdr:sp macro="" textlink="">
      <xdr:nvSpPr>
        <xdr:cNvPr id="558" name="楕円 557">
          <a:extLst>
            <a:ext uri="{FF2B5EF4-FFF2-40B4-BE49-F238E27FC236}">
              <a16:creationId xmlns:a16="http://schemas.microsoft.com/office/drawing/2014/main" id="{15F2D766-A80C-4F7B-90BB-47536A9547BF}"/>
            </a:ext>
          </a:extLst>
        </xdr:cNvPr>
        <xdr:cNvSpPr/>
      </xdr:nvSpPr>
      <xdr:spPr>
        <a:xfrm>
          <a:off x="15430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164919</xdr:rowOff>
    </xdr:from>
    <xdr:to>
      <xdr:col>85</xdr:col>
      <xdr:colOff>127000</xdr:colOff>
      <xdr:row>60</xdr:row>
      <xdr:rowOff>52251</xdr:rowOff>
    </xdr:to>
    <xdr:cxnSp macro="">
      <xdr:nvCxnSpPr>
        <xdr:cNvPr id="559" name="直線コネクタ 558">
          <a:extLst>
            <a:ext uri="{FF2B5EF4-FFF2-40B4-BE49-F238E27FC236}">
              <a16:creationId xmlns:a16="http://schemas.microsoft.com/office/drawing/2014/main" id="{D5FCF4CB-B467-4F3D-8C83-CF69243298F9}"/>
            </a:ext>
          </a:extLst>
        </xdr:cNvPr>
        <xdr:cNvCxnSpPr/>
      </xdr:nvCxnSpPr>
      <xdr:spPr>
        <a:xfrm>
          <a:off x="15481300" y="10280469"/>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50437</xdr:rowOff>
    </xdr:from>
    <xdr:to>
      <xdr:col>76</xdr:col>
      <xdr:colOff>165100</xdr:colOff>
      <xdr:row>60</xdr:row>
      <xdr:rowOff>152037</xdr:rowOff>
    </xdr:to>
    <xdr:sp macro="" textlink="">
      <xdr:nvSpPr>
        <xdr:cNvPr id="560" name="楕円 559">
          <a:extLst>
            <a:ext uri="{FF2B5EF4-FFF2-40B4-BE49-F238E27FC236}">
              <a16:creationId xmlns:a16="http://schemas.microsoft.com/office/drawing/2014/main" id="{9F735B49-B920-45A2-A7F5-F6335D05F726}"/>
            </a:ext>
          </a:extLst>
        </xdr:cNvPr>
        <xdr:cNvSpPr/>
      </xdr:nvSpPr>
      <xdr:spPr>
        <a:xfrm>
          <a:off x="14541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164919</xdr:rowOff>
    </xdr:from>
    <xdr:to>
      <xdr:col>81</xdr:col>
      <xdr:colOff>50800</xdr:colOff>
      <xdr:row>60</xdr:row>
      <xdr:rowOff>101237</xdr:rowOff>
    </xdr:to>
    <xdr:cxnSp macro="">
      <xdr:nvCxnSpPr>
        <xdr:cNvPr id="561" name="直線コネクタ 560">
          <a:extLst>
            <a:ext uri="{FF2B5EF4-FFF2-40B4-BE49-F238E27FC236}">
              <a16:creationId xmlns:a16="http://schemas.microsoft.com/office/drawing/2014/main" id="{1764DAE0-FC30-4EEA-B03D-C69CEB6D370B}"/>
            </a:ext>
          </a:extLst>
        </xdr:cNvPr>
        <xdr:cNvCxnSpPr/>
      </xdr:nvCxnSpPr>
      <xdr:spPr>
        <a:xfrm flipV="1">
          <a:off x="14592300" y="10280469"/>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xdr:rowOff>
    </xdr:from>
    <xdr:to>
      <xdr:col>72</xdr:col>
      <xdr:colOff>38100</xdr:colOff>
      <xdr:row>60</xdr:row>
      <xdr:rowOff>103051</xdr:rowOff>
    </xdr:to>
    <xdr:sp macro="" textlink="">
      <xdr:nvSpPr>
        <xdr:cNvPr id="562" name="楕円 561">
          <a:extLst>
            <a:ext uri="{FF2B5EF4-FFF2-40B4-BE49-F238E27FC236}">
              <a16:creationId xmlns:a16="http://schemas.microsoft.com/office/drawing/2014/main" id="{2659CC86-0C91-4AFB-B063-CEDECDF9189F}"/>
            </a:ext>
          </a:extLst>
        </xdr:cNvPr>
        <xdr:cNvSpPr/>
      </xdr:nvSpPr>
      <xdr:spPr>
        <a:xfrm>
          <a:off x="13652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52251</xdr:rowOff>
    </xdr:from>
    <xdr:to>
      <xdr:col>76</xdr:col>
      <xdr:colOff>114300</xdr:colOff>
      <xdr:row>60</xdr:row>
      <xdr:rowOff>101237</xdr:rowOff>
    </xdr:to>
    <xdr:cxnSp macro="">
      <xdr:nvCxnSpPr>
        <xdr:cNvPr id="563" name="直線コネクタ 562">
          <a:extLst>
            <a:ext uri="{FF2B5EF4-FFF2-40B4-BE49-F238E27FC236}">
              <a16:creationId xmlns:a16="http://schemas.microsoft.com/office/drawing/2014/main" id="{1C32C9A1-7B4C-4A7B-87BC-8D2EC83AF75D}"/>
            </a:ext>
          </a:extLst>
        </xdr:cNvPr>
        <xdr:cNvCxnSpPr/>
      </xdr:nvCxnSpPr>
      <xdr:spPr>
        <a:xfrm>
          <a:off x="13703300" y="1033925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150041</xdr:rowOff>
    </xdr:from>
    <xdr:to>
      <xdr:col>67</xdr:col>
      <xdr:colOff>101600</xdr:colOff>
      <xdr:row>62</xdr:row>
      <xdr:rowOff>80191</xdr:rowOff>
    </xdr:to>
    <xdr:sp macro="" textlink="">
      <xdr:nvSpPr>
        <xdr:cNvPr id="564" name="楕円 563">
          <a:extLst>
            <a:ext uri="{FF2B5EF4-FFF2-40B4-BE49-F238E27FC236}">
              <a16:creationId xmlns:a16="http://schemas.microsoft.com/office/drawing/2014/main" id="{E877BF33-83E5-4CAB-9E5E-1232B31469AB}"/>
            </a:ext>
          </a:extLst>
        </xdr:cNvPr>
        <xdr:cNvSpPr/>
      </xdr:nvSpPr>
      <xdr:spPr>
        <a:xfrm>
          <a:off x="12763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52251</xdr:rowOff>
    </xdr:from>
    <xdr:to>
      <xdr:col>71</xdr:col>
      <xdr:colOff>177800</xdr:colOff>
      <xdr:row>62</xdr:row>
      <xdr:rowOff>29391</xdr:rowOff>
    </xdr:to>
    <xdr:cxnSp macro="">
      <xdr:nvCxnSpPr>
        <xdr:cNvPr id="565" name="直線コネクタ 564">
          <a:extLst>
            <a:ext uri="{FF2B5EF4-FFF2-40B4-BE49-F238E27FC236}">
              <a16:creationId xmlns:a16="http://schemas.microsoft.com/office/drawing/2014/main" id="{7B8ADE35-7FF2-47A1-8F48-E89F4A8E6848}"/>
            </a:ext>
          </a:extLst>
        </xdr:cNvPr>
        <xdr:cNvCxnSpPr/>
      </xdr:nvCxnSpPr>
      <xdr:spPr>
        <a:xfrm flipV="1">
          <a:off x="12814300" y="10339251"/>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90912</xdr:rowOff>
    </xdr:from>
    <xdr:ext cx="405111" cy="259045"/>
    <xdr:sp macro="" textlink="">
      <xdr:nvSpPr>
        <xdr:cNvPr id="566" name="n_1aveValue【学校施設】&#10;有形固定資産減価償却率">
          <a:extLst>
            <a:ext uri="{FF2B5EF4-FFF2-40B4-BE49-F238E27FC236}">
              <a16:creationId xmlns:a16="http://schemas.microsoft.com/office/drawing/2014/main" id="{73DA12C2-4443-4BA7-B3B3-ED7CB12FBBFD}"/>
            </a:ext>
          </a:extLst>
        </xdr:cNvPr>
        <xdr:cNvSpPr txBox="1"/>
      </xdr:nvSpPr>
      <xdr:spPr>
        <a:xfrm>
          <a:off x="152660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47733</xdr:rowOff>
    </xdr:from>
    <xdr:ext cx="405111" cy="259045"/>
    <xdr:sp macro="" textlink="">
      <xdr:nvSpPr>
        <xdr:cNvPr id="567" name="n_2aveValue【学校施設】&#10;有形固定資産減価償却率">
          <a:extLst>
            <a:ext uri="{FF2B5EF4-FFF2-40B4-BE49-F238E27FC236}">
              <a16:creationId xmlns:a16="http://schemas.microsoft.com/office/drawing/2014/main" id="{08C6600F-628F-4803-9D17-464F0AF2FC5F}"/>
            </a:ext>
          </a:extLst>
        </xdr:cNvPr>
        <xdr:cNvSpPr txBox="1"/>
      </xdr:nvSpPr>
      <xdr:spPr>
        <a:xfrm>
          <a:off x="14389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568" name="n_3aveValue【学校施設】&#10;有形固定資産減価償却率">
          <a:extLst>
            <a:ext uri="{FF2B5EF4-FFF2-40B4-BE49-F238E27FC236}">
              <a16:creationId xmlns:a16="http://schemas.microsoft.com/office/drawing/2014/main" id="{352FCA6A-107F-4787-B9B0-4A461B908385}"/>
            </a:ext>
          </a:extLst>
        </xdr:cNvPr>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41201</xdr:rowOff>
    </xdr:from>
    <xdr:ext cx="405111" cy="259045"/>
    <xdr:sp macro="" textlink="">
      <xdr:nvSpPr>
        <xdr:cNvPr id="569" name="n_4aveValue【学校施設】&#10;有形固定資産減価償却率">
          <a:extLst>
            <a:ext uri="{FF2B5EF4-FFF2-40B4-BE49-F238E27FC236}">
              <a16:creationId xmlns:a16="http://schemas.microsoft.com/office/drawing/2014/main" id="{DCD3FB8D-961D-41FD-9522-D23A7EED6E66}"/>
            </a:ext>
          </a:extLst>
        </xdr:cNvPr>
        <xdr:cNvSpPr txBox="1"/>
      </xdr:nvSpPr>
      <xdr:spPr>
        <a:xfrm>
          <a:off x="12611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60796</xdr:rowOff>
    </xdr:from>
    <xdr:ext cx="405111" cy="259045"/>
    <xdr:sp macro="" textlink="">
      <xdr:nvSpPr>
        <xdr:cNvPr id="570" name="n_1mainValue【学校施設】&#10;有形固定資産減価償却率">
          <a:extLst>
            <a:ext uri="{FF2B5EF4-FFF2-40B4-BE49-F238E27FC236}">
              <a16:creationId xmlns:a16="http://schemas.microsoft.com/office/drawing/2014/main" id="{25FB5A8F-BAF2-47D0-A14A-0AAA035D4EE8}"/>
            </a:ext>
          </a:extLst>
        </xdr:cNvPr>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143164</xdr:rowOff>
    </xdr:from>
    <xdr:ext cx="405111" cy="259045"/>
    <xdr:sp macro="" textlink="">
      <xdr:nvSpPr>
        <xdr:cNvPr id="571" name="n_2mainValue【学校施設】&#10;有形固定資産減価償却率">
          <a:extLst>
            <a:ext uri="{FF2B5EF4-FFF2-40B4-BE49-F238E27FC236}">
              <a16:creationId xmlns:a16="http://schemas.microsoft.com/office/drawing/2014/main" id="{D2E86369-4051-444A-AA88-08A95579F933}"/>
            </a:ext>
          </a:extLst>
        </xdr:cNvPr>
        <xdr:cNvSpPr txBox="1"/>
      </xdr:nvSpPr>
      <xdr:spPr>
        <a:xfrm>
          <a:off x="14389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94178</xdr:rowOff>
    </xdr:from>
    <xdr:ext cx="405111" cy="259045"/>
    <xdr:sp macro="" textlink="">
      <xdr:nvSpPr>
        <xdr:cNvPr id="572" name="n_3mainValue【学校施設】&#10;有形固定資産減価償却率">
          <a:extLst>
            <a:ext uri="{FF2B5EF4-FFF2-40B4-BE49-F238E27FC236}">
              <a16:creationId xmlns:a16="http://schemas.microsoft.com/office/drawing/2014/main" id="{5F171F61-C302-4DDE-AA51-05D59AD01D20}"/>
            </a:ext>
          </a:extLst>
        </xdr:cNvPr>
        <xdr:cNvSpPr txBox="1"/>
      </xdr:nvSpPr>
      <xdr:spPr>
        <a:xfrm>
          <a:off x="13500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71318</xdr:rowOff>
    </xdr:from>
    <xdr:ext cx="405111" cy="259045"/>
    <xdr:sp macro="" textlink="">
      <xdr:nvSpPr>
        <xdr:cNvPr id="573" name="n_4mainValue【学校施設】&#10;有形固定資産減価償却率">
          <a:extLst>
            <a:ext uri="{FF2B5EF4-FFF2-40B4-BE49-F238E27FC236}">
              <a16:creationId xmlns:a16="http://schemas.microsoft.com/office/drawing/2014/main" id="{68BF9BAC-605D-41FD-BDF0-5EB1ECD527C8}"/>
            </a:ext>
          </a:extLst>
        </xdr:cNvPr>
        <xdr:cNvSpPr txBox="1"/>
      </xdr:nvSpPr>
      <xdr:spPr>
        <a:xfrm>
          <a:off x="126117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3AC979F0-1558-4C1D-A80E-A572D5A1137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090A3183-D0AE-4234-A803-565516558F7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9D1171B0-BCAD-4634-98CF-3CB75A5FD66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8435FE01-F91C-45FC-856F-20CF80FA01D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2479E859-75A0-4D88-BB76-1FA5647EAE1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A18F9C8C-C6F7-45F6-A07F-A8111529FB9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8756D072-F00B-48D1-A120-F678293E8F3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AB02997D-6919-4719-843E-E1920329987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C2F6B640-7AAD-4093-8DB7-5DD4FD35804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1F7E0102-B7FC-4EE0-9C46-E740BB8E35C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4" name="テキスト ボックス 583">
          <a:extLst>
            <a:ext uri="{FF2B5EF4-FFF2-40B4-BE49-F238E27FC236}">
              <a16:creationId xmlns:a16="http://schemas.microsoft.com/office/drawing/2014/main" id="{C5A61C65-CD68-49DA-BDF3-3020C707290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5" name="直線コネクタ 584">
          <a:extLst>
            <a:ext uri="{FF2B5EF4-FFF2-40B4-BE49-F238E27FC236}">
              <a16:creationId xmlns:a16="http://schemas.microsoft.com/office/drawing/2014/main" id="{F4FF9336-F48A-4BCA-AE6D-85176A9A597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6" name="テキスト ボックス 585">
          <a:extLst>
            <a:ext uri="{FF2B5EF4-FFF2-40B4-BE49-F238E27FC236}">
              <a16:creationId xmlns:a16="http://schemas.microsoft.com/office/drawing/2014/main" id="{207DE5CE-61D8-4F0A-8DC4-431D89E2240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7" name="直線コネクタ 586">
          <a:extLst>
            <a:ext uri="{FF2B5EF4-FFF2-40B4-BE49-F238E27FC236}">
              <a16:creationId xmlns:a16="http://schemas.microsoft.com/office/drawing/2014/main" id="{623A15C6-FD98-4A64-976D-3349BA78619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8" name="テキスト ボックス 587">
          <a:extLst>
            <a:ext uri="{FF2B5EF4-FFF2-40B4-BE49-F238E27FC236}">
              <a16:creationId xmlns:a16="http://schemas.microsoft.com/office/drawing/2014/main" id="{F178BA1D-A56C-49F4-8401-0F93B32C56F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9" name="直線コネクタ 588">
          <a:extLst>
            <a:ext uri="{FF2B5EF4-FFF2-40B4-BE49-F238E27FC236}">
              <a16:creationId xmlns:a16="http://schemas.microsoft.com/office/drawing/2014/main" id="{767B9545-B35B-4383-AC5B-7D9ECF78B2B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0" name="テキスト ボックス 589">
          <a:extLst>
            <a:ext uri="{FF2B5EF4-FFF2-40B4-BE49-F238E27FC236}">
              <a16:creationId xmlns:a16="http://schemas.microsoft.com/office/drawing/2014/main" id="{E6217AA7-763B-4A4A-81BA-26C761A3B1D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1" name="直線コネクタ 590">
          <a:extLst>
            <a:ext uri="{FF2B5EF4-FFF2-40B4-BE49-F238E27FC236}">
              <a16:creationId xmlns:a16="http://schemas.microsoft.com/office/drawing/2014/main" id="{5CBAF5A5-31B2-46E5-B2D7-78AB4E74412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2" name="テキスト ボックス 591">
          <a:extLst>
            <a:ext uri="{FF2B5EF4-FFF2-40B4-BE49-F238E27FC236}">
              <a16:creationId xmlns:a16="http://schemas.microsoft.com/office/drawing/2014/main" id="{BED80F54-1543-47B9-B58E-D654EA36CFA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3" name="直線コネクタ 592">
          <a:extLst>
            <a:ext uri="{FF2B5EF4-FFF2-40B4-BE49-F238E27FC236}">
              <a16:creationId xmlns:a16="http://schemas.microsoft.com/office/drawing/2014/main" id="{F6CC0C2B-2EDA-42D4-B99C-FB030485275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4" name="テキスト ボックス 593">
          <a:extLst>
            <a:ext uri="{FF2B5EF4-FFF2-40B4-BE49-F238E27FC236}">
              <a16:creationId xmlns:a16="http://schemas.microsoft.com/office/drawing/2014/main" id="{A4FC11CA-214E-48B1-9E53-5D4498A03C0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5" name="直線コネクタ 594">
          <a:extLst>
            <a:ext uri="{FF2B5EF4-FFF2-40B4-BE49-F238E27FC236}">
              <a16:creationId xmlns:a16="http://schemas.microsoft.com/office/drawing/2014/main" id="{A8C0A5EE-AEC1-4A97-9FED-41DD9397F51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6" name="テキスト ボックス 595">
          <a:extLst>
            <a:ext uri="{FF2B5EF4-FFF2-40B4-BE49-F238E27FC236}">
              <a16:creationId xmlns:a16="http://schemas.microsoft.com/office/drawing/2014/main" id="{B53A31B8-2969-4AB4-83B8-3FA9E3357B3C}"/>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7" name="直線コネクタ 596">
          <a:extLst>
            <a:ext uri="{FF2B5EF4-FFF2-40B4-BE49-F238E27FC236}">
              <a16:creationId xmlns:a16="http://schemas.microsoft.com/office/drawing/2014/main" id="{CEACD0B9-8DF6-40E2-ACAF-53BF04FC36C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8" name="テキスト ボックス 597">
          <a:extLst>
            <a:ext uri="{FF2B5EF4-FFF2-40B4-BE49-F238E27FC236}">
              <a16:creationId xmlns:a16="http://schemas.microsoft.com/office/drawing/2014/main" id="{D9CEE03D-5DFB-466F-AD9F-56428A3A94C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9" name="【学校施設】&#10;一人当たり面積グラフ枠">
          <a:extLst>
            <a:ext uri="{FF2B5EF4-FFF2-40B4-BE49-F238E27FC236}">
              <a16:creationId xmlns:a16="http://schemas.microsoft.com/office/drawing/2014/main" id="{D150DE84-FF51-427C-8659-BBB85FFBD1E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24493</xdr:rowOff>
    </xdr:from>
    <xdr:to>
      <xdr:col>116</xdr:col>
      <xdr:colOff>62864</xdr:colOff>
      <xdr:row>65</xdr:row>
      <xdr:rowOff>34616</xdr:rowOff>
    </xdr:to>
    <xdr:cxnSp macro="">
      <xdr:nvCxnSpPr>
        <xdr:cNvPr id="600" name="直線コネクタ 599">
          <a:extLst>
            <a:ext uri="{FF2B5EF4-FFF2-40B4-BE49-F238E27FC236}">
              <a16:creationId xmlns:a16="http://schemas.microsoft.com/office/drawing/2014/main" id="{1F5BF864-580D-4715-AEBB-F421AF40AA0C}"/>
            </a:ext>
          </a:extLst>
        </xdr:cNvPr>
        <xdr:cNvCxnSpPr/>
      </xdr:nvCxnSpPr>
      <xdr:spPr>
        <a:xfrm flipV="1">
          <a:off x="22160864" y="9625693"/>
          <a:ext cx="0" cy="1553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38443</xdr:rowOff>
    </xdr:from>
    <xdr:ext cx="469744" cy="259045"/>
    <xdr:sp macro="" textlink="">
      <xdr:nvSpPr>
        <xdr:cNvPr id="601" name="【学校施設】&#10;一人当たり面積最小値テキスト">
          <a:extLst>
            <a:ext uri="{FF2B5EF4-FFF2-40B4-BE49-F238E27FC236}">
              <a16:creationId xmlns:a16="http://schemas.microsoft.com/office/drawing/2014/main" id="{2AF831CA-743C-4011-BC05-57BDA7D2D582}"/>
            </a:ext>
          </a:extLst>
        </xdr:cNvPr>
        <xdr:cNvSpPr txBox="1"/>
      </xdr:nvSpPr>
      <xdr:spPr>
        <a:xfrm>
          <a:off x="22199600" y="1118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34616</xdr:rowOff>
    </xdr:from>
    <xdr:to>
      <xdr:col>116</xdr:col>
      <xdr:colOff>152400</xdr:colOff>
      <xdr:row>65</xdr:row>
      <xdr:rowOff>34616</xdr:rowOff>
    </xdr:to>
    <xdr:cxnSp macro="">
      <xdr:nvCxnSpPr>
        <xdr:cNvPr id="602" name="直線コネクタ 601">
          <a:extLst>
            <a:ext uri="{FF2B5EF4-FFF2-40B4-BE49-F238E27FC236}">
              <a16:creationId xmlns:a16="http://schemas.microsoft.com/office/drawing/2014/main" id="{490BF2AF-2DC8-4FAC-B796-89F45A14244E}"/>
            </a:ext>
          </a:extLst>
        </xdr:cNvPr>
        <xdr:cNvCxnSpPr/>
      </xdr:nvCxnSpPr>
      <xdr:spPr>
        <a:xfrm>
          <a:off x="22072600" y="1117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142620</xdr:rowOff>
    </xdr:from>
    <xdr:ext cx="469744" cy="259045"/>
    <xdr:sp macro="" textlink="">
      <xdr:nvSpPr>
        <xdr:cNvPr id="603" name="【学校施設】&#10;一人当たり面積最大値テキスト">
          <a:extLst>
            <a:ext uri="{FF2B5EF4-FFF2-40B4-BE49-F238E27FC236}">
              <a16:creationId xmlns:a16="http://schemas.microsoft.com/office/drawing/2014/main" id="{018DD91A-8578-4F9A-8E5D-48C0E135E9E8}"/>
            </a:ext>
          </a:extLst>
        </xdr:cNvPr>
        <xdr:cNvSpPr txBox="1"/>
      </xdr:nvSpPr>
      <xdr:spPr>
        <a:xfrm>
          <a:off x="22199600" y="940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24493</xdr:rowOff>
    </xdr:from>
    <xdr:to>
      <xdr:col>116</xdr:col>
      <xdr:colOff>152400</xdr:colOff>
      <xdr:row>56</xdr:row>
      <xdr:rowOff>24493</xdr:rowOff>
    </xdr:to>
    <xdr:cxnSp macro="">
      <xdr:nvCxnSpPr>
        <xdr:cNvPr id="604" name="直線コネクタ 603">
          <a:extLst>
            <a:ext uri="{FF2B5EF4-FFF2-40B4-BE49-F238E27FC236}">
              <a16:creationId xmlns:a16="http://schemas.microsoft.com/office/drawing/2014/main" id="{67D106E0-798C-40B1-9482-224904551D2E}"/>
            </a:ext>
          </a:extLst>
        </xdr:cNvPr>
        <xdr:cNvCxnSpPr/>
      </xdr:nvCxnSpPr>
      <xdr:spPr>
        <a:xfrm>
          <a:off x="22072600" y="962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84744</xdr:rowOff>
    </xdr:from>
    <xdr:ext cx="469744" cy="259045"/>
    <xdr:sp macro="" textlink="">
      <xdr:nvSpPr>
        <xdr:cNvPr id="605" name="【学校施設】&#10;一人当たり面積平均値テキスト">
          <a:extLst>
            <a:ext uri="{FF2B5EF4-FFF2-40B4-BE49-F238E27FC236}">
              <a16:creationId xmlns:a16="http://schemas.microsoft.com/office/drawing/2014/main" id="{AF1E5A2F-719E-4172-B448-C301C656005E}"/>
            </a:ext>
          </a:extLst>
        </xdr:cNvPr>
        <xdr:cNvSpPr txBox="1"/>
      </xdr:nvSpPr>
      <xdr:spPr>
        <a:xfrm>
          <a:off x="22199600" y="10371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61867</xdr:rowOff>
    </xdr:from>
    <xdr:to>
      <xdr:col>116</xdr:col>
      <xdr:colOff>114300</xdr:colOff>
      <xdr:row>61</xdr:row>
      <xdr:rowOff>163467</xdr:rowOff>
    </xdr:to>
    <xdr:sp macro="" textlink="">
      <xdr:nvSpPr>
        <xdr:cNvPr id="606" name="フローチャート: 判断 605">
          <a:extLst>
            <a:ext uri="{FF2B5EF4-FFF2-40B4-BE49-F238E27FC236}">
              <a16:creationId xmlns:a16="http://schemas.microsoft.com/office/drawing/2014/main" id="{848B8194-E723-4C36-8BDC-202C0F22F274}"/>
            </a:ext>
          </a:extLst>
        </xdr:cNvPr>
        <xdr:cNvSpPr/>
      </xdr:nvSpPr>
      <xdr:spPr>
        <a:xfrm>
          <a:off x="22110700" y="1052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7656</xdr:rowOff>
    </xdr:from>
    <xdr:to>
      <xdr:col>112</xdr:col>
      <xdr:colOff>38100</xdr:colOff>
      <xdr:row>61</xdr:row>
      <xdr:rowOff>109256</xdr:rowOff>
    </xdr:to>
    <xdr:sp macro="" textlink="">
      <xdr:nvSpPr>
        <xdr:cNvPr id="607" name="フローチャート: 判断 606">
          <a:extLst>
            <a:ext uri="{FF2B5EF4-FFF2-40B4-BE49-F238E27FC236}">
              <a16:creationId xmlns:a16="http://schemas.microsoft.com/office/drawing/2014/main" id="{E08D8575-CA69-4A6E-942E-F02FD843A7A7}"/>
            </a:ext>
          </a:extLst>
        </xdr:cNvPr>
        <xdr:cNvSpPr/>
      </xdr:nvSpPr>
      <xdr:spPr>
        <a:xfrm>
          <a:off x="21272500" y="104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151347</xdr:rowOff>
    </xdr:from>
    <xdr:to>
      <xdr:col>107</xdr:col>
      <xdr:colOff>101600</xdr:colOff>
      <xdr:row>61</xdr:row>
      <xdr:rowOff>81497</xdr:rowOff>
    </xdr:to>
    <xdr:sp macro="" textlink="">
      <xdr:nvSpPr>
        <xdr:cNvPr id="608" name="フローチャート: 判断 607">
          <a:extLst>
            <a:ext uri="{FF2B5EF4-FFF2-40B4-BE49-F238E27FC236}">
              <a16:creationId xmlns:a16="http://schemas.microsoft.com/office/drawing/2014/main" id="{D024900B-74AA-4A14-8948-870D9F592E3F}"/>
            </a:ext>
          </a:extLst>
        </xdr:cNvPr>
        <xdr:cNvSpPr/>
      </xdr:nvSpPr>
      <xdr:spPr>
        <a:xfrm>
          <a:off x="20383500" y="104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1451</xdr:rowOff>
    </xdr:from>
    <xdr:to>
      <xdr:col>102</xdr:col>
      <xdr:colOff>165100</xdr:colOff>
      <xdr:row>61</xdr:row>
      <xdr:rowOff>103051</xdr:rowOff>
    </xdr:to>
    <xdr:sp macro="" textlink="">
      <xdr:nvSpPr>
        <xdr:cNvPr id="609" name="フローチャート: 判断 608">
          <a:extLst>
            <a:ext uri="{FF2B5EF4-FFF2-40B4-BE49-F238E27FC236}">
              <a16:creationId xmlns:a16="http://schemas.microsoft.com/office/drawing/2014/main" id="{C42A6FD3-AF2B-4D80-BF0E-058DA0BF3CE3}"/>
            </a:ext>
          </a:extLst>
        </xdr:cNvPr>
        <xdr:cNvSpPr/>
      </xdr:nvSpPr>
      <xdr:spPr>
        <a:xfrm>
          <a:off x="194945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148409</xdr:rowOff>
    </xdr:from>
    <xdr:to>
      <xdr:col>98</xdr:col>
      <xdr:colOff>38100</xdr:colOff>
      <xdr:row>61</xdr:row>
      <xdr:rowOff>78559</xdr:rowOff>
    </xdr:to>
    <xdr:sp macro="" textlink="">
      <xdr:nvSpPr>
        <xdr:cNvPr id="610" name="フローチャート: 判断 609">
          <a:extLst>
            <a:ext uri="{FF2B5EF4-FFF2-40B4-BE49-F238E27FC236}">
              <a16:creationId xmlns:a16="http://schemas.microsoft.com/office/drawing/2014/main" id="{D450A791-FCEB-4E56-8BDB-9BEFB6977183}"/>
            </a:ext>
          </a:extLst>
        </xdr:cNvPr>
        <xdr:cNvSpPr/>
      </xdr:nvSpPr>
      <xdr:spPr>
        <a:xfrm>
          <a:off x="18605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D10348F8-5255-4A38-B2FC-69A4CEB901E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6C4A6330-8368-4BB2-A65D-9BFC0A8F2FC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B0A81270-887B-4C68-86B0-3C442AA9257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566F028E-F25A-43C1-B9AB-C803B88A9B5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4F4F73DD-57B2-40D1-8624-4DB46742BFC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171269</xdr:rowOff>
    </xdr:from>
    <xdr:to>
      <xdr:col>116</xdr:col>
      <xdr:colOff>114300</xdr:colOff>
      <xdr:row>62</xdr:row>
      <xdr:rowOff>101419</xdr:rowOff>
    </xdr:to>
    <xdr:sp macro="" textlink="">
      <xdr:nvSpPr>
        <xdr:cNvPr id="616" name="楕円 615">
          <a:extLst>
            <a:ext uri="{FF2B5EF4-FFF2-40B4-BE49-F238E27FC236}">
              <a16:creationId xmlns:a16="http://schemas.microsoft.com/office/drawing/2014/main" id="{33613CCE-FAFF-44C7-AE82-68F411C124E2}"/>
            </a:ext>
          </a:extLst>
        </xdr:cNvPr>
        <xdr:cNvSpPr/>
      </xdr:nvSpPr>
      <xdr:spPr>
        <a:xfrm>
          <a:off x="221107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149696</xdr:rowOff>
    </xdr:from>
    <xdr:ext cx="469744" cy="259045"/>
    <xdr:sp macro="" textlink="">
      <xdr:nvSpPr>
        <xdr:cNvPr id="617" name="【学校施設】&#10;一人当たり面積該当値テキスト">
          <a:extLst>
            <a:ext uri="{FF2B5EF4-FFF2-40B4-BE49-F238E27FC236}">
              <a16:creationId xmlns:a16="http://schemas.microsoft.com/office/drawing/2014/main" id="{F2EC0260-E965-4446-B8B2-639AE3A317C9}"/>
            </a:ext>
          </a:extLst>
        </xdr:cNvPr>
        <xdr:cNvSpPr txBox="1"/>
      </xdr:nvSpPr>
      <xdr:spPr>
        <a:xfrm>
          <a:off x="22199600" y="1060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17127</xdr:rowOff>
    </xdr:from>
    <xdr:to>
      <xdr:col>112</xdr:col>
      <xdr:colOff>38100</xdr:colOff>
      <xdr:row>62</xdr:row>
      <xdr:rowOff>118727</xdr:rowOff>
    </xdr:to>
    <xdr:sp macro="" textlink="">
      <xdr:nvSpPr>
        <xdr:cNvPr id="618" name="楕円 617">
          <a:extLst>
            <a:ext uri="{FF2B5EF4-FFF2-40B4-BE49-F238E27FC236}">
              <a16:creationId xmlns:a16="http://schemas.microsoft.com/office/drawing/2014/main" id="{B204D582-E3AA-412B-9113-3810AE9A936C}"/>
            </a:ext>
          </a:extLst>
        </xdr:cNvPr>
        <xdr:cNvSpPr/>
      </xdr:nvSpPr>
      <xdr:spPr>
        <a:xfrm>
          <a:off x="21272500" y="1064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50619</xdr:rowOff>
    </xdr:from>
    <xdr:to>
      <xdr:col>116</xdr:col>
      <xdr:colOff>63500</xdr:colOff>
      <xdr:row>62</xdr:row>
      <xdr:rowOff>67927</xdr:rowOff>
    </xdr:to>
    <xdr:cxnSp macro="">
      <xdr:nvCxnSpPr>
        <xdr:cNvPr id="619" name="直線コネクタ 618">
          <a:extLst>
            <a:ext uri="{FF2B5EF4-FFF2-40B4-BE49-F238E27FC236}">
              <a16:creationId xmlns:a16="http://schemas.microsoft.com/office/drawing/2014/main" id="{27EEA041-3E01-44CB-BF4E-E01A559D8943}"/>
            </a:ext>
          </a:extLst>
        </xdr:cNvPr>
        <xdr:cNvCxnSpPr/>
      </xdr:nvCxnSpPr>
      <xdr:spPr>
        <a:xfrm flipV="1">
          <a:off x="21323300" y="10680519"/>
          <a:ext cx="8382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27250</xdr:rowOff>
    </xdr:from>
    <xdr:to>
      <xdr:col>107</xdr:col>
      <xdr:colOff>101600</xdr:colOff>
      <xdr:row>62</xdr:row>
      <xdr:rowOff>128850</xdr:rowOff>
    </xdr:to>
    <xdr:sp macro="" textlink="">
      <xdr:nvSpPr>
        <xdr:cNvPr id="620" name="楕円 619">
          <a:extLst>
            <a:ext uri="{FF2B5EF4-FFF2-40B4-BE49-F238E27FC236}">
              <a16:creationId xmlns:a16="http://schemas.microsoft.com/office/drawing/2014/main" id="{C34D2D28-B03A-4B95-B9C3-786331AE8A4E}"/>
            </a:ext>
          </a:extLst>
        </xdr:cNvPr>
        <xdr:cNvSpPr/>
      </xdr:nvSpPr>
      <xdr:spPr>
        <a:xfrm>
          <a:off x="20383500" y="1065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67927</xdr:rowOff>
    </xdr:from>
    <xdr:to>
      <xdr:col>111</xdr:col>
      <xdr:colOff>177800</xdr:colOff>
      <xdr:row>62</xdr:row>
      <xdr:rowOff>78050</xdr:rowOff>
    </xdr:to>
    <xdr:cxnSp macro="">
      <xdr:nvCxnSpPr>
        <xdr:cNvPr id="621" name="直線コネクタ 620">
          <a:extLst>
            <a:ext uri="{FF2B5EF4-FFF2-40B4-BE49-F238E27FC236}">
              <a16:creationId xmlns:a16="http://schemas.microsoft.com/office/drawing/2014/main" id="{A81A018E-49E3-4246-BEE9-E1141E468571}"/>
            </a:ext>
          </a:extLst>
        </xdr:cNvPr>
        <xdr:cNvCxnSpPr/>
      </xdr:nvCxnSpPr>
      <xdr:spPr>
        <a:xfrm flipV="1">
          <a:off x="20434300" y="10697827"/>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35741</xdr:rowOff>
    </xdr:from>
    <xdr:to>
      <xdr:col>102</xdr:col>
      <xdr:colOff>165100</xdr:colOff>
      <xdr:row>62</xdr:row>
      <xdr:rowOff>137341</xdr:rowOff>
    </xdr:to>
    <xdr:sp macro="" textlink="">
      <xdr:nvSpPr>
        <xdr:cNvPr id="622" name="楕円 621">
          <a:extLst>
            <a:ext uri="{FF2B5EF4-FFF2-40B4-BE49-F238E27FC236}">
              <a16:creationId xmlns:a16="http://schemas.microsoft.com/office/drawing/2014/main" id="{98DE858D-6C3D-4F82-9AF2-EBA949B68944}"/>
            </a:ext>
          </a:extLst>
        </xdr:cNvPr>
        <xdr:cNvSpPr/>
      </xdr:nvSpPr>
      <xdr:spPr>
        <a:xfrm>
          <a:off x="19494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78050</xdr:rowOff>
    </xdr:from>
    <xdr:to>
      <xdr:col>107</xdr:col>
      <xdr:colOff>50800</xdr:colOff>
      <xdr:row>62</xdr:row>
      <xdr:rowOff>86541</xdr:rowOff>
    </xdr:to>
    <xdr:cxnSp macro="">
      <xdr:nvCxnSpPr>
        <xdr:cNvPr id="623" name="直線コネクタ 622">
          <a:extLst>
            <a:ext uri="{FF2B5EF4-FFF2-40B4-BE49-F238E27FC236}">
              <a16:creationId xmlns:a16="http://schemas.microsoft.com/office/drawing/2014/main" id="{A8415788-4599-41C3-A4D5-5167F897E232}"/>
            </a:ext>
          </a:extLst>
        </xdr:cNvPr>
        <xdr:cNvCxnSpPr/>
      </xdr:nvCxnSpPr>
      <xdr:spPr>
        <a:xfrm flipV="1">
          <a:off x="19545300" y="10707950"/>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127835</xdr:rowOff>
    </xdr:from>
    <xdr:to>
      <xdr:col>98</xdr:col>
      <xdr:colOff>38100</xdr:colOff>
      <xdr:row>62</xdr:row>
      <xdr:rowOff>57985</xdr:rowOff>
    </xdr:to>
    <xdr:sp macro="" textlink="">
      <xdr:nvSpPr>
        <xdr:cNvPr id="624" name="楕円 623">
          <a:extLst>
            <a:ext uri="{FF2B5EF4-FFF2-40B4-BE49-F238E27FC236}">
              <a16:creationId xmlns:a16="http://schemas.microsoft.com/office/drawing/2014/main" id="{40112C5A-3997-4AAD-8DD9-1D2A6F3509A7}"/>
            </a:ext>
          </a:extLst>
        </xdr:cNvPr>
        <xdr:cNvSpPr/>
      </xdr:nvSpPr>
      <xdr:spPr>
        <a:xfrm>
          <a:off x="18605500" y="1058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7185</xdr:rowOff>
    </xdr:from>
    <xdr:to>
      <xdr:col>102</xdr:col>
      <xdr:colOff>114300</xdr:colOff>
      <xdr:row>62</xdr:row>
      <xdr:rowOff>86541</xdr:rowOff>
    </xdr:to>
    <xdr:cxnSp macro="">
      <xdr:nvCxnSpPr>
        <xdr:cNvPr id="625" name="直線コネクタ 624">
          <a:extLst>
            <a:ext uri="{FF2B5EF4-FFF2-40B4-BE49-F238E27FC236}">
              <a16:creationId xmlns:a16="http://schemas.microsoft.com/office/drawing/2014/main" id="{D5AE42E4-439D-4F68-A7D3-EDE23331A02C}"/>
            </a:ext>
          </a:extLst>
        </xdr:cNvPr>
        <xdr:cNvCxnSpPr/>
      </xdr:nvCxnSpPr>
      <xdr:spPr>
        <a:xfrm>
          <a:off x="18656300" y="10637085"/>
          <a:ext cx="889000" cy="7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125783</xdr:rowOff>
    </xdr:from>
    <xdr:ext cx="469744" cy="259045"/>
    <xdr:sp macro="" textlink="">
      <xdr:nvSpPr>
        <xdr:cNvPr id="626" name="n_1aveValue【学校施設】&#10;一人当たり面積">
          <a:extLst>
            <a:ext uri="{FF2B5EF4-FFF2-40B4-BE49-F238E27FC236}">
              <a16:creationId xmlns:a16="http://schemas.microsoft.com/office/drawing/2014/main" id="{8EDB41E8-CC30-437F-AC79-4A716A800A02}"/>
            </a:ext>
          </a:extLst>
        </xdr:cNvPr>
        <xdr:cNvSpPr txBox="1"/>
      </xdr:nvSpPr>
      <xdr:spPr>
        <a:xfrm>
          <a:off x="21075727" y="102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98024</xdr:rowOff>
    </xdr:from>
    <xdr:ext cx="469744" cy="259045"/>
    <xdr:sp macro="" textlink="">
      <xdr:nvSpPr>
        <xdr:cNvPr id="627" name="n_2aveValue【学校施設】&#10;一人当たり面積">
          <a:extLst>
            <a:ext uri="{FF2B5EF4-FFF2-40B4-BE49-F238E27FC236}">
              <a16:creationId xmlns:a16="http://schemas.microsoft.com/office/drawing/2014/main" id="{19F43FCF-3153-4BC1-A7DF-4FF2F218F7A8}"/>
            </a:ext>
          </a:extLst>
        </xdr:cNvPr>
        <xdr:cNvSpPr txBox="1"/>
      </xdr:nvSpPr>
      <xdr:spPr>
        <a:xfrm>
          <a:off x="20199427" y="1021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119578</xdr:rowOff>
    </xdr:from>
    <xdr:ext cx="469744" cy="259045"/>
    <xdr:sp macro="" textlink="">
      <xdr:nvSpPr>
        <xdr:cNvPr id="628" name="n_3aveValue【学校施設】&#10;一人当たり面積">
          <a:extLst>
            <a:ext uri="{FF2B5EF4-FFF2-40B4-BE49-F238E27FC236}">
              <a16:creationId xmlns:a16="http://schemas.microsoft.com/office/drawing/2014/main" id="{5C520525-38C0-48A2-8F30-8BDA1EBBC9F2}"/>
            </a:ext>
          </a:extLst>
        </xdr:cNvPr>
        <xdr:cNvSpPr txBox="1"/>
      </xdr:nvSpPr>
      <xdr:spPr>
        <a:xfrm>
          <a:off x="19310427" y="1023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95086</xdr:rowOff>
    </xdr:from>
    <xdr:ext cx="469744" cy="259045"/>
    <xdr:sp macro="" textlink="">
      <xdr:nvSpPr>
        <xdr:cNvPr id="629" name="n_4aveValue【学校施設】&#10;一人当たり面積">
          <a:extLst>
            <a:ext uri="{FF2B5EF4-FFF2-40B4-BE49-F238E27FC236}">
              <a16:creationId xmlns:a16="http://schemas.microsoft.com/office/drawing/2014/main" id="{D7509CFD-1A69-4B92-8355-AE16ECA4F669}"/>
            </a:ext>
          </a:extLst>
        </xdr:cNvPr>
        <xdr:cNvSpPr txBox="1"/>
      </xdr:nvSpPr>
      <xdr:spPr>
        <a:xfrm>
          <a:off x="184214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109854</xdr:rowOff>
    </xdr:from>
    <xdr:ext cx="469744" cy="259045"/>
    <xdr:sp macro="" textlink="">
      <xdr:nvSpPr>
        <xdr:cNvPr id="630" name="n_1mainValue【学校施設】&#10;一人当たり面積">
          <a:extLst>
            <a:ext uri="{FF2B5EF4-FFF2-40B4-BE49-F238E27FC236}">
              <a16:creationId xmlns:a16="http://schemas.microsoft.com/office/drawing/2014/main" id="{4587FE55-456E-41F8-B7ED-E0D2D928BEFC}"/>
            </a:ext>
          </a:extLst>
        </xdr:cNvPr>
        <xdr:cNvSpPr txBox="1"/>
      </xdr:nvSpPr>
      <xdr:spPr>
        <a:xfrm>
          <a:off x="21075727" y="1073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119977</xdr:rowOff>
    </xdr:from>
    <xdr:ext cx="469744" cy="259045"/>
    <xdr:sp macro="" textlink="">
      <xdr:nvSpPr>
        <xdr:cNvPr id="631" name="n_2mainValue【学校施設】&#10;一人当たり面積">
          <a:extLst>
            <a:ext uri="{FF2B5EF4-FFF2-40B4-BE49-F238E27FC236}">
              <a16:creationId xmlns:a16="http://schemas.microsoft.com/office/drawing/2014/main" id="{9EDC537C-1F7F-4837-91E2-E9BA58827AE3}"/>
            </a:ext>
          </a:extLst>
        </xdr:cNvPr>
        <xdr:cNvSpPr txBox="1"/>
      </xdr:nvSpPr>
      <xdr:spPr>
        <a:xfrm>
          <a:off x="20199427" y="1074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128468</xdr:rowOff>
    </xdr:from>
    <xdr:ext cx="469744" cy="259045"/>
    <xdr:sp macro="" textlink="">
      <xdr:nvSpPr>
        <xdr:cNvPr id="632" name="n_3mainValue【学校施設】&#10;一人当たり面積">
          <a:extLst>
            <a:ext uri="{FF2B5EF4-FFF2-40B4-BE49-F238E27FC236}">
              <a16:creationId xmlns:a16="http://schemas.microsoft.com/office/drawing/2014/main" id="{5F113A71-C91C-4A0F-9278-B598920B2A58}"/>
            </a:ext>
          </a:extLst>
        </xdr:cNvPr>
        <xdr:cNvSpPr txBox="1"/>
      </xdr:nvSpPr>
      <xdr:spPr>
        <a:xfrm>
          <a:off x="19310427" y="1075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49112</xdr:rowOff>
    </xdr:from>
    <xdr:ext cx="469744" cy="259045"/>
    <xdr:sp macro="" textlink="">
      <xdr:nvSpPr>
        <xdr:cNvPr id="633" name="n_4mainValue【学校施設】&#10;一人当たり面積">
          <a:extLst>
            <a:ext uri="{FF2B5EF4-FFF2-40B4-BE49-F238E27FC236}">
              <a16:creationId xmlns:a16="http://schemas.microsoft.com/office/drawing/2014/main" id="{40615EC8-408A-4D9B-ABBF-B4DA03425313}"/>
            </a:ext>
          </a:extLst>
        </xdr:cNvPr>
        <xdr:cNvSpPr txBox="1"/>
      </xdr:nvSpPr>
      <xdr:spPr>
        <a:xfrm>
          <a:off x="18421427" y="106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4" name="正方形/長方形 633">
          <a:extLst>
            <a:ext uri="{FF2B5EF4-FFF2-40B4-BE49-F238E27FC236}">
              <a16:creationId xmlns:a16="http://schemas.microsoft.com/office/drawing/2014/main" id="{DAEA8711-93A4-4FCE-81D3-EFD0A0D1B52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5" name="正方形/長方形 634">
          <a:extLst>
            <a:ext uri="{FF2B5EF4-FFF2-40B4-BE49-F238E27FC236}">
              <a16:creationId xmlns:a16="http://schemas.microsoft.com/office/drawing/2014/main" id="{5A40C9D9-AF48-4E76-AE1F-18551630F6C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6" name="正方形/長方形 635">
          <a:extLst>
            <a:ext uri="{FF2B5EF4-FFF2-40B4-BE49-F238E27FC236}">
              <a16:creationId xmlns:a16="http://schemas.microsoft.com/office/drawing/2014/main" id="{762D3D7B-F048-4092-983E-39F72A9ADD1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7" name="正方形/長方形 636">
          <a:extLst>
            <a:ext uri="{FF2B5EF4-FFF2-40B4-BE49-F238E27FC236}">
              <a16:creationId xmlns:a16="http://schemas.microsoft.com/office/drawing/2014/main" id="{D9D484C0-26A9-4A2F-AF05-F9491E97C02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8" name="正方形/長方形 637">
          <a:extLst>
            <a:ext uri="{FF2B5EF4-FFF2-40B4-BE49-F238E27FC236}">
              <a16:creationId xmlns:a16="http://schemas.microsoft.com/office/drawing/2014/main" id="{E97EEA4D-9E68-4E45-B28B-3E2520CCD10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9" name="正方形/長方形 638">
          <a:extLst>
            <a:ext uri="{FF2B5EF4-FFF2-40B4-BE49-F238E27FC236}">
              <a16:creationId xmlns:a16="http://schemas.microsoft.com/office/drawing/2014/main" id="{F7C4E7FD-E2FC-4BA0-A617-4FD7D51EFBA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0" name="正方形/長方形 639">
          <a:extLst>
            <a:ext uri="{FF2B5EF4-FFF2-40B4-BE49-F238E27FC236}">
              <a16:creationId xmlns:a16="http://schemas.microsoft.com/office/drawing/2014/main" id="{B4F9DB95-F932-4E69-90AB-3460E6707B0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正方形/長方形 640">
          <a:extLst>
            <a:ext uri="{FF2B5EF4-FFF2-40B4-BE49-F238E27FC236}">
              <a16:creationId xmlns:a16="http://schemas.microsoft.com/office/drawing/2014/main" id="{12A7F9BC-EC86-4953-A64F-070449C1FAC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a:extLst>
            <a:ext uri="{FF2B5EF4-FFF2-40B4-BE49-F238E27FC236}">
              <a16:creationId xmlns:a16="http://schemas.microsoft.com/office/drawing/2014/main" id="{F912F49B-6A4E-40B4-819C-60C7627F302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a:extLst>
            <a:ext uri="{FF2B5EF4-FFF2-40B4-BE49-F238E27FC236}">
              <a16:creationId xmlns:a16="http://schemas.microsoft.com/office/drawing/2014/main" id="{FA900D4A-91BA-45EA-B8DB-9059720FEC9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a:extLst>
            <a:ext uri="{FF2B5EF4-FFF2-40B4-BE49-F238E27FC236}">
              <a16:creationId xmlns:a16="http://schemas.microsoft.com/office/drawing/2014/main" id="{C2FDA5D3-4B44-47DB-BC69-19498D01DB8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a:extLst>
            <a:ext uri="{FF2B5EF4-FFF2-40B4-BE49-F238E27FC236}">
              <a16:creationId xmlns:a16="http://schemas.microsoft.com/office/drawing/2014/main" id="{08FEFF69-27AF-45B5-9D72-44693A7E10D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a:extLst>
            <a:ext uri="{FF2B5EF4-FFF2-40B4-BE49-F238E27FC236}">
              <a16:creationId xmlns:a16="http://schemas.microsoft.com/office/drawing/2014/main" id="{E83C26E5-E11A-4B54-8FFB-5344AE7242F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a:extLst>
            <a:ext uri="{FF2B5EF4-FFF2-40B4-BE49-F238E27FC236}">
              <a16:creationId xmlns:a16="http://schemas.microsoft.com/office/drawing/2014/main" id="{458F6BEC-1504-43C7-A8E7-EAFCF9FD645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a:extLst>
            <a:ext uri="{FF2B5EF4-FFF2-40B4-BE49-F238E27FC236}">
              <a16:creationId xmlns:a16="http://schemas.microsoft.com/office/drawing/2014/main" id="{8DE9DE0A-B5FB-449C-A934-4E12D413A49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a:extLst>
            <a:ext uri="{FF2B5EF4-FFF2-40B4-BE49-F238E27FC236}">
              <a16:creationId xmlns:a16="http://schemas.microsoft.com/office/drawing/2014/main" id="{643D3510-7CCA-4FCA-A717-377B3F57D1B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50" name="正方形/長方形 649">
          <a:extLst>
            <a:ext uri="{FF2B5EF4-FFF2-40B4-BE49-F238E27FC236}">
              <a16:creationId xmlns:a16="http://schemas.microsoft.com/office/drawing/2014/main" id="{47520DB9-6910-44AB-B5DB-922596D7C86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1" name="正方形/長方形 650">
          <a:extLst>
            <a:ext uri="{FF2B5EF4-FFF2-40B4-BE49-F238E27FC236}">
              <a16:creationId xmlns:a16="http://schemas.microsoft.com/office/drawing/2014/main" id="{27E89E95-8140-4410-A9B4-2B5811B4128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2" name="正方形/長方形 651">
          <a:extLst>
            <a:ext uri="{FF2B5EF4-FFF2-40B4-BE49-F238E27FC236}">
              <a16:creationId xmlns:a16="http://schemas.microsoft.com/office/drawing/2014/main" id="{F4BEE390-0646-4012-AA9B-DB296AC8EBE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3" name="正方形/長方形 652">
          <a:extLst>
            <a:ext uri="{FF2B5EF4-FFF2-40B4-BE49-F238E27FC236}">
              <a16:creationId xmlns:a16="http://schemas.microsoft.com/office/drawing/2014/main" id="{BEF909F3-467B-42B1-A03F-5B197476610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4" name="正方形/長方形 653">
          <a:extLst>
            <a:ext uri="{FF2B5EF4-FFF2-40B4-BE49-F238E27FC236}">
              <a16:creationId xmlns:a16="http://schemas.microsoft.com/office/drawing/2014/main" id="{32295220-1021-4DFD-9F91-43BB2F2C40F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5" name="正方形/長方形 654">
          <a:extLst>
            <a:ext uri="{FF2B5EF4-FFF2-40B4-BE49-F238E27FC236}">
              <a16:creationId xmlns:a16="http://schemas.microsoft.com/office/drawing/2014/main" id="{65EE2EF0-7967-41A6-85EE-23796CA1F40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6" name="正方形/長方形 655">
          <a:extLst>
            <a:ext uri="{FF2B5EF4-FFF2-40B4-BE49-F238E27FC236}">
              <a16:creationId xmlns:a16="http://schemas.microsoft.com/office/drawing/2014/main" id="{0A32C5A1-D8B9-49AB-B276-71DA0C7180B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正方形/長方形 656">
          <a:extLst>
            <a:ext uri="{FF2B5EF4-FFF2-40B4-BE49-F238E27FC236}">
              <a16:creationId xmlns:a16="http://schemas.microsoft.com/office/drawing/2014/main" id="{D42A45D6-B003-4B04-BB5B-27D23C6BC07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8" name="テキスト ボックス 657">
          <a:extLst>
            <a:ext uri="{FF2B5EF4-FFF2-40B4-BE49-F238E27FC236}">
              <a16:creationId xmlns:a16="http://schemas.microsoft.com/office/drawing/2014/main" id="{4D7400AA-BCC0-4D9B-B9F7-7251749E8DF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9" name="直線コネクタ 658">
          <a:extLst>
            <a:ext uri="{FF2B5EF4-FFF2-40B4-BE49-F238E27FC236}">
              <a16:creationId xmlns:a16="http://schemas.microsoft.com/office/drawing/2014/main" id="{019C621E-F1C5-439E-8CAC-19DB091C485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0" name="テキスト ボックス 659">
          <a:extLst>
            <a:ext uri="{FF2B5EF4-FFF2-40B4-BE49-F238E27FC236}">
              <a16:creationId xmlns:a16="http://schemas.microsoft.com/office/drawing/2014/main" id="{ECFEA9D1-554C-4EC0-A67A-DB96211C730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61" name="直線コネクタ 660">
          <a:extLst>
            <a:ext uri="{FF2B5EF4-FFF2-40B4-BE49-F238E27FC236}">
              <a16:creationId xmlns:a16="http://schemas.microsoft.com/office/drawing/2014/main" id="{851DE403-4328-407C-BD9F-A3EAF4F5B3A9}"/>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62" name="テキスト ボックス 661">
          <a:extLst>
            <a:ext uri="{FF2B5EF4-FFF2-40B4-BE49-F238E27FC236}">
              <a16:creationId xmlns:a16="http://schemas.microsoft.com/office/drawing/2014/main" id="{56E45397-2C2F-4634-8800-96CDE7AE28D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63" name="直線コネクタ 662">
          <a:extLst>
            <a:ext uri="{FF2B5EF4-FFF2-40B4-BE49-F238E27FC236}">
              <a16:creationId xmlns:a16="http://schemas.microsoft.com/office/drawing/2014/main" id="{D814AEFB-0855-47F5-8BD8-82F1DB06125F}"/>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4" name="テキスト ボックス 663">
          <a:extLst>
            <a:ext uri="{FF2B5EF4-FFF2-40B4-BE49-F238E27FC236}">
              <a16:creationId xmlns:a16="http://schemas.microsoft.com/office/drawing/2014/main" id="{1BA440E8-AB46-4C0D-92A1-FA792E7CA651}"/>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5" name="直線コネクタ 664">
          <a:extLst>
            <a:ext uri="{FF2B5EF4-FFF2-40B4-BE49-F238E27FC236}">
              <a16:creationId xmlns:a16="http://schemas.microsoft.com/office/drawing/2014/main" id="{E427FD5F-DEE1-45F5-8CDD-5DB659B9C558}"/>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6" name="テキスト ボックス 665">
          <a:extLst>
            <a:ext uri="{FF2B5EF4-FFF2-40B4-BE49-F238E27FC236}">
              <a16:creationId xmlns:a16="http://schemas.microsoft.com/office/drawing/2014/main" id="{1E37EB40-1C1D-4014-ABA6-D444667C9199}"/>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7" name="直線コネクタ 666">
          <a:extLst>
            <a:ext uri="{FF2B5EF4-FFF2-40B4-BE49-F238E27FC236}">
              <a16:creationId xmlns:a16="http://schemas.microsoft.com/office/drawing/2014/main" id="{4FE8FEBB-2004-4EE2-947A-6DACA1F4D04C}"/>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8" name="テキスト ボックス 667">
          <a:extLst>
            <a:ext uri="{FF2B5EF4-FFF2-40B4-BE49-F238E27FC236}">
              <a16:creationId xmlns:a16="http://schemas.microsoft.com/office/drawing/2014/main" id="{66E829E9-251A-428A-89E0-07E3D6AB84E3}"/>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59507250-C993-4E4B-91D0-6F3A3B7F427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70" name="テキスト ボックス 669">
          <a:extLst>
            <a:ext uri="{FF2B5EF4-FFF2-40B4-BE49-F238E27FC236}">
              <a16:creationId xmlns:a16="http://schemas.microsoft.com/office/drawing/2014/main" id="{199C028B-E77F-4E9D-AB58-0FB93AFB3867}"/>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a:extLst>
            <a:ext uri="{FF2B5EF4-FFF2-40B4-BE49-F238E27FC236}">
              <a16:creationId xmlns:a16="http://schemas.microsoft.com/office/drawing/2014/main" id="{0501CC48-EB5B-467D-800B-7EA8DBC1AB5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87630</xdr:rowOff>
    </xdr:from>
    <xdr:to>
      <xdr:col>85</xdr:col>
      <xdr:colOff>126364</xdr:colOff>
      <xdr:row>107</xdr:row>
      <xdr:rowOff>151637</xdr:rowOff>
    </xdr:to>
    <xdr:cxnSp macro="">
      <xdr:nvCxnSpPr>
        <xdr:cNvPr id="672" name="直線コネクタ 671">
          <a:extLst>
            <a:ext uri="{FF2B5EF4-FFF2-40B4-BE49-F238E27FC236}">
              <a16:creationId xmlns:a16="http://schemas.microsoft.com/office/drawing/2014/main" id="{B0A715BD-DFFF-437E-A560-D1E8230FFCD9}"/>
            </a:ext>
          </a:extLst>
        </xdr:cNvPr>
        <xdr:cNvCxnSpPr/>
      </xdr:nvCxnSpPr>
      <xdr:spPr>
        <a:xfrm flipV="1">
          <a:off x="16318864" y="17232630"/>
          <a:ext cx="0" cy="1264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673" name="【公民館】&#10;有形固定資産減価償却率最小値テキスト">
          <a:extLst>
            <a:ext uri="{FF2B5EF4-FFF2-40B4-BE49-F238E27FC236}">
              <a16:creationId xmlns:a16="http://schemas.microsoft.com/office/drawing/2014/main" id="{413FD20D-F581-4893-B471-B13E085E0D9F}"/>
            </a:ext>
          </a:extLst>
        </xdr:cNvPr>
        <xdr:cNvSpPr txBox="1"/>
      </xdr:nvSpPr>
      <xdr:spPr>
        <a:xfrm>
          <a:off x="16357600" y="1850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674" name="直線コネクタ 673">
          <a:extLst>
            <a:ext uri="{FF2B5EF4-FFF2-40B4-BE49-F238E27FC236}">
              <a16:creationId xmlns:a16="http://schemas.microsoft.com/office/drawing/2014/main" id="{E5ED5AE1-9028-45B0-8427-6481A67D5A80}"/>
            </a:ext>
          </a:extLst>
        </xdr:cNvPr>
        <xdr:cNvCxnSpPr/>
      </xdr:nvCxnSpPr>
      <xdr:spPr>
        <a:xfrm>
          <a:off x="16230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34307</xdr:rowOff>
    </xdr:from>
    <xdr:ext cx="405111" cy="259045"/>
    <xdr:sp macro="" textlink="">
      <xdr:nvSpPr>
        <xdr:cNvPr id="675" name="【公民館】&#10;有形固定資産減価償却率最大値テキスト">
          <a:extLst>
            <a:ext uri="{FF2B5EF4-FFF2-40B4-BE49-F238E27FC236}">
              <a16:creationId xmlns:a16="http://schemas.microsoft.com/office/drawing/2014/main" id="{4E2D1A46-BCBF-4B9E-85C7-F1D625FBBA58}"/>
            </a:ext>
          </a:extLst>
        </xdr:cNvPr>
        <xdr:cNvSpPr txBox="1"/>
      </xdr:nvSpPr>
      <xdr:spPr>
        <a:xfrm>
          <a:off x="16357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87630</xdr:rowOff>
    </xdr:from>
    <xdr:to>
      <xdr:col>86</xdr:col>
      <xdr:colOff>25400</xdr:colOff>
      <xdr:row>100</xdr:row>
      <xdr:rowOff>87630</xdr:rowOff>
    </xdr:to>
    <xdr:cxnSp macro="">
      <xdr:nvCxnSpPr>
        <xdr:cNvPr id="676" name="直線コネクタ 675">
          <a:extLst>
            <a:ext uri="{FF2B5EF4-FFF2-40B4-BE49-F238E27FC236}">
              <a16:creationId xmlns:a16="http://schemas.microsoft.com/office/drawing/2014/main" id="{8549EA4D-E1F2-4837-AD17-7408A2E40C20}"/>
            </a:ext>
          </a:extLst>
        </xdr:cNvPr>
        <xdr:cNvCxnSpPr/>
      </xdr:nvCxnSpPr>
      <xdr:spPr>
        <a:xfrm>
          <a:off x="16230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114571</xdr:rowOff>
    </xdr:from>
    <xdr:ext cx="405111" cy="259045"/>
    <xdr:sp macro="" textlink="">
      <xdr:nvSpPr>
        <xdr:cNvPr id="677" name="【公民館】&#10;有形固定資産減価償却率平均値テキスト">
          <a:extLst>
            <a:ext uri="{FF2B5EF4-FFF2-40B4-BE49-F238E27FC236}">
              <a16:creationId xmlns:a16="http://schemas.microsoft.com/office/drawing/2014/main" id="{B37351B2-B2F7-47A7-AADD-5C68C4F9CB00}"/>
            </a:ext>
          </a:extLst>
        </xdr:cNvPr>
        <xdr:cNvSpPr txBox="1"/>
      </xdr:nvSpPr>
      <xdr:spPr>
        <a:xfrm>
          <a:off x="16357600" y="17773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91694</xdr:rowOff>
    </xdr:from>
    <xdr:to>
      <xdr:col>85</xdr:col>
      <xdr:colOff>177800</xdr:colOff>
      <xdr:row>105</xdr:row>
      <xdr:rowOff>21844</xdr:rowOff>
    </xdr:to>
    <xdr:sp macro="" textlink="">
      <xdr:nvSpPr>
        <xdr:cNvPr id="678" name="フローチャート: 判断 677">
          <a:extLst>
            <a:ext uri="{FF2B5EF4-FFF2-40B4-BE49-F238E27FC236}">
              <a16:creationId xmlns:a16="http://schemas.microsoft.com/office/drawing/2014/main" id="{2CB29520-CA6F-41B3-8DB3-77DBDA6105DF}"/>
            </a:ext>
          </a:extLst>
        </xdr:cNvPr>
        <xdr:cNvSpPr/>
      </xdr:nvSpPr>
      <xdr:spPr>
        <a:xfrm>
          <a:off x="162687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20828</xdr:rowOff>
    </xdr:from>
    <xdr:to>
      <xdr:col>81</xdr:col>
      <xdr:colOff>101600</xdr:colOff>
      <xdr:row>104</xdr:row>
      <xdr:rowOff>122428</xdr:rowOff>
    </xdr:to>
    <xdr:sp macro="" textlink="">
      <xdr:nvSpPr>
        <xdr:cNvPr id="679" name="フローチャート: 判断 678">
          <a:extLst>
            <a:ext uri="{FF2B5EF4-FFF2-40B4-BE49-F238E27FC236}">
              <a16:creationId xmlns:a16="http://schemas.microsoft.com/office/drawing/2014/main" id="{7545A2C9-C107-4F4A-BBFC-76EE2503A4FD}"/>
            </a:ext>
          </a:extLst>
        </xdr:cNvPr>
        <xdr:cNvSpPr/>
      </xdr:nvSpPr>
      <xdr:spPr>
        <a:xfrm>
          <a:off x="15430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98552</xdr:rowOff>
    </xdr:from>
    <xdr:to>
      <xdr:col>76</xdr:col>
      <xdr:colOff>165100</xdr:colOff>
      <xdr:row>104</xdr:row>
      <xdr:rowOff>28702</xdr:rowOff>
    </xdr:to>
    <xdr:sp macro="" textlink="">
      <xdr:nvSpPr>
        <xdr:cNvPr id="680" name="フローチャート: 判断 679">
          <a:extLst>
            <a:ext uri="{FF2B5EF4-FFF2-40B4-BE49-F238E27FC236}">
              <a16:creationId xmlns:a16="http://schemas.microsoft.com/office/drawing/2014/main" id="{661039AD-A198-4389-B9F4-9F6948ADA042}"/>
            </a:ext>
          </a:extLst>
        </xdr:cNvPr>
        <xdr:cNvSpPr/>
      </xdr:nvSpPr>
      <xdr:spPr>
        <a:xfrm>
          <a:off x="145415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66548</xdr:rowOff>
    </xdr:from>
    <xdr:to>
      <xdr:col>72</xdr:col>
      <xdr:colOff>38100</xdr:colOff>
      <xdr:row>103</xdr:row>
      <xdr:rowOff>168148</xdr:rowOff>
    </xdr:to>
    <xdr:sp macro="" textlink="">
      <xdr:nvSpPr>
        <xdr:cNvPr id="681" name="フローチャート: 判断 680">
          <a:extLst>
            <a:ext uri="{FF2B5EF4-FFF2-40B4-BE49-F238E27FC236}">
              <a16:creationId xmlns:a16="http://schemas.microsoft.com/office/drawing/2014/main" id="{63286EE3-14E0-43CB-9FA7-048949521466}"/>
            </a:ext>
          </a:extLst>
        </xdr:cNvPr>
        <xdr:cNvSpPr/>
      </xdr:nvSpPr>
      <xdr:spPr>
        <a:xfrm>
          <a:off x="136525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57404</xdr:rowOff>
    </xdr:from>
    <xdr:to>
      <xdr:col>67</xdr:col>
      <xdr:colOff>101600</xdr:colOff>
      <xdr:row>103</xdr:row>
      <xdr:rowOff>159004</xdr:rowOff>
    </xdr:to>
    <xdr:sp macro="" textlink="">
      <xdr:nvSpPr>
        <xdr:cNvPr id="682" name="フローチャート: 判断 681">
          <a:extLst>
            <a:ext uri="{FF2B5EF4-FFF2-40B4-BE49-F238E27FC236}">
              <a16:creationId xmlns:a16="http://schemas.microsoft.com/office/drawing/2014/main" id="{2639B186-7BAC-443C-825F-C36AB22D75E6}"/>
            </a:ext>
          </a:extLst>
        </xdr:cNvPr>
        <xdr:cNvSpPr/>
      </xdr:nvSpPr>
      <xdr:spPr>
        <a:xfrm>
          <a:off x="12763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ADB15101-82D5-4C63-BA3A-40ACA02449B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84F71292-BBA5-470E-85DF-24761D13F83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68EB3C31-1FF5-4A10-B951-C6F330CDC5C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F76ADA4A-9512-49EB-80AA-5BB03D15306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844FFC5E-D2E4-409D-BB88-9F88D25C484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146558</xdr:rowOff>
    </xdr:from>
    <xdr:to>
      <xdr:col>85</xdr:col>
      <xdr:colOff>177800</xdr:colOff>
      <xdr:row>107</xdr:row>
      <xdr:rowOff>76708</xdr:rowOff>
    </xdr:to>
    <xdr:sp macro="" textlink="">
      <xdr:nvSpPr>
        <xdr:cNvPr id="688" name="楕円 687">
          <a:extLst>
            <a:ext uri="{FF2B5EF4-FFF2-40B4-BE49-F238E27FC236}">
              <a16:creationId xmlns:a16="http://schemas.microsoft.com/office/drawing/2014/main" id="{F0B64DF3-82BA-49A1-B402-EE2F3BA6D22C}"/>
            </a:ext>
          </a:extLst>
        </xdr:cNvPr>
        <xdr:cNvSpPr/>
      </xdr:nvSpPr>
      <xdr:spPr>
        <a:xfrm>
          <a:off x="162687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61485</xdr:rowOff>
    </xdr:from>
    <xdr:ext cx="405111" cy="259045"/>
    <xdr:sp macro="" textlink="">
      <xdr:nvSpPr>
        <xdr:cNvPr id="689" name="【公民館】&#10;有形固定資産減価償却率該当値テキスト">
          <a:extLst>
            <a:ext uri="{FF2B5EF4-FFF2-40B4-BE49-F238E27FC236}">
              <a16:creationId xmlns:a16="http://schemas.microsoft.com/office/drawing/2014/main" id="{358C93A8-ACAE-477A-A77B-AB79DB4EEC98}"/>
            </a:ext>
          </a:extLst>
        </xdr:cNvPr>
        <xdr:cNvSpPr txBox="1"/>
      </xdr:nvSpPr>
      <xdr:spPr>
        <a:xfrm>
          <a:off x="16357600" y="18235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103124</xdr:rowOff>
    </xdr:from>
    <xdr:to>
      <xdr:col>81</xdr:col>
      <xdr:colOff>101600</xdr:colOff>
      <xdr:row>107</xdr:row>
      <xdr:rowOff>33274</xdr:rowOff>
    </xdr:to>
    <xdr:sp macro="" textlink="">
      <xdr:nvSpPr>
        <xdr:cNvPr id="690" name="楕円 689">
          <a:extLst>
            <a:ext uri="{FF2B5EF4-FFF2-40B4-BE49-F238E27FC236}">
              <a16:creationId xmlns:a16="http://schemas.microsoft.com/office/drawing/2014/main" id="{0C8C9522-995B-4A8B-BE63-48462B638E69}"/>
            </a:ext>
          </a:extLst>
        </xdr:cNvPr>
        <xdr:cNvSpPr/>
      </xdr:nvSpPr>
      <xdr:spPr>
        <a:xfrm>
          <a:off x="15430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153924</xdr:rowOff>
    </xdr:from>
    <xdr:to>
      <xdr:col>85</xdr:col>
      <xdr:colOff>127000</xdr:colOff>
      <xdr:row>107</xdr:row>
      <xdr:rowOff>25908</xdr:rowOff>
    </xdr:to>
    <xdr:cxnSp macro="">
      <xdr:nvCxnSpPr>
        <xdr:cNvPr id="691" name="直線コネクタ 690">
          <a:extLst>
            <a:ext uri="{FF2B5EF4-FFF2-40B4-BE49-F238E27FC236}">
              <a16:creationId xmlns:a16="http://schemas.microsoft.com/office/drawing/2014/main" id="{BA1F53E7-C50C-4B3B-81FE-001C966F1696}"/>
            </a:ext>
          </a:extLst>
        </xdr:cNvPr>
        <xdr:cNvCxnSpPr/>
      </xdr:nvCxnSpPr>
      <xdr:spPr>
        <a:xfrm>
          <a:off x="15481300" y="1832762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57404</xdr:rowOff>
    </xdr:from>
    <xdr:to>
      <xdr:col>76</xdr:col>
      <xdr:colOff>165100</xdr:colOff>
      <xdr:row>106</xdr:row>
      <xdr:rowOff>159004</xdr:rowOff>
    </xdr:to>
    <xdr:sp macro="" textlink="">
      <xdr:nvSpPr>
        <xdr:cNvPr id="692" name="楕円 691">
          <a:extLst>
            <a:ext uri="{FF2B5EF4-FFF2-40B4-BE49-F238E27FC236}">
              <a16:creationId xmlns:a16="http://schemas.microsoft.com/office/drawing/2014/main" id="{D6F687F6-40FF-43AF-BC18-3A13BCE23B49}"/>
            </a:ext>
          </a:extLst>
        </xdr:cNvPr>
        <xdr:cNvSpPr/>
      </xdr:nvSpPr>
      <xdr:spPr>
        <a:xfrm>
          <a:off x="14541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108204</xdr:rowOff>
    </xdr:from>
    <xdr:to>
      <xdr:col>81</xdr:col>
      <xdr:colOff>50800</xdr:colOff>
      <xdr:row>106</xdr:row>
      <xdr:rowOff>153924</xdr:rowOff>
    </xdr:to>
    <xdr:cxnSp macro="">
      <xdr:nvCxnSpPr>
        <xdr:cNvPr id="693" name="直線コネクタ 692">
          <a:extLst>
            <a:ext uri="{FF2B5EF4-FFF2-40B4-BE49-F238E27FC236}">
              <a16:creationId xmlns:a16="http://schemas.microsoft.com/office/drawing/2014/main" id="{2085B14A-E9EC-4B8D-8615-78F7F86655BE}"/>
            </a:ext>
          </a:extLst>
        </xdr:cNvPr>
        <xdr:cNvCxnSpPr/>
      </xdr:nvCxnSpPr>
      <xdr:spPr>
        <a:xfrm>
          <a:off x="14592300" y="182819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27687</xdr:rowOff>
    </xdr:from>
    <xdr:to>
      <xdr:col>72</xdr:col>
      <xdr:colOff>38100</xdr:colOff>
      <xdr:row>106</xdr:row>
      <xdr:rowOff>129287</xdr:rowOff>
    </xdr:to>
    <xdr:sp macro="" textlink="">
      <xdr:nvSpPr>
        <xdr:cNvPr id="694" name="楕円 693">
          <a:extLst>
            <a:ext uri="{FF2B5EF4-FFF2-40B4-BE49-F238E27FC236}">
              <a16:creationId xmlns:a16="http://schemas.microsoft.com/office/drawing/2014/main" id="{EC0BAA79-E77E-4CA6-B16F-F4C48E46D5B8}"/>
            </a:ext>
          </a:extLst>
        </xdr:cNvPr>
        <xdr:cNvSpPr/>
      </xdr:nvSpPr>
      <xdr:spPr>
        <a:xfrm>
          <a:off x="13652500" y="182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78487</xdr:rowOff>
    </xdr:from>
    <xdr:to>
      <xdr:col>76</xdr:col>
      <xdr:colOff>114300</xdr:colOff>
      <xdr:row>106</xdr:row>
      <xdr:rowOff>108204</xdr:rowOff>
    </xdr:to>
    <xdr:cxnSp macro="">
      <xdr:nvCxnSpPr>
        <xdr:cNvPr id="695" name="直線コネクタ 694">
          <a:extLst>
            <a:ext uri="{FF2B5EF4-FFF2-40B4-BE49-F238E27FC236}">
              <a16:creationId xmlns:a16="http://schemas.microsoft.com/office/drawing/2014/main" id="{014B73BA-AC20-4780-A394-839FAFDE438E}"/>
            </a:ext>
          </a:extLst>
        </xdr:cNvPr>
        <xdr:cNvCxnSpPr/>
      </xdr:nvCxnSpPr>
      <xdr:spPr>
        <a:xfrm>
          <a:off x="13703300" y="18252187"/>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160274</xdr:rowOff>
    </xdr:from>
    <xdr:to>
      <xdr:col>67</xdr:col>
      <xdr:colOff>101600</xdr:colOff>
      <xdr:row>106</xdr:row>
      <xdr:rowOff>90424</xdr:rowOff>
    </xdr:to>
    <xdr:sp macro="" textlink="">
      <xdr:nvSpPr>
        <xdr:cNvPr id="696" name="楕円 695">
          <a:extLst>
            <a:ext uri="{FF2B5EF4-FFF2-40B4-BE49-F238E27FC236}">
              <a16:creationId xmlns:a16="http://schemas.microsoft.com/office/drawing/2014/main" id="{1ACEB7CF-14A8-4281-AC2F-39256AB3A7E3}"/>
            </a:ext>
          </a:extLst>
        </xdr:cNvPr>
        <xdr:cNvSpPr/>
      </xdr:nvSpPr>
      <xdr:spPr>
        <a:xfrm>
          <a:off x="12763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39624</xdr:rowOff>
    </xdr:from>
    <xdr:to>
      <xdr:col>71</xdr:col>
      <xdr:colOff>177800</xdr:colOff>
      <xdr:row>106</xdr:row>
      <xdr:rowOff>78487</xdr:rowOff>
    </xdr:to>
    <xdr:cxnSp macro="">
      <xdr:nvCxnSpPr>
        <xdr:cNvPr id="697" name="直線コネクタ 696">
          <a:extLst>
            <a:ext uri="{FF2B5EF4-FFF2-40B4-BE49-F238E27FC236}">
              <a16:creationId xmlns:a16="http://schemas.microsoft.com/office/drawing/2014/main" id="{CC74B1A9-C270-481A-B57C-3F4753ACBB2D}"/>
            </a:ext>
          </a:extLst>
        </xdr:cNvPr>
        <xdr:cNvCxnSpPr/>
      </xdr:nvCxnSpPr>
      <xdr:spPr>
        <a:xfrm>
          <a:off x="12814300" y="18213324"/>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138955</xdr:rowOff>
    </xdr:from>
    <xdr:ext cx="405111" cy="259045"/>
    <xdr:sp macro="" textlink="">
      <xdr:nvSpPr>
        <xdr:cNvPr id="698" name="n_1aveValue【公民館】&#10;有形固定資産減価償却率">
          <a:extLst>
            <a:ext uri="{FF2B5EF4-FFF2-40B4-BE49-F238E27FC236}">
              <a16:creationId xmlns:a16="http://schemas.microsoft.com/office/drawing/2014/main" id="{74D842EC-49DA-4BB3-B920-D4AC97B426F6}"/>
            </a:ext>
          </a:extLst>
        </xdr:cNvPr>
        <xdr:cNvSpPr txBox="1"/>
      </xdr:nvSpPr>
      <xdr:spPr>
        <a:xfrm>
          <a:off x="152660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45229</xdr:rowOff>
    </xdr:from>
    <xdr:ext cx="405111" cy="259045"/>
    <xdr:sp macro="" textlink="">
      <xdr:nvSpPr>
        <xdr:cNvPr id="699" name="n_2aveValue【公民館】&#10;有形固定資産減価償却率">
          <a:extLst>
            <a:ext uri="{FF2B5EF4-FFF2-40B4-BE49-F238E27FC236}">
              <a16:creationId xmlns:a16="http://schemas.microsoft.com/office/drawing/2014/main" id="{B9011271-6984-43CB-9F28-C1FC6A3E0FCF}"/>
            </a:ext>
          </a:extLst>
        </xdr:cNvPr>
        <xdr:cNvSpPr txBox="1"/>
      </xdr:nvSpPr>
      <xdr:spPr>
        <a:xfrm>
          <a:off x="14389744" y="1753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13225</xdr:rowOff>
    </xdr:from>
    <xdr:ext cx="405111" cy="259045"/>
    <xdr:sp macro="" textlink="">
      <xdr:nvSpPr>
        <xdr:cNvPr id="700" name="n_3aveValue【公民館】&#10;有形固定資産減価償却率">
          <a:extLst>
            <a:ext uri="{FF2B5EF4-FFF2-40B4-BE49-F238E27FC236}">
              <a16:creationId xmlns:a16="http://schemas.microsoft.com/office/drawing/2014/main" id="{409639B7-8BF5-41AB-9E67-D0B4C6FBE45F}"/>
            </a:ext>
          </a:extLst>
        </xdr:cNvPr>
        <xdr:cNvSpPr txBox="1"/>
      </xdr:nvSpPr>
      <xdr:spPr>
        <a:xfrm>
          <a:off x="13500744" y="1750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4081</xdr:rowOff>
    </xdr:from>
    <xdr:ext cx="405111" cy="259045"/>
    <xdr:sp macro="" textlink="">
      <xdr:nvSpPr>
        <xdr:cNvPr id="701" name="n_4aveValue【公民館】&#10;有形固定資産減価償却率">
          <a:extLst>
            <a:ext uri="{FF2B5EF4-FFF2-40B4-BE49-F238E27FC236}">
              <a16:creationId xmlns:a16="http://schemas.microsoft.com/office/drawing/2014/main" id="{FDC7CF70-25E4-4C1C-AE97-CE98C75BC091}"/>
            </a:ext>
          </a:extLst>
        </xdr:cNvPr>
        <xdr:cNvSpPr txBox="1"/>
      </xdr:nvSpPr>
      <xdr:spPr>
        <a:xfrm>
          <a:off x="126117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24401</xdr:rowOff>
    </xdr:from>
    <xdr:ext cx="405111" cy="259045"/>
    <xdr:sp macro="" textlink="">
      <xdr:nvSpPr>
        <xdr:cNvPr id="702" name="n_1mainValue【公民館】&#10;有形固定資産減価償却率">
          <a:extLst>
            <a:ext uri="{FF2B5EF4-FFF2-40B4-BE49-F238E27FC236}">
              <a16:creationId xmlns:a16="http://schemas.microsoft.com/office/drawing/2014/main" id="{38B9ADB4-D769-4C2F-8C9C-9EAE37AA2219}"/>
            </a:ext>
          </a:extLst>
        </xdr:cNvPr>
        <xdr:cNvSpPr txBox="1"/>
      </xdr:nvSpPr>
      <xdr:spPr>
        <a:xfrm>
          <a:off x="15266044" y="1836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150131</xdr:rowOff>
    </xdr:from>
    <xdr:ext cx="405111" cy="259045"/>
    <xdr:sp macro="" textlink="">
      <xdr:nvSpPr>
        <xdr:cNvPr id="703" name="n_2mainValue【公民館】&#10;有形固定資産減価償却率">
          <a:extLst>
            <a:ext uri="{FF2B5EF4-FFF2-40B4-BE49-F238E27FC236}">
              <a16:creationId xmlns:a16="http://schemas.microsoft.com/office/drawing/2014/main" id="{07DC4C40-66F2-4F3C-B3C8-3667529B3FE9}"/>
            </a:ext>
          </a:extLst>
        </xdr:cNvPr>
        <xdr:cNvSpPr txBox="1"/>
      </xdr:nvSpPr>
      <xdr:spPr>
        <a:xfrm>
          <a:off x="14389744" y="1832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120414</xdr:rowOff>
    </xdr:from>
    <xdr:ext cx="405111" cy="259045"/>
    <xdr:sp macro="" textlink="">
      <xdr:nvSpPr>
        <xdr:cNvPr id="704" name="n_3mainValue【公民館】&#10;有形固定資産減価償却率">
          <a:extLst>
            <a:ext uri="{FF2B5EF4-FFF2-40B4-BE49-F238E27FC236}">
              <a16:creationId xmlns:a16="http://schemas.microsoft.com/office/drawing/2014/main" id="{9101E4C7-8C69-4B60-AA62-BE596E8E2A7E}"/>
            </a:ext>
          </a:extLst>
        </xdr:cNvPr>
        <xdr:cNvSpPr txBox="1"/>
      </xdr:nvSpPr>
      <xdr:spPr>
        <a:xfrm>
          <a:off x="13500744" y="1829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81551</xdr:rowOff>
    </xdr:from>
    <xdr:ext cx="405111" cy="259045"/>
    <xdr:sp macro="" textlink="">
      <xdr:nvSpPr>
        <xdr:cNvPr id="705" name="n_4mainValue【公民館】&#10;有形固定資産減価償却率">
          <a:extLst>
            <a:ext uri="{FF2B5EF4-FFF2-40B4-BE49-F238E27FC236}">
              <a16:creationId xmlns:a16="http://schemas.microsoft.com/office/drawing/2014/main" id="{053EBE6A-0E21-4199-89D8-A067BBE21158}"/>
            </a:ext>
          </a:extLst>
        </xdr:cNvPr>
        <xdr:cNvSpPr txBox="1"/>
      </xdr:nvSpPr>
      <xdr:spPr>
        <a:xfrm>
          <a:off x="12611744" y="1825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a:extLst>
            <a:ext uri="{FF2B5EF4-FFF2-40B4-BE49-F238E27FC236}">
              <a16:creationId xmlns:a16="http://schemas.microsoft.com/office/drawing/2014/main" id="{A5403C1C-2D83-4D9C-B58A-4D68ED0B4B8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a:extLst>
            <a:ext uri="{FF2B5EF4-FFF2-40B4-BE49-F238E27FC236}">
              <a16:creationId xmlns:a16="http://schemas.microsoft.com/office/drawing/2014/main" id="{64139B64-A64A-49CA-9A5A-D1E26F0A319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a:extLst>
            <a:ext uri="{FF2B5EF4-FFF2-40B4-BE49-F238E27FC236}">
              <a16:creationId xmlns:a16="http://schemas.microsoft.com/office/drawing/2014/main" id="{A4F64ADE-B028-4D37-B7C4-34994584AAA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a:extLst>
            <a:ext uri="{FF2B5EF4-FFF2-40B4-BE49-F238E27FC236}">
              <a16:creationId xmlns:a16="http://schemas.microsoft.com/office/drawing/2014/main" id="{C51D64FF-C997-4E0A-8B4B-BF78C72C1FA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a:extLst>
            <a:ext uri="{FF2B5EF4-FFF2-40B4-BE49-F238E27FC236}">
              <a16:creationId xmlns:a16="http://schemas.microsoft.com/office/drawing/2014/main" id="{B68E34B0-4DDE-48BB-A952-7D2AD87AE5C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a:extLst>
            <a:ext uri="{FF2B5EF4-FFF2-40B4-BE49-F238E27FC236}">
              <a16:creationId xmlns:a16="http://schemas.microsoft.com/office/drawing/2014/main" id="{92211E80-B508-47EE-97BB-BC581A07CF2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a:extLst>
            <a:ext uri="{FF2B5EF4-FFF2-40B4-BE49-F238E27FC236}">
              <a16:creationId xmlns:a16="http://schemas.microsoft.com/office/drawing/2014/main" id="{95CC31E5-B12B-450F-842D-F78E9364629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a:extLst>
            <a:ext uri="{FF2B5EF4-FFF2-40B4-BE49-F238E27FC236}">
              <a16:creationId xmlns:a16="http://schemas.microsoft.com/office/drawing/2014/main" id="{06CEC9D7-6A7D-4180-8A13-218523525A9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a:extLst>
            <a:ext uri="{FF2B5EF4-FFF2-40B4-BE49-F238E27FC236}">
              <a16:creationId xmlns:a16="http://schemas.microsoft.com/office/drawing/2014/main" id="{1D91E0D3-607C-45C2-A03A-5A8F73A6497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a:extLst>
            <a:ext uri="{FF2B5EF4-FFF2-40B4-BE49-F238E27FC236}">
              <a16:creationId xmlns:a16="http://schemas.microsoft.com/office/drawing/2014/main" id="{E18A764F-28DA-4AFD-88DF-94591CCB0CE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a:extLst>
            <a:ext uri="{FF2B5EF4-FFF2-40B4-BE49-F238E27FC236}">
              <a16:creationId xmlns:a16="http://schemas.microsoft.com/office/drawing/2014/main" id="{0533E9C5-4CDE-4F9F-A5E7-84F58E4721F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a:extLst>
            <a:ext uri="{FF2B5EF4-FFF2-40B4-BE49-F238E27FC236}">
              <a16:creationId xmlns:a16="http://schemas.microsoft.com/office/drawing/2014/main" id="{B26F7F03-A712-4A54-94AD-1363FB2DA6E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a:extLst>
            <a:ext uri="{FF2B5EF4-FFF2-40B4-BE49-F238E27FC236}">
              <a16:creationId xmlns:a16="http://schemas.microsoft.com/office/drawing/2014/main" id="{00C62FA8-FF7A-4349-9A82-76F5CD0B33A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a:extLst>
            <a:ext uri="{FF2B5EF4-FFF2-40B4-BE49-F238E27FC236}">
              <a16:creationId xmlns:a16="http://schemas.microsoft.com/office/drawing/2014/main" id="{0B09774D-3471-4957-86F7-C91C7C4253A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a:extLst>
            <a:ext uri="{FF2B5EF4-FFF2-40B4-BE49-F238E27FC236}">
              <a16:creationId xmlns:a16="http://schemas.microsoft.com/office/drawing/2014/main" id="{40095B6A-B601-4BFE-B00A-E2D136ACE85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a:extLst>
            <a:ext uri="{FF2B5EF4-FFF2-40B4-BE49-F238E27FC236}">
              <a16:creationId xmlns:a16="http://schemas.microsoft.com/office/drawing/2014/main" id="{B316481F-9F80-4B92-B216-70E439B3D46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a:extLst>
            <a:ext uri="{FF2B5EF4-FFF2-40B4-BE49-F238E27FC236}">
              <a16:creationId xmlns:a16="http://schemas.microsoft.com/office/drawing/2014/main" id="{0CD7D334-3657-4758-B995-E5525D6D28D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a:extLst>
            <a:ext uri="{FF2B5EF4-FFF2-40B4-BE49-F238E27FC236}">
              <a16:creationId xmlns:a16="http://schemas.microsoft.com/office/drawing/2014/main" id="{652169C7-D967-46C6-8A42-922140A5CD0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a:extLst>
            <a:ext uri="{FF2B5EF4-FFF2-40B4-BE49-F238E27FC236}">
              <a16:creationId xmlns:a16="http://schemas.microsoft.com/office/drawing/2014/main" id="{4EF82B15-3CA6-4692-B37C-4636F0EDF8A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a:extLst>
            <a:ext uri="{FF2B5EF4-FFF2-40B4-BE49-F238E27FC236}">
              <a16:creationId xmlns:a16="http://schemas.microsoft.com/office/drawing/2014/main" id="{3AF59837-8FC3-454F-BA7A-1BFD5C141D2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a:extLst>
            <a:ext uri="{FF2B5EF4-FFF2-40B4-BE49-F238E27FC236}">
              <a16:creationId xmlns:a16="http://schemas.microsoft.com/office/drawing/2014/main" id="{D0276586-F031-46EA-806B-158CADEA145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a:extLst>
            <a:ext uri="{FF2B5EF4-FFF2-40B4-BE49-F238E27FC236}">
              <a16:creationId xmlns:a16="http://schemas.microsoft.com/office/drawing/2014/main" id="{78829FC7-DFEC-4012-BD4D-344C4883AFB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公民館】&#10;一人当たり面積グラフ枠">
          <a:extLst>
            <a:ext uri="{FF2B5EF4-FFF2-40B4-BE49-F238E27FC236}">
              <a16:creationId xmlns:a16="http://schemas.microsoft.com/office/drawing/2014/main" id="{5BCF9A93-73D9-4696-989C-C2EA3F914B6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33528</xdr:rowOff>
    </xdr:from>
    <xdr:to>
      <xdr:col>116</xdr:col>
      <xdr:colOff>62864</xdr:colOff>
      <xdr:row>108</xdr:row>
      <xdr:rowOff>79248</xdr:rowOff>
    </xdr:to>
    <xdr:cxnSp macro="">
      <xdr:nvCxnSpPr>
        <xdr:cNvPr id="729" name="直線コネクタ 728">
          <a:extLst>
            <a:ext uri="{FF2B5EF4-FFF2-40B4-BE49-F238E27FC236}">
              <a16:creationId xmlns:a16="http://schemas.microsoft.com/office/drawing/2014/main" id="{98425CDD-2806-4A46-9583-37995AE7B20A}"/>
            </a:ext>
          </a:extLst>
        </xdr:cNvPr>
        <xdr:cNvCxnSpPr/>
      </xdr:nvCxnSpPr>
      <xdr:spPr>
        <a:xfrm flipV="1">
          <a:off x="22160864" y="17349978"/>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30" name="【公民館】&#10;一人当たり面積最小値テキスト">
          <a:extLst>
            <a:ext uri="{FF2B5EF4-FFF2-40B4-BE49-F238E27FC236}">
              <a16:creationId xmlns:a16="http://schemas.microsoft.com/office/drawing/2014/main" id="{7F6415EF-2D39-42A9-9AB8-009819E3EF16}"/>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31" name="直線コネクタ 730">
          <a:extLst>
            <a:ext uri="{FF2B5EF4-FFF2-40B4-BE49-F238E27FC236}">
              <a16:creationId xmlns:a16="http://schemas.microsoft.com/office/drawing/2014/main" id="{44EE7977-7467-44E3-829A-E22B0F0B574E}"/>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151655</xdr:rowOff>
    </xdr:from>
    <xdr:ext cx="469744" cy="259045"/>
    <xdr:sp macro="" textlink="">
      <xdr:nvSpPr>
        <xdr:cNvPr id="732" name="【公民館】&#10;一人当たり面積最大値テキスト">
          <a:extLst>
            <a:ext uri="{FF2B5EF4-FFF2-40B4-BE49-F238E27FC236}">
              <a16:creationId xmlns:a16="http://schemas.microsoft.com/office/drawing/2014/main" id="{2598BE14-BBB6-4639-87AB-4B7B9F3AD88B}"/>
            </a:ext>
          </a:extLst>
        </xdr:cNvPr>
        <xdr:cNvSpPr txBox="1"/>
      </xdr:nvSpPr>
      <xdr:spPr>
        <a:xfrm>
          <a:off x="22199600" y="1712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33528</xdr:rowOff>
    </xdr:from>
    <xdr:to>
      <xdr:col>116</xdr:col>
      <xdr:colOff>152400</xdr:colOff>
      <xdr:row>101</xdr:row>
      <xdr:rowOff>33528</xdr:rowOff>
    </xdr:to>
    <xdr:cxnSp macro="">
      <xdr:nvCxnSpPr>
        <xdr:cNvPr id="733" name="直線コネクタ 732">
          <a:extLst>
            <a:ext uri="{FF2B5EF4-FFF2-40B4-BE49-F238E27FC236}">
              <a16:creationId xmlns:a16="http://schemas.microsoft.com/office/drawing/2014/main" id="{7314B29C-3D2E-4A72-ABFE-43D76A8DD2DE}"/>
            </a:ext>
          </a:extLst>
        </xdr:cNvPr>
        <xdr:cNvCxnSpPr/>
      </xdr:nvCxnSpPr>
      <xdr:spPr>
        <a:xfrm>
          <a:off x="22072600" y="1734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30751</xdr:rowOff>
    </xdr:from>
    <xdr:ext cx="469744" cy="259045"/>
    <xdr:sp macro="" textlink="">
      <xdr:nvSpPr>
        <xdr:cNvPr id="734" name="【公民館】&#10;一人当たり面積平均値テキスト">
          <a:extLst>
            <a:ext uri="{FF2B5EF4-FFF2-40B4-BE49-F238E27FC236}">
              <a16:creationId xmlns:a16="http://schemas.microsoft.com/office/drawing/2014/main" id="{996F71EB-396E-46B2-B0CD-F74A14CD1260}"/>
            </a:ext>
          </a:extLst>
        </xdr:cNvPr>
        <xdr:cNvSpPr txBox="1"/>
      </xdr:nvSpPr>
      <xdr:spPr>
        <a:xfrm>
          <a:off x="22199600" y="1820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7874</xdr:rowOff>
    </xdr:from>
    <xdr:to>
      <xdr:col>116</xdr:col>
      <xdr:colOff>114300</xdr:colOff>
      <xdr:row>107</xdr:row>
      <xdr:rowOff>109474</xdr:rowOff>
    </xdr:to>
    <xdr:sp macro="" textlink="">
      <xdr:nvSpPr>
        <xdr:cNvPr id="735" name="フローチャート: 判断 734">
          <a:extLst>
            <a:ext uri="{FF2B5EF4-FFF2-40B4-BE49-F238E27FC236}">
              <a16:creationId xmlns:a16="http://schemas.microsoft.com/office/drawing/2014/main" id="{54123D92-6190-434D-999F-43EF6CDBD409}"/>
            </a:ext>
          </a:extLst>
        </xdr:cNvPr>
        <xdr:cNvSpPr/>
      </xdr:nvSpPr>
      <xdr:spPr>
        <a:xfrm>
          <a:off x="22110700" y="1835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9398</xdr:rowOff>
    </xdr:from>
    <xdr:to>
      <xdr:col>112</xdr:col>
      <xdr:colOff>38100</xdr:colOff>
      <xdr:row>107</xdr:row>
      <xdr:rowOff>110998</xdr:rowOff>
    </xdr:to>
    <xdr:sp macro="" textlink="">
      <xdr:nvSpPr>
        <xdr:cNvPr id="736" name="フローチャート: 判断 735">
          <a:extLst>
            <a:ext uri="{FF2B5EF4-FFF2-40B4-BE49-F238E27FC236}">
              <a16:creationId xmlns:a16="http://schemas.microsoft.com/office/drawing/2014/main" id="{7D95D93B-97D1-42A5-8CD8-6FADF492FC6F}"/>
            </a:ext>
          </a:extLst>
        </xdr:cNvPr>
        <xdr:cNvSpPr/>
      </xdr:nvSpPr>
      <xdr:spPr>
        <a:xfrm>
          <a:off x="212725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12446</xdr:rowOff>
    </xdr:from>
    <xdr:to>
      <xdr:col>107</xdr:col>
      <xdr:colOff>101600</xdr:colOff>
      <xdr:row>107</xdr:row>
      <xdr:rowOff>114046</xdr:rowOff>
    </xdr:to>
    <xdr:sp macro="" textlink="">
      <xdr:nvSpPr>
        <xdr:cNvPr id="737" name="フローチャート: 判断 736">
          <a:extLst>
            <a:ext uri="{FF2B5EF4-FFF2-40B4-BE49-F238E27FC236}">
              <a16:creationId xmlns:a16="http://schemas.microsoft.com/office/drawing/2014/main" id="{C88E4B27-3981-47C0-852E-D0EB6A4C0574}"/>
            </a:ext>
          </a:extLst>
        </xdr:cNvPr>
        <xdr:cNvSpPr/>
      </xdr:nvSpPr>
      <xdr:spPr>
        <a:xfrm>
          <a:off x="20383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15494</xdr:rowOff>
    </xdr:from>
    <xdr:to>
      <xdr:col>102</xdr:col>
      <xdr:colOff>165100</xdr:colOff>
      <xdr:row>107</xdr:row>
      <xdr:rowOff>117094</xdr:rowOff>
    </xdr:to>
    <xdr:sp macro="" textlink="">
      <xdr:nvSpPr>
        <xdr:cNvPr id="738" name="フローチャート: 判断 737">
          <a:extLst>
            <a:ext uri="{FF2B5EF4-FFF2-40B4-BE49-F238E27FC236}">
              <a16:creationId xmlns:a16="http://schemas.microsoft.com/office/drawing/2014/main" id="{4000CA2D-35BA-45C4-8DCE-11091EB17625}"/>
            </a:ext>
          </a:extLst>
        </xdr:cNvPr>
        <xdr:cNvSpPr/>
      </xdr:nvSpPr>
      <xdr:spPr>
        <a:xfrm>
          <a:off x="19494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24637</xdr:rowOff>
    </xdr:from>
    <xdr:to>
      <xdr:col>98</xdr:col>
      <xdr:colOff>38100</xdr:colOff>
      <xdr:row>107</xdr:row>
      <xdr:rowOff>126237</xdr:rowOff>
    </xdr:to>
    <xdr:sp macro="" textlink="">
      <xdr:nvSpPr>
        <xdr:cNvPr id="739" name="フローチャート: 判断 738">
          <a:extLst>
            <a:ext uri="{FF2B5EF4-FFF2-40B4-BE49-F238E27FC236}">
              <a16:creationId xmlns:a16="http://schemas.microsoft.com/office/drawing/2014/main" id="{850D60E7-CA5B-49C7-AF5F-7E6DB809756B}"/>
            </a:ext>
          </a:extLst>
        </xdr:cNvPr>
        <xdr:cNvSpPr/>
      </xdr:nvSpPr>
      <xdr:spPr>
        <a:xfrm>
          <a:off x="18605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2914E1DF-5476-4F56-8702-C27B9B4BB24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1081A728-294A-4434-98EA-46103155EDC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12E73E7E-0012-43B0-98C6-AB5210AED88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46D37C03-E356-4012-A165-ADE0D4978D6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BFD21633-43FB-415B-81EF-8F929422061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90170</xdr:rowOff>
    </xdr:from>
    <xdr:to>
      <xdr:col>116</xdr:col>
      <xdr:colOff>114300</xdr:colOff>
      <xdr:row>108</xdr:row>
      <xdr:rowOff>20320</xdr:rowOff>
    </xdr:to>
    <xdr:sp macro="" textlink="">
      <xdr:nvSpPr>
        <xdr:cNvPr id="745" name="楕円 744">
          <a:extLst>
            <a:ext uri="{FF2B5EF4-FFF2-40B4-BE49-F238E27FC236}">
              <a16:creationId xmlns:a16="http://schemas.microsoft.com/office/drawing/2014/main" id="{CE649FC9-2E44-4842-B75F-6DB38BF6EC3A}"/>
            </a:ext>
          </a:extLst>
        </xdr:cNvPr>
        <xdr:cNvSpPr/>
      </xdr:nvSpPr>
      <xdr:spPr>
        <a:xfrm>
          <a:off x="221107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5097</xdr:rowOff>
    </xdr:from>
    <xdr:ext cx="469744" cy="259045"/>
    <xdr:sp macro="" textlink="">
      <xdr:nvSpPr>
        <xdr:cNvPr id="746" name="【公民館】&#10;一人当たり面積該当値テキスト">
          <a:extLst>
            <a:ext uri="{FF2B5EF4-FFF2-40B4-BE49-F238E27FC236}">
              <a16:creationId xmlns:a16="http://schemas.microsoft.com/office/drawing/2014/main" id="{9538BBA2-0098-4023-B559-745457ECFAE1}"/>
            </a:ext>
          </a:extLst>
        </xdr:cNvPr>
        <xdr:cNvSpPr txBox="1"/>
      </xdr:nvSpPr>
      <xdr:spPr>
        <a:xfrm>
          <a:off x="22199600" y="183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94742</xdr:rowOff>
    </xdr:from>
    <xdr:to>
      <xdr:col>112</xdr:col>
      <xdr:colOff>38100</xdr:colOff>
      <xdr:row>108</xdr:row>
      <xdr:rowOff>24892</xdr:rowOff>
    </xdr:to>
    <xdr:sp macro="" textlink="">
      <xdr:nvSpPr>
        <xdr:cNvPr id="747" name="楕円 746">
          <a:extLst>
            <a:ext uri="{FF2B5EF4-FFF2-40B4-BE49-F238E27FC236}">
              <a16:creationId xmlns:a16="http://schemas.microsoft.com/office/drawing/2014/main" id="{6A5A5207-BA10-4D4F-B8E0-0C5A5E43BE85}"/>
            </a:ext>
          </a:extLst>
        </xdr:cNvPr>
        <xdr:cNvSpPr/>
      </xdr:nvSpPr>
      <xdr:spPr>
        <a:xfrm>
          <a:off x="21272500" y="184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140970</xdr:rowOff>
    </xdr:from>
    <xdr:to>
      <xdr:col>116</xdr:col>
      <xdr:colOff>63500</xdr:colOff>
      <xdr:row>107</xdr:row>
      <xdr:rowOff>145542</xdr:rowOff>
    </xdr:to>
    <xdr:cxnSp macro="">
      <xdr:nvCxnSpPr>
        <xdr:cNvPr id="748" name="直線コネクタ 747">
          <a:extLst>
            <a:ext uri="{FF2B5EF4-FFF2-40B4-BE49-F238E27FC236}">
              <a16:creationId xmlns:a16="http://schemas.microsoft.com/office/drawing/2014/main" id="{8357C029-9E3C-4A33-8905-0A0727B27D90}"/>
            </a:ext>
          </a:extLst>
        </xdr:cNvPr>
        <xdr:cNvCxnSpPr/>
      </xdr:nvCxnSpPr>
      <xdr:spPr>
        <a:xfrm flipV="1">
          <a:off x="21323300" y="184861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97028</xdr:rowOff>
    </xdr:from>
    <xdr:to>
      <xdr:col>107</xdr:col>
      <xdr:colOff>101600</xdr:colOff>
      <xdr:row>108</xdr:row>
      <xdr:rowOff>27178</xdr:rowOff>
    </xdr:to>
    <xdr:sp macro="" textlink="">
      <xdr:nvSpPr>
        <xdr:cNvPr id="749" name="楕円 748">
          <a:extLst>
            <a:ext uri="{FF2B5EF4-FFF2-40B4-BE49-F238E27FC236}">
              <a16:creationId xmlns:a16="http://schemas.microsoft.com/office/drawing/2014/main" id="{C9FB85F1-9032-462A-B0EE-6687AE4F905B}"/>
            </a:ext>
          </a:extLst>
        </xdr:cNvPr>
        <xdr:cNvSpPr/>
      </xdr:nvSpPr>
      <xdr:spPr>
        <a:xfrm>
          <a:off x="20383500" y="184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145542</xdr:rowOff>
    </xdr:from>
    <xdr:to>
      <xdr:col>111</xdr:col>
      <xdr:colOff>177800</xdr:colOff>
      <xdr:row>107</xdr:row>
      <xdr:rowOff>147828</xdr:rowOff>
    </xdr:to>
    <xdr:cxnSp macro="">
      <xdr:nvCxnSpPr>
        <xdr:cNvPr id="750" name="直線コネクタ 749">
          <a:extLst>
            <a:ext uri="{FF2B5EF4-FFF2-40B4-BE49-F238E27FC236}">
              <a16:creationId xmlns:a16="http://schemas.microsoft.com/office/drawing/2014/main" id="{D67DC2C5-97F0-48D8-A6E5-3817A6CD88D1}"/>
            </a:ext>
          </a:extLst>
        </xdr:cNvPr>
        <xdr:cNvCxnSpPr/>
      </xdr:nvCxnSpPr>
      <xdr:spPr>
        <a:xfrm flipV="1">
          <a:off x="20434300" y="184906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100076</xdr:rowOff>
    </xdr:from>
    <xdr:to>
      <xdr:col>102</xdr:col>
      <xdr:colOff>165100</xdr:colOff>
      <xdr:row>108</xdr:row>
      <xdr:rowOff>30226</xdr:rowOff>
    </xdr:to>
    <xdr:sp macro="" textlink="">
      <xdr:nvSpPr>
        <xdr:cNvPr id="751" name="楕円 750">
          <a:extLst>
            <a:ext uri="{FF2B5EF4-FFF2-40B4-BE49-F238E27FC236}">
              <a16:creationId xmlns:a16="http://schemas.microsoft.com/office/drawing/2014/main" id="{D172DFD7-4DB0-4145-A690-DE1F9078CD46}"/>
            </a:ext>
          </a:extLst>
        </xdr:cNvPr>
        <xdr:cNvSpPr/>
      </xdr:nvSpPr>
      <xdr:spPr>
        <a:xfrm>
          <a:off x="19494500" y="184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147828</xdr:rowOff>
    </xdr:from>
    <xdr:to>
      <xdr:col>107</xdr:col>
      <xdr:colOff>50800</xdr:colOff>
      <xdr:row>107</xdr:row>
      <xdr:rowOff>150876</xdr:rowOff>
    </xdr:to>
    <xdr:cxnSp macro="">
      <xdr:nvCxnSpPr>
        <xdr:cNvPr id="752" name="直線コネクタ 751">
          <a:extLst>
            <a:ext uri="{FF2B5EF4-FFF2-40B4-BE49-F238E27FC236}">
              <a16:creationId xmlns:a16="http://schemas.microsoft.com/office/drawing/2014/main" id="{AE4386D5-DC4E-4403-A3D9-9A29C04F6A32}"/>
            </a:ext>
          </a:extLst>
        </xdr:cNvPr>
        <xdr:cNvCxnSpPr/>
      </xdr:nvCxnSpPr>
      <xdr:spPr>
        <a:xfrm flipV="1">
          <a:off x="19545300" y="1849297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107696</xdr:rowOff>
    </xdr:from>
    <xdr:to>
      <xdr:col>98</xdr:col>
      <xdr:colOff>38100</xdr:colOff>
      <xdr:row>108</xdr:row>
      <xdr:rowOff>37846</xdr:rowOff>
    </xdr:to>
    <xdr:sp macro="" textlink="">
      <xdr:nvSpPr>
        <xdr:cNvPr id="753" name="楕円 752">
          <a:extLst>
            <a:ext uri="{FF2B5EF4-FFF2-40B4-BE49-F238E27FC236}">
              <a16:creationId xmlns:a16="http://schemas.microsoft.com/office/drawing/2014/main" id="{4B0C9A10-66D7-4DAC-9EC3-6BDC1D24692D}"/>
            </a:ext>
          </a:extLst>
        </xdr:cNvPr>
        <xdr:cNvSpPr/>
      </xdr:nvSpPr>
      <xdr:spPr>
        <a:xfrm>
          <a:off x="18605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150876</xdr:rowOff>
    </xdr:from>
    <xdr:to>
      <xdr:col>102</xdr:col>
      <xdr:colOff>114300</xdr:colOff>
      <xdr:row>107</xdr:row>
      <xdr:rowOff>158496</xdr:rowOff>
    </xdr:to>
    <xdr:cxnSp macro="">
      <xdr:nvCxnSpPr>
        <xdr:cNvPr id="754" name="直線コネクタ 753">
          <a:extLst>
            <a:ext uri="{FF2B5EF4-FFF2-40B4-BE49-F238E27FC236}">
              <a16:creationId xmlns:a16="http://schemas.microsoft.com/office/drawing/2014/main" id="{454E085E-3137-437B-B130-B6E24DC50663}"/>
            </a:ext>
          </a:extLst>
        </xdr:cNvPr>
        <xdr:cNvCxnSpPr/>
      </xdr:nvCxnSpPr>
      <xdr:spPr>
        <a:xfrm flipV="1">
          <a:off x="18656300" y="1849602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127525</xdr:rowOff>
    </xdr:from>
    <xdr:ext cx="469744" cy="259045"/>
    <xdr:sp macro="" textlink="">
      <xdr:nvSpPr>
        <xdr:cNvPr id="755" name="n_1aveValue【公民館】&#10;一人当たり面積">
          <a:extLst>
            <a:ext uri="{FF2B5EF4-FFF2-40B4-BE49-F238E27FC236}">
              <a16:creationId xmlns:a16="http://schemas.microsoft.com/office/drawing/2014/main" id="{E3876F41-0719-4CFF-B6BF-519DD677F0C5}"/>
            </a:ext>
          </a:extLst>
        </xdr:cNvPr>
        <xdr:cNvSpPr txBox="1"/>
      </xdr:nvSpPr>
      <xdr:spPr>
        <a:xfrm>
          <a:off x="21075727" y="1812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130573</xdr:rowOff>
    </xdr:from>
    <xdr:ext cx="469744" cy="259045"/>
    <xdr:sp macro="" textlink="">
      <xdr:nvSpPr>
        <xdr:cNvPr id="756" name="n_2aveValue【公民館】&#10;一人当たり面積">
          <a:extLst>
            <a:ext uri="{FF2B5EF4-FFF2-40B4-BE49-F238E27FC236}">
              <a16:creationId xmlns:a16="http://schemas.microsoft.com/office/drawing/2014/main" id="{DA862515-FB5D-43DA-9768-8747ED0AA14B}"/>
            </a:ext>
          </a:extLst>
        </xdr:cNvPr>
        <xdr:cNvSpPr txBox="1"/>
      </xdr:nvSpPr>
      <xdr:spPr>
        <a:xfrm>
          <a:off x="20199427" y="18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133621</xdr:rowOff>
    </xdr:from>
    <xdr:ext cx="469744" cy="259045"/>
    <xdr:sp macro="" textlink="">
      <xdr:nvSpPr>
        <xdr:cNvPr id="757" name="n_3aveValue【公民館】&#10;一人当たり面積">
          <a:extLst>
            <a:ext uri="{FF2B5EF4-FFF2-40B4-BE49-F238E27FC236}">
              <a16:creationId xmlns:a16="http://schemas.microsoft.com/office/drawing/2014/main" id="{6745710B-3E3C-4BE3-896B-2E65F42ACC74}"/>
            </a:ext>
          </a:extLst>
        </xdr:cNvPr>
        <xdr:cNvSpPr txBox="1"/>
      </xdr:nvSpPr>
      <xdr:spPr>
        <a:xfrm>
          <a:off x="19310427" y="181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142764</xdr:rowOff>
    </xdr:from>
    <xdr:ext cx="469744" cy="259045"/>
    <xdr:sp macro="" textlink="">
      <xdr:nvSpPr>
        <xdr:cNvPr id="758" name="n_4aveValue【公民館】&#10;一人当たり面積">
          <a:extLst>
            <a:ext uri="{FF2B5EF4-FFF2-40B4-BE49-F238E27FC236}">
              <a16:creationId xmlns:a16="http://schemas.microsoft.com/office/drawing/2014/main" id="{693E89D1-08FE-45D6-9D19-C1EF29C0194E}"/>
            </a:ext>
          </a:extLst>
        </xdr:cNvPr>
        <xdr:cNvSpPr txBox="1"/>
      </xdr:nvSpPr>
      <xdr:spPr>
        <a:xfrm>
          <a:off x="18421427" y="1814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16019</xdr:rowOff>
    </xdr:from>
    <xdr:ext cx="469744" cy="259045"/>
    <xdr:sp macro="" textlink="">
      <xdr:nvSpPr>
        <xdr:cNvPr id="759" name="n_1mainValue【公民館】&#10;一人当たり面積">
          <a:extLst>
            <a:ext uri="{FF2B5EF4-FFF2-40B4-BE49-F238E27FC236}">
              <a16:creationId xmlns:a16="http://schemas.microsoft.com/office/drawing/2014/main" id="{5675611C-47A8-4994-A2DF-67C266256488}"/>
            </a:ext>
          </a:extLst>
        </xdr:cNvPr>
        <xdr:cNvSpPr txBox="1"/>
      </xdr:nvSpPr>
      <xdr:spPr>
        <a:xfrm>
          <a:off x="21075727" y="1853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18305</xdr:rowOff>
    </xdr:from>
    <xdr:ext cx="469744" cy="259045"/>
    <xdr:sp macro="" textlink="">
      <xdr:nvSpPr>
        <xdr:cNvPr id="760" name="n_2mainValue【公民館】&#10;一人当たり面積">
          <a:extLst>
            <a:ext uri="{FF2B5EF4-FFF2-40B4-BE49-F238E27FC236}">
              <a16:creationId xmlns:a16="http://schemas.microsoft.com/office/drawing/2014/main" id="{482260A1-3AFA-4882-80AB-0ABB27332862}"/>
            </a:ext>
          </a:extLst>
        </xdr:cNvPr>
        <xdr:cNvSpPr txBox="1"/>
      </xdr:nvSpPr>
      <xdr:spPr>
        <a:xfrm>
          <a:off x="20199427" y="185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21353</xdr:rowOff>
    </xdr:from>
    <xdr:ext cx="469744" cy="259045"/>
    <xdr:sp macro="" textlink="">
      <xdr:nvSpPr>
        <xdr:cNvPr id="761" name="n_3mainValue【公民館】&#10;一人当たり面積">
          <a:extLst>
            <a:ext uri="{FF2B5EF4-FFF2-40B4-BE49-F238E27FC236}">
              <a16:creationId xmlns:a16="http://schemas.microsoft.com/office/drawing/2014/main" id="{9CEF893B-9715-49F1-9000-A2D6F31F6279}"/>
            </a:ext>
          </a:extLst>
        </xdr:cNvPr>
        <xdr:cNvSpPr txBox="1"/>
      </xdr:nvSpPr>
      <xdr:spPr>
        <a:xfrm>
          <a:off x="19310427" y="185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28973</xdr:rowOff>
    </xdr:from>
    <xdr:ext cx="469744" cy="259045"/>
    <xdr:sp macro="" textlink="">
      <xdr:nvSpPr>
        <xdr:cNvPr id="762" name="n_4mainValue【公民館】&#10;一人当たり面積">
          <a:extLst>
            <a:ext uri="{FF2B5EF4-FFF2-40B4-BE49-F238E27FC236}">
              <a16:creationId xmlns:a16="http://schemas.microsoft.com/office/drawing/2014/main" id="{87FCB073-23A6-4F5A-B542-F862A882FDC4}"/>
            </a:ext>
          </a:extLst>
        </xdr:cNvPr>
        <xdr:cNvSpPr txBox="1"/>
      </xdr:nvSpPr>
      <xdr:spPr>
        <a:xfrm>
          <a:off x="184214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a:extLst>
            <a:ext uri="{FF2B5EF4-FFF2-40B4-BE49-F238E27FC236}">
              <a16:creationId xmlns:a16="http://schemas.microsoft.com/office/drawing/2014/main" id="{A54D6A99-2463-4CF8-897B-B0AA24A248A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a:extLst>
            <a:ext uri="{FF2B5EF4-FFF2-40B4-BE49-F238E27FC236}">
              <a16:creationId xmlns:a16="http://schemas.microsoft.com/office/drawing/2014/main" id="{3544814D-8479-4D5C-BE78-0CC9A6F5743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a:extLst>
            <a:ext uri="{FF2B5EF4-FFF2-40B4-BE49-F238E27FC236}">
              <a16:creationId xmlns:a16="http://schemas.microsoft.com/office/drawing/2014/main" id="{79BEA628-FB4D-4175-B2AA-CD3A545AC64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類似団体と比較して有形固定資産減価償却率が特に高くなっている施設は，道路，公営住宅，認定子ども園等，公民館である。</a:t>
          </a:r>
          <a:endParaRPr lang="ja-JP" altLang="ja-JP" sz="1100">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道路については，今後，関係各課と連携を図りながら，維持管理を検討していく。</a:t>
          </a:r>
          <a:endParaRPr lang="ja-JP" altLang="ja-JP" sz="1100">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公営住宅については，ほとんどの施設が耐用年数を過ぎている。今後，関係各課と連携を図りながら，公営住宅等の在り方の検討を行う。</a:t>
          </a:r>
          <a:endParaRPr lang="ja-JP" altLang="ja-JP" sz="1100">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認定子ども園・幼稚園・保育所については，民間移管前に行った改築等から年数が経過していることから，減価償却率が高まってきている。今後，老朽化対策についても検討していく。</a:t>
          </a:r>
          <a:endParaRPr lang="ja-JP" altLang="ja-JP" sz="1100">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公民館については，ほとんどの施設が建設されてから</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年以上経過しており，今後の運営，管理について関係各課と連携を図り検討していく。</a:t>
          </a:r>
          <a:endParaRPr lang="ja-JP" altLang="ja-JP" sz="1100">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学校施設については，耐用年数を過ぎた施設も多いが，計画的に改修工事を</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行うなど，</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関係各課と連携を図りながら施設の老朽化対策を検討していく。</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3DCF7F6-C82B-4C86-95E3-0DD19298F32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6A5E020-A52B-4DC1-9706-C65FC1D5E65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49AE9C6-AE09-4E49-BF4F-149EDC8A0C4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5B95951-6E04-4FBF-B6C5-BFEE2593558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7D6B330-6DF3-4E43-B1B3-A938565C471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051C9B7-3C68-4BB4-9E3B-E878A7958C0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139E51F-6F67-4C07-BAF2-E5E7F1AFCA9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72F1D04-D359-4309-AA84-00FB76D62AE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A51A4E8-708B-4579-A37E-109CEC08A46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6722E77-3C7D-40B1-B16B-B766B196E28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12,448
12,164
100.67
13,819,752
13,194,093
532,911
4,887,961
5,933,818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529D5AF-0D04-4FE9-8592-A57CDE554F2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CCF2ED8-60E3-43EE-A757-2706E144B50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CD71D1D-117C-4AD5-A919-CAD13A33F2B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09429EF-0B4E-40CD-A10B-EE03C1E8DEF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94D9785-8059-4873-B6AD-A967983E28D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BD5B37B-2E9B-4659-953F-BC0B673E059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E2E89D3-8271-45C0-B640-BA2C3A6F3F3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C6DBA52-FF48-42BC-93D5-D267C201452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446FB03-887B-4B43-8B38-C676EE8F7CF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CE4AEA1-15F6-432C-A61A-B66EBCCFA1B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B5C2381-6410-492A-A5DF-971A9CF2DA8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47FB0CB-1C49-4073-BB53-8B891BDA114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707F2EC-4FB6-4E1C-AA9B-EC000DEA9B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9B2B677-4B1F-4DBC-8008-7A4DE37B02A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D1BB769-BDCF-4DFA-8EE7-BFAF0713A02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7F5A500-BD5E-4D51-9460-AFFCD501E6A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D5702D1-36E1-49E8-9546-7E445CA53C3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BDC0468-550D-4AD9-B39B-1DECAA1B7D6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7EFF0A5-4142-4D2D-8F4C-74FC2948EA7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5624BD0-FA56-47EA-B835-1F704EBE5A6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886BF3F-2ECF-4DEA-B642-80330A85199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30EE6EC-54D1-4354-A83B-100E5CED58B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57CA2C2-2C79-479C-9594-7113E763F15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36D5E03-E5A3-4359-ABAB-3A29FFCF9C4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CF6D8C5-B69A-4704-8254-CCDC06C7EFC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3D8F4B7-8944-4514-8B5C-3C09E391D1C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D5A27AE-7A96-48E7-AFBC-7ACE5F0BA1D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C862260-D8D8-4AD0-B185-4DD185AB4BA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4B087EE-9D4E-4E12-9313-AA0BDA67681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69AE0CC-BDEB-4F5E-90A1-EE8CC45B40A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9B89EC5-C0CE-4A63-A819-07BAF31D17D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ED83DDA-BB68-4FD0-9F87-EAAAD84D972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531A9F7-8CB8-4409-ABA4-E67BF4F8186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4BCB7F6-660A-4CDB-A5C0-8A85EB9B304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B0E4D99-8002-4C97-A7D5-736C1F1DCC6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142D341-ADD1-4A6A-9BAB-B48A867E548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8F7CD1D-280A-4746-AB18-A70A0632F67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F6DEA0B-7166-4A5C-8793-A9AC589127A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73B48BD-B43D-4930-8937-BB01C5984C0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CD453A7-4985-4D05-85DC-CFD1CF98C91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1C97B9E-844F-4069-BA07-B563F1916C1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DD4E6A1-6966-40D0-9BCD-564C2404F9B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7DF6A2E-096C-4F97-9DD9-332354B26D8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74FB915-CE97-4DB4-9575-674B1655468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D31E654-875B-4976-808D-7A574F867DB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96192C8-19A7-4B77-BD08-52A2B63234F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BADC7B61-E8AB-4D7D-9A70-602D80BEFD97}"/>
            </a:ext>
          </a:extLst>
        </xdr:cNvPr>
        <xdr:cNvCxnSpPr/>
      </xdr:nvCxnSpPr>
      <xdr:spPr>
        <a:xfrm flipV="1">
          <a:off x="4634865" y="58565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907E27FB-E4B8-44B8-BE28-DC98901E8028}"/>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CA58A3E8-84EA-4A8E-B92C-55CB9159FA09}"/>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a:extLst>
            <a:ext uri="{FF2B5EF4-FFF2-40B4-BE49-F238E27FC236}">
              <a16:creationId xmlns:a16="http://schemas.microsoft.com/office/drawing/2014/main" id="{6197D752-07BE-4D23-B2DA-108B0D8269BE}"/>
            </a:ext>
          </a:extLst>
        </xdr:cNvPr>
        <xdr:cNvSpPr txBox="1"/>
      </xdr:nvSpPr>
      <xdr:spPr>
        <a:xfrm>
          <a:off x="4673600" y="563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a:extLst>
            <a:ext uri="{FF2B5EF4-FFF2-40B4-BE49-F238E27FC236}">
              <a16:creationId xmlns:a16="http://schemas.microsoft.com/office/drawing/2014/main" id="{21C24B0F-CEBA-4186-ACFF-8F8D1538EF91}"/>
            </a:ext>
          </a:extLst>
        </xdr:cNvPr>
        <xdr:cNvCxnSpPr/>
      </xdr:nvCxnSpPr>
      <xdr:spPr>
        <a:xfrm>
          <a:off x="4546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154413</xdr:rowOff>
    </xdr:from>
    <xdr:ext cx="405111" cy="259045"/>
    <xdr:sp macro="" textlink="">
      <xdr:nvSpPr>
        <xdr:cNvPr id="63" name="【図書館】&#10;有形固定資産減価償却率平均値テキスト">
          <a:extLst>
            <a:ext uri="{FF2B5EF4-FFF2-40B4-BE49-F238E27FC236}">
              <a16:creationId xmlns:a16="http://schemas.microsoft.com/office/drawing/2014/main" id="{D1C822B4-3A96-4126-B42B-780A5C7D1619}"/>
            </a:ext>
          </a:extLst>
        </xdr:cNvPr>
        <xdr:cNvSpPr txBox="1"/>
      </xdr:nvSpPr>
      <xdr:spPr>
        <a:xfrm>
          <a:off x="4673600" y="632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4" name="フローチャート: 判断 63">
          <a:extLst>
            <a:ext uri="{FF2B5EF4-FFF2-40B4-BE49-F238E27FC236}">
              <a16:creationId xmlns:a16="http://schemas.microsoft.com/office/drawing/2014/main" id="{A4BE9FCC-E743-42FC-ABA2-CF7D18B0AD67}"/>
            </a:ext>
          </a:extLst>
        </xdr:cNvPr>
        <xdr:cNvSpPr/>
      </xdr:nvSpPr>
      <xdr:spPr>
        <a:xfrm>
          <a:off x="4584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77651</xdr:rowOff>
    </xdr:from>
    <xdr:to>
      <xdr:col>20</xdr:col>
      <xdr:colOff>38100</xdr:colOff>
      <xdr:row>38</xdr:row>
      <xdr:rowOff>7801</xdr:rowOff>
    </xdr:to>
    <xdr:sp macro="" textlink="">
      <xdr:nvSpPr>
        <xdr:cNvPr id="65" name="フローチャート: 判断 64">
          <a:extLst>
            <a:ext uri="{FF2B5EF4-FFF2-40B4-BE49-F238E27FC236}">
              <a16:creationId xmlns:a16="http://schemas.microsoft.com/office/drawing/2014/main" id="{88991A62-883D-4CCB-8BFD-92FDC54D1118}"/>
            </a:ext>
          </a:extLst>
        </xdr:cNvPr>
        <xdr:cNvSpPr/>
      </xdr:nvSpPr>
      <xdr:spPr>
        <a:xfrm>
          <a:off x="3746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62956</xdr:rowOff>
    </xdr:from>
    <xdr:to>
      <xdr:col>15</xdr:col>
      <xdr:colOff>101600</xdr:colOff>
      <xdr:row>37</xdr:row>
      <xdr:rowOff>164556</xdr:rowOff>
    </xdr:to>
    <xdr:sp macro="" textlink="">
      <xdr:nvSpPr>
        <xdr:cNvPr id="66" name="フローチャート: 判断 65">
          <a:extLst>
            <a:ext uri="{FF2B5EF4-FFF2-40B4-BE49-F238E27FC236}">
              <a16:creationId xmlns:a16="http://schemas.microsoft.com/office/drawing/2014/main" id="{023105BF-FBD9-4C25-884A-54E03EFAED5E}"/>
            </a:ext>
          </a:extLst>
        </xdr:cNvPr>
        <xdr:cNvSpPr/>
      </xdr:nvSpPr>
      <xdr:spPr>
        <a:xfrm>
          <a:off x="2857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7" name="フローチャート: 判断 66">
          <a:extLst>
            <a:ext uri="{FF2B5EF4-FFF2-40B4-BE49-F238E27FC236}">
              <a16:creationId xmlns:a16="http://schemas.microsoft.com/office/drawing/2014/main" id="{21E95458-BC6A-4916-8E9A-BC3C74B3C645}"/>
            </a:ext>
          </a:extLst>
        </xdr:cNvPr>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29CC5387-4653-4C59-8BA8-9FFFF91125DD}"/>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CBA88F9-7B06-4D44-8BFC-D7F9485755F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32087EB-AF8C-4676-B665-83CECCCB9B0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A31A060-46D4-4AC3-9C7F-9DFA7838A05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B4079E8-DB98-4893-BBC3-F4D91C5C2D9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3141BCE-D0D6-43A7-836C-721A2CE903C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53159</xdr:rowOff>
    </xdr:from>
    <xdr:to>
      <xdr:col>24</xdr:col>
      <xdr:colOff>114300</xdr:colOff>
      <xdr:row>39</xdr:row>
      <xdr:rowOff>154759</xdr:rowOff>
    </xdr:to>
    <xdr:sp macro="" textlink="">
      <xdr:nvSpPr>
        <xdr:cNvPr id="74" name="楕円 73">
          <a:extLst>
            <a:ext uri="{FF2B5EF4-FFF2-40B4-BE49-F238E27FC236}">
              <a16:creationId xmlns:a16="http://schemas.microsoft.com/office/drawing/2014/main" id="{8315C039-A2E0-4BF4-A0CF-309862D5B729}"/>
            </a:ext>
          </a:extLst>
        </xdr:cNvPr>
        <xdr:cNvSpPr/>
      </xdr:nvSpPr>
      <xdr:spPr>
        <a:xfrm>
          <a:off x="45847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31586</xdr:rowOff>
    </xdr:from>
    <xdr:ext cx="405111" cy="259045"/>
    <xdr:sp macro="" textlink="">
      <xdr:nvSpPr>
        <xdr:cNvPr id="75" name="【図書館】&#10;有形固定資産減価償却率該当値テキスト">
          <a:extLst>
            <a:ext uri="{FF2B5EF4-FFF2-40B4-BE49-F238E27FC236}">
              <a16:creationId xmlns:a16="http://schemas.microsoft.com/office/drawing/2014/main" id="{7E1712F2-0D35-441A-966D-FCEE0E349567}"/>
            </a:ext>
          </a:extLst>
        </xdr:cNvPr>
        <xdr:cNvSpPr txBox="1"/>
      </xdr:nvSpPr>
      <xdr:spPr>
        <a:xfrm>
          <a:off x="4673600"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20501</xdr:rowOff>
    </xdr:from>
    <xdr:to>
      <xdr:col>20</xdr:col>
      <xdr:colOff>38100</xdr:colOff>
      <xdr:row>39</xdr:row>
      <xdr:rowOff>122101</xdr:rowOff>
    </xdr:to>
    <xdr:sp macro="" textlink="">
      <xdr:nvSpPr>
        <xdr:cNvPr id="76" name="楕円 75">
          <a:extLst>
            <a:ext uri="{FF2B5EF4-FFF2-40B4-BE49-F238E27FC236}">
              <a16:creationId xmlns:a16="http://schemas.microsoft.com/office/drawing/2014/main" id="{6A50F522-0357-4576-ACFD-C042ED2B75B2}"/>
            </a:ext>
          </a:extLst>
        </xdr:cNvPr>
        <xdr:cNvSpPr/>
      </xdr:nvSpPr>
      <xdr:spPr>
        <a:xfrm>
          <a:off x="3746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71301</xdr:rowOff>
    </xdr:from>
    <xdr:to>
      <xdr:col>24</xdr:col>
      <xdr:colOff>63500</xdr:colOff>
      <xdr:row>39</xdr:row>
      <xdr:rowOff>103959</xdr:rowOff>
    </xdr:to>
    <xdr:cxnSp macro="">
      <xdr:nvCxnSpPr>
        <xdr:cNvPr id="77" name="直線コネクタ 76">
          <a:extLst>
            <a:ext uri="{FF2B5EF4-FFF2-40B4-BE49-F238E27FC236}">
              <a16:creationId xmlns:a16="http://schemas.microsoft.com/office/drawing/2014/main" id="{030E3205-C01B-4271-A325-583A3F1E6480}"/>
            </a:ext>
          </a:extLst>
        </xdr:cNvPr>
        <xdr:cNvCxnSpPr/>
      </xdr:nvCxnSpPr>
      <xdr:spPr>
        <a:xfrm>
          <a:off x="3797300" y="675785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159294</xdr:rowOff>
    </xdr:from>
    <xdr:to>
      <xdr:col>15</xdr:col>
      <xdr:colOff>101600</xdr:colOff>
      <xdr:row>39</xdr:row>
      <xdr:rowOff>89444</xdr:rowOff>
    </xdr:to>
    <xdr:sp macro="" textlink="">
      <xdr:nvSpPr>
        <xdr:cNvPr id="78" name="楕円 77">
          <a:extLst>
            <a:ext uri="{FF2B5EF4-FFF2-40B4-BE49-F238E27FC236}">
              <a16:creationId xmlns:a16="http://schemas.microsoft.com/office/drawing/2014/main" id="{EFF82E04-3F87-481D-A2D7-1383B194C295}"/>
            </a:ext>
          </a:extLst>
        </xdr:cNvPr>
        <xdr:cNvSpPr/>
      </xdr:nvSpPr>
      <xdr:spPr>
        <a:xfrm>
          <a:off x="2857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38644</xdr:rowOff>
    </xdr:from>
    <xdr:to>
      <xdr:col>19</xdr:col>
      <xdr:colOff>177800</xdr:colOff>
      <xdr:row>39</xdr:row>
      <xdr:rowOff>71301</xdr:rowOff>
    </xdr:to>
    <xdr:cxnSp macro="">
      <xdr:nvCxnSpPr>
        <xdr:cNvPr id="79" name="直線コネクタ 78">
          <a:extLst>
            <a:ext uri="{FF2B5EF4-FFF2-40B4-BE49-F238E27FC236}">
              <a16:creationId xmlns:a16="http://schemas.microsoft.com/office/drawing/2014/main" id="{8055E369-452C-44B2-854A-8136C555C67B}"/>
            </a:ext>
          </a:extLst>
        </xdr:cNvPr>
        <xdr:cNvCxnSpPr/>
      </xdr:nvCxnSpPr>
      <xdr:spPr>
        <a:xfrm>
          <a:off x="2908300" y="67251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126637</xdr:rowOff>
    </xdr:from>
    <xdr:to>
      <xdr:col>10</xdr:col>
      <xdr:colOff>165100</xdr:colOff>
      <xdr:row>39</xdr:row>
      <xdr:rowOff>56787</xdr:rowOff>
    </xdr:to>
    <xdr:sp macro="" textlink="">
      <xdr:nvSpPr>
        <xdr:cNvPr id="80" name="楕円 79">
          <a:extLst>
            <a:ext uri="{FF2B5EF4-FFF2-40B4-BE49-F238E27FC236}">
              <a16:creationId xmlns:a16="http://schemas.microsoft.com/office/drawing/2014/main" id="{8BDCEC63-BE0A-4BC8-A397-2C5411EC89E2}"/>
            </a:ext>
          </a:extLst>
        </xdr:cNvPr>
        <xdr:cNvSpPr/>
      </xdr:nvSpPr>
      <xdr:spPr>
        <a:xfrm>
          <a:off x="1968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5987</xdr:rowOff>
    </xdr:from>
    <xdr:to>
      <xdr:col>15</xdr:col>
      <xdr:colOff>50800</xdr:colOff>
      <xdr:row>39</xdr:row>
      <xdr:rowOff>38644</xdr:rowOff>
    </xdr:to>
    <xdr:cxnSp macro="">
      <xdr:nvCxnSpPr>
        <xdr:cNvPr id="81" name="直線コネクタ 80">
          <a:extLst>
            <a:ext uri="{FF2B5EF4-FFF2-40B4-BE49-F238E27FC236}">
              <a16:creationId xmlns:a16="http://schemas.microsoft.com/office/drawing/2014/main" id="{BFDBCBC9-2809-41D2-BBAB-B421E9240529}"/>
            </a:ext>
          </a:extLst>
        </xdr:cNvPr>
        <xdr:cNvCxnSpPr/>
      </xdr:nvCxnSpPr>
      <xdr:spPr>
        <a:xfrm>
          <a:off x="2019300" y="66925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93980</xdr:rowOff>
    </xdr:from>
    <xdr:to>
      <xdr:col>6</xdr:col>
      <xdr:colOff>38100</xdr:colOff>
      <xdr:row>39</xdr:row>
      <xdr:rowOff>24130</xdr:rowOff>
    </xdr:to>
    <xdr:sp macro="" textlink="">
      <xdr:nvSpPr>
        <xdr:cNvPr id="82" name="楕円 81">
          <a:extLst>
            <a:ext uri="{FF2B5EF4-FFF2-40B4-BE49-F238E27FC236}">
              <a16:creationId xmlns:a16="http://schemas.microsoft.com/office/drawing/2014/main" id="{59A243EA-0030-4F69-9664-4A51FD867232}"/>
            </a:ext>
          </a:extLst>
        </xdr:cNvPr>
        <xdr:cNvSpPr/>
      </xdr:nvSpPr>
      <xdr:spPr>
        <a:xfrm>
          <a:off x="1079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144780</xdr:rowOff>
    </xdr:from>
    <xdr:to>
      <xdr:col>10</xdr:col>
      <xdr:colOff>114300</xdr:colOff>
      <xdr:row>39</xdr:row>
      <xdr:rowOff>5987</xdr:rowOff>
    </xdr:to>
    <xdr:cxnSp macro="">
      <xdr:nvCxnSpPr>
        <xdr:cNvPr id="83" name="直線コネクタ 82">
          <a:extLst>
            <a:ext uri="{FF2B5EF4-FFF2-40B4-BE49-F238E27FC236}">
              <a16:creationId xmlns:a16="http://schemas.microsoft.com/office/drawing/2014/main" id="{F5C94C2B-5464-4FEE-A4E6-C9CC5AD239EF}"/>
            </a:ext>
          </a:extLst>
        </xdr:cNvPr>
        <xdr:cNvCxnSpPr/>
      </xdr:nvCxnSpPr>
      <xdr:spPr>
        <a:xfrm>
          <a:off x="1130300" y="66598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24328</xdr:rowOff>
    </xdr:from>
    <xdr:ext cx="405111" cy="259045"/>
    <xdr:sp macro="" textlink="">
      <xdr:nvSpPr>
        <xdr:cNvPr id="84" name="n_1aveValue【図書館】&#10;有形固定資産減価償却率">
          <a:extLst>
            <a:ext uri="{FF2B5EF4-FFF2-40B4-BE49-F238E27FC236}">
              <a16:creationId xmlns:a16="http://schemas.microsoft.com/office/drawing/2014/main" id="{B49C2F6F-B38B-41B5-890A-C80FB44B4F62}"/>
            </a:ext>
          </a:extLst>
        </xdr:cNvPr>
        <xdr:cNvSpPr txBox="1"/>
      </xdr:nvSpPr>
      <xdr:spPr>
        <a:xfrm>
          <a:off x="35820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9633</xdr:rowOff>
    </xdr:from>
    <xdr:ext cx="405111" cy="259045"/>
    <xdr:sp macro="" textlink="">
      <xdr:nvSpPr>
        <xdr:cNvPr id="85" name="n_2aveValue【図書館】&#10;有形固定資産減価償却率">
          <a:extLst>
            <a:ext uri="{FF2B5EF4-FFF2-40B4-BE49-F238E27FC236}">
              <a16:creationId xmlns:a16="http://schemas.microsoft.com/office/drawing/2014/main" id="{0D9A9E80-48BE-4D18-BD07-477E915E4366}"/>
            </a:ext>
          </a:extLst>
        </xdr:cNvPr>
        <xdr:cNvSpPr txBox="1"/>
      </xdr:nvSpPr>
      <xdr:spPr>
        <a:xfrm>
          <a:off x="2705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6" name="n_3aveValue【図書館】&#10;有形固定資産減価償却率">
          <a:extLst>
            <a:ext uri="{FF2B5EF4-FFF2-40B4-BE49-F238E27FC236}">
              <a16:creationId xmlns:a16="http://schemas.microsoft.com/office/drawing/2014/main" id="{86AB4AA1-B4D8-45D8-BA4B-84880DA8AE64}"/>
            </a:ext>
          </a:extLst>
        </xdr:cNvPr>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a:extLst>
            <a:ext uri="{FF2B5EF4-FFF2-40B4-BE49-F238E27FC236}">
              <a16:creationId xmlns:a16="http://schemas.microsoft.com/office/drawing/2014/main" id="{5A840B83-AA1B-4394-A9D9-99FE72E0E0A0}"/>
            </a:ext>
          </a:extLst>
        </xdr:cNvPr>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113228</xdr:rowOff>
    </xdr:from>
    <xdr:ext cx="405111" cy="259045"/>
    <xdr:sp macro="" textlink="">
      <xdr:nvSpPr>
        <xdr:cNvPr id="88" name="n_1mainValue【図書館】&#10;有形固定資産減価償却率">
          <a:extLst>
            <a:ext uri="{FF2B5EF4-FFF2-40B4-BE49-F238E27FC236}">
              <a16:creationId xmlns:a16="http://schemas.microsoft.com/office/drawing/2014/main" id="{F6A1CBF9-04D4-472F-ADD1-A2F02A6919C0}"/>
            </a:ext>
          </a:extLst>
        </xdr:cNvPr>
        <xdr:cNvSpPr txBox="1"/>
      </xdr:nvSpPr>
      <xdr:spPr>
        <a:xfrm>
          <a:off x="35820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80571</xdr:rowOff>
    </xdr:from>
    <xdr:ext cx="405111" cy="259045"/>
    <xdr:sp macro="" textlink="">
      <xdr:nvSpPr>
        <xdr:cNvPr id="89" name="n_2mainValue【図書館】&#10;有形固定資産減価償却率">
          <a:extLst>
            <a:ext uri="{FF2B5EF4-FFF2-40B4-BE49-F238E27FC236}">
              <a16:creationId xmlns:a16="http://schemas.microsoft.com/office/drawing/2014/main" id="{5A2D6221-C761-4A10-811E-73FAD376302C}"/>
            </a:ext>
          </a:extLst>
        </xdr:cNvPr>
        <xdr:cNvSpPr txBox="1"/>
      </xdr:nvSpPr>
      <xdr:spPr>
        <a:xfrm>
          <a:off x="27057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47914</xdr:rowOff>
    </xdr:from>
    <xdr:ext cx="405111" cy="259045"/>
    <xdr:sp macro="" textlink="">
      <xdr:nvSpPr>
        <xdr:cNvPr id="90" name="n_3mainValue【図書館】&#10;有形固定資産減価償却率">
          <a:extLst>
            <a:ext uri="{FF2B5EF4-FFF2-40B4-BE49-F238E27FC236}">
              <a16:creationId xmlns:a16="http://schemas.microsoft.com/office/drawing/2014/main" id="{98FA31CF-60BD-44A7-80E4-E5B71AB2ED8F}"/>
            </a:ext>
          </a:extLst>
        </xdr:cNvPr>
        <xdr:cNvSpPr txBox="1"/>
      </xdr:nvSpPr>
      <xdr:spPr>
        <a:xfrm>
          <a:off x="18167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15257</xdr:rowOff>
    </xdr:from>
    <xdr:ext cx="405111" cy="259045"/>
    <xdr:sp macro="" textlink="">
      <xdr:nvSpPr>
        <xdr:cNvPr id="91" name="n_4mainValue【図書館】&#10;有形固定資産減価償却率">
          <a:extLst>
            <a:ext uri="{FF2B5EF4-FFF2-40B4-BE49-F238E27FC236}">
              <a16:creationId xmlns:a16="http://schemas.microsoft.com/office/drawing/2014/main" id="{3875EAF7-3D07-4614-8A27-374DA5415805}"/>
            </a:ext>
          </a:extLst>
        </xdr:cNvPr>
        <xdr:cNvSpPr txBox="1"/>
      </xdr:nvSpPr>
      <xdr:spPr>
        <a:xfrm>
          <a:off x="927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6E72F2C-D0BA-496F-A223-C778B730585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B452B1C-1FBD-434C-8B4E-79AA3B1C8AE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1484759-6F21-4B54-A351-C8E745AE9BC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C23F3EB-7E98-442C-B682-0D20AF6A21D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A4CCE2F-2E3C-494E-8FA7-BBF861AFD69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C4B372B-30E5-4350-A58C-3FE39D888A2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C3F701C-98DE-44FA-9945-9A04ACB6585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3A7FD8F-3D51-41B7-9078-7C0D694C868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D5725AAE-3284-4F1A-A9BB-107E7D9BB0D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D5BC934-9134-4D4F-88BF-C76E03C4B64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93CAF681-AB71-445F-95BE-EB2B57A862B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D331D696-AF96-4EA3-B2A3-84ACF569289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4E31E458-1694-422F-9C05-D88CCC1E282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CCF43972-F79E-4774-A6D7-3D053B473183}"/>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BBDFA547-097B-4AD1-862D-738B69652FD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37BA9ADC-2D66-4344-A325-89101A383A04}"/>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B8E8B83E-869C-4C6B-9B73-046B1DFD688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4FE81A6C-8B26-4EE4-B416-94989CC1F38A}"/>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351097B-4DDB-4681-9593-8C4C062FE3A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9040B481-F8EC-4E3D-9AFE-6A2156D2239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D09E43C1-B8DF-4E2A-BE18-F134ECECADB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35052</xdr:rowOff>
    </xdr:from>
    <xdr:to>
      <xdr:col>54</xdr:col>
      <xdr:colOff>189865</xdr:colOff>
      <xdr:row>41</xdr:row>
      <xdr:rowOff>78486</xdr:rowOff>
    </xdr:to>
    <xdr:cxnSp macro="">
      <xdr:nvCxnSpPr>
        <xdr:cNvPr id="113" name="直線コネクタ 112">
          <a:extLst>
            <a:ext uri="{FF2B5EF4-FFF2-40B4-BE49-F238E27FC236}">
              <a16:creationId xmlns:a16="http://schemas.microsoft.com/office/drawing/2014/main" id="{FC5B1E9A-E18B-491B-81FD-5B6BB7D864E9}"/>
            </a:ext>
          </a:extLst>
        </xdr:cNvPr>
        <xdr:cNvCxnSpPr/>
      </xdr:nvCxnSpPr>
      <xdr:spPr>
        <a:xfrm flipV="1">
          <a:off x="10476865" y="5864352"/>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82313</xdr:rowOff>
    </xdr:from>
    <xdr:ext cx="469744" cy="259045"/>
    <xdr:sp macro="" textlink="">
      <xdr:nvSpPr>
        <xdr:cNvPr id="114" name="【図書館】&#10;一人当たり面積最小値テキスト">
          <a:extLst>
            <a:ext uri="{FF2B5EF4-FFF2-40B4-BE49-F238E27FC236}">
              <a16:creationId xmlns:a16="http://schemas.microsoft.com/office/drawing/2014/main" id="{6B4F4A25-1371-4B0A-890A-9DB3748C5196}"/>
            </a:ext>
          </a:extLst>
        </xdr:cNvPr>
        <xdr:cNvSpPr txBox="1"/>
      </xdr:nvSpPr>
      <xdr:spPr>
        <a:xfrm>
          <a:off x="10515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78486</xdr:rowOff>
    </xdr:from>
    <xdr:to>
      <xdr:col>55</xdr:col>
      <xdr:colOff>88900</xdr:colOff>
      <xdr:row>41</xdr:row>
      <xdr:rowOff>78486</xdr:rowOff>
    </xdr:to>
    <xdr:cxnSp macro="">
      <xdr:nvCxnSpPr>
        <xdr:cNvPr id="115" name="直線コネクタ 114">
          <a:extLst>
            <a:ext uri="{FF2B5EF4-FFF2-40B4-BE49-F238E27FC236}">
              <a16:creationId xmlns:a16="http://schemas.microsoft.com/office/drawing/2014/main" id="{89AD4023-5B9A-4FD9-949C-CB90EFB33E78}"/>
            </a:ext>
          </a:extLst>
        </xdr:cNvPr>
        <xdr:cNvCxnSpPr/>
      </xdr:nvCxnSpPr>
      <xdr:spPr>
        <a:xfrm>
          <a:off x="10388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153179</xdr:rowOff>
    </xdr:from>
    <xdr:ext cx="469744" cy="259045"/>
    <xdr:sp macro="" textlink="">
      <xdr:nvSpPr>
        <xdr:cNvPr id="116" name="【図書館】&#10;一人当たり面積最大値テキスト">
          <a:extLst>
            <a:ext uri="{FF2B5EF4-FFF2-40B4-BE49-F238E27FC236}">
              <a16:creationId xmlns:a16="http://schemas.microsoft.com/office/drawing/2014/main" id="{EDA29166-60C1-4B8A-9077-05B2618A4740}"/>
            </a:ext>
          </a:extLst>
        </xdr:cNvPr>
        <xdr:cNvSpPr txBox="1"/>
      </xdr:nvSpPr>
      <xdr:spPr>
        <a:xfrm>
          <a:off x="10515600" y="563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35052</xdr:rowOff>
    </xdr:from>
    <xdr:to>
      <xdr:col>55</xdr:col>
      <xdr:colOff>88900</xdr:colOff>
      <xdr:row>34</xdr:row>
      <xdr:rowOff>35052</xdr:rowOff>
    </xdr:to>
    <xdr:cxnSp macro="">
      <xdr:nvCxnSpPr>
        <xdr:cNvPr id="117" name="直線コネクタ 116">
          <a:extLst>
            <a:ext uri="{FF2B5EF4-FFF2-40B4-BE49-F238E27FC236}">
              <a16:creationId xmlns:a16="http://schemas.microsoft.com/office/drawing/2014/main" id="{273EAE42-85F3-4FAF-8271-A83AEC2ACAEE}"/>
            </a:ext>
          </a:extLst>
        </xdr:cNvPr>
        <xdr:cNvCxnSpPr/>
      </xdr:nvCxnSpPr>
      <xdr:spPr>
        <a:xfrm>
          <a:off x="10388600" y="586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9415</xdr:rowOff>
    </xdr:from>
    <xdr:ext cx="469744" cy="259045"/>
    <xdr:sp macro="" textlink="">
      <xdr:nvSpPr>
        <xdr:cNvPr id="118" name="【図書館】&#10;一人当たり面積平均値テキスト">
          <a:extLst>
            <a:ext uri="{FF2B5EF4-FFF2-40B4-BE49-F238E27FC236}">
              <a16:creationId xmlns:a16="http://schemas.microsoft.com/office/drawing/2014/main" id="{67AB1394-65B9-43D7-9E68-32F4131CEFF9}"/>
            </a:ext>
          </a:extLst>
        </xdr:cNvPr>
        <xdr:cNvSpPr txBox="1"/>
      </xdr:nvSpPr>
      <xdr:spPr>
        <a:xfrm>
          <a:off x="10515600" y="652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157988</xdr:rowOff>
    </xdr:from>
    <xdr:to>
      <xdr:col>55</xdr:col>
      <xdr:colOff>50800</xdr:colOff>
      <xdr:row>39</xdr:row>
      <xdr:rowOff>88138</xdr:rowOff>
    </xdr:to>
    <xdr:sp macro="" textlink="">
      <xdr:nvSpPr>
        <xdr:cNvPr id="119" name="フローチャート: 判断 118">
          <a:extLst>
            <a:ext uri="{FF2B5EF4-FFF2-40B4-BE49-F238E27FC236}">
              <a16:creationId xmlns:a16="http://schemas.microsoft.com/office/drawing/2014/main" id="{294E587B-ED5F-41B2-91AC-715E9D3CF4EB}"/>
            </a:ext>
          </a:extLst>
        </xdr:cNvPr>
        <xdr:cNvSpPr/>
      </xdr:nvSpPr>
      <xdr:spPr>
        <a:xfrm>
          <a:off x="104267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125984</xdr:rowOff>
    </xdr:from>
    <xdr:to>
      <xdr:col>50</xdr:col>
      <xdr:colOff>165100</xdr:colOff>
      <xdr:row>39</xdr:row>
      <xdr:rowOff>56134</xdr:rowOff>
    </xdr:to>
    <xdr:sp macro="" textlink="">
      <xdr:nvSpPr>
        <xdr:cNvPr id="120" name="フローチャート: 判断 119">
          <a:extLst>
            <a:ext uri="{FF2B5EF4-FFF2-40B4-BE49-F238E27FC236}">
              <a16:creationId xmlns:a16="http://schemas.microsoft.com/office/drawing/2014/main" id="{08A30841-20DA-4639-A9DE-5189D0FBE40F}"/>
            </a:ext>
          </a:extLst>
        </xdr:cNvPr>
        <xdr:cNvSpPr/>
      </xdr:nvSpPr>
      <xdr:spPr>
        <a:xfrm>
          <a:off x="9588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135128</xdr:rowOff>
    </xdr:from>
    <xdr:to>
      <xdr:col>46</xdr:col>
      <xdr:colOff>38100</xdr:colOff>
      <xdr:row>39</xdr:row>
      <xdr:rowOff>65278</xdr:rowOff>
    </xdr:to>
    <xdr:sp macro="" textlink="">
      <xdr:nvSpPr>
        <xdr:cNvPr id="121" name="フローチャート: 判断 120">
          <a:extLst>
            <a:ext uri="{FF2B5EF4-FFF2-40B4-BE49-F238E27FC236}">
              <a16:creationId xmlns:a16="http://schemas.microsoft.com/office/drawing/2014/main" id="{2DD7C91B-289E-4CAC-92EC-9E5C018263D2}"/>
            </a:ext>
          </a:extLst>
        </xdr:cNvPr>
        <xdr:cNvSpPr/>
      </xdr:nvSpPr>
      <xdr:spPr>
        <a:xfrm>
          <a:off x="8699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22" name="フローチャート: 判断 121">
          <a:extLst>
            <a:ext uri="{FF2B5EF4-FFF2-40B4-BE49-F238E27FC236}">
              <a16:creationId xmlns:a16="http://schemas.microsoft.com/office/drawing/2014/main" id="{3326E8C5-AA5A-4322-81CE-B875CB0ACDA0}"/>
            </a:ext>
          </a:extLst>
        </xdr:cNvPr>
        <xdr:cNvSpPr/>
      </xdr:nvSpPr>
      <xdr:spPr>
        <a:xfrm>
          <a:off x="7810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167132</xdr:rowOff>
    </xdr:from>
    <xdr:to>
      <xdr:col>36</xdr:col>
      <xdr:colOff>165100</xdr:colOff>
      <xdr:row>39</xdr:row>
      <xdr:rowOff>97282</xdr:rowOff>
    </xdr:to>
    <xdr:sp macro="" textlink="">
      <xdr:nvSpPr>
        <xdr:cNvPr id="123" name="フローチャート: 判断 122">
          <a:extLst>
            <a:ext uri="{FF2B5EF4-FFF2-40B4-BE49-F238E27FC236}">
              <a16:creationId xmlns:a16="http://schemas.microsoft.com/office/drawing/2014/main" id="{9C85A80D-2723-43FE-96DE-E93DB71DCF8C}"/>
            </a:ext>
          </a:extLst>
        </xdr:cNvPr>
        <xdr:cNvSpPr/>
      </xdr:nvSpPr>
      <xdr:spPr>
        <a:xfrm>
          <a:off x="6921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4981D40-3FA9-453F-A378-B23D519D95E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238B247-26C9-448A-89D8-B58C2D0ED6F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3E43591-DA10-4490-96C3-36753E2A863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DEB6331-32C2-40F2-B0F9-51CADB064B9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C6707F6-4B90-4763-8D75-727B8C9800D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160274</xdr:rowOff>
    </xdr:from>
    <xdr:to>
      <xdr:col>55</xdr:col>
      <xdr:colOff>50800</xdr:colOff>
      <xdr:row>40</xdr:row>
      <xdr:rowOff>90424</xdr:rowOff>
    </xdr:to>
    <xdr:sp macro="" textlink="">
      <xdr:nvSpPr>
        <xdr:cNvPr id="129" name="楕円 128">
          <a:extLst>
            <a:ext uri="{FF2B5EF4-FFF2-40B4-BE49-F238E27FC236}">
              <a16:creationId xmlns:a16="http://schemas.microsoft.com/office/drawing/2014/main" id="{36648BC4-6874-4D07-9504-F34F460BC75B}"/>
            </a:ext>
          </a:extLst>
        </xdr:cNvPr>
        <xdr:cNvSpPr/>
      </xdr:nvSpPr>
      <xdr:spPr>
        <a:xfrm>
          <a:off x="104267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138701</xdr:rowOff>
    </xdr:from>
    <xdr:ext cx="469744" cy="259045"/>
    <xdr:sp macro="" textlink="">
      <xdr:nvSpPr>
        <xdr:cNvPr id="130" name="【図書館】&#10;一人当たり面積該当値テキスト">
          <a:extLst>
            <a:ext uri="{FF2B5EF4-FFF2-40B4-BE49-F238E27FC236}">
              <a16:creationId xmlns:a16="http://schemas.microsoft.com/office/drawing/2014/main" id="{95DEF5BD-9324-48C8-AA09-1AC8DE8D147A}"/>
            </a:ext>
          </a:extLst>
        </xdr:cNvPr>
        <xdr:cNvSpPr txBox="1"/>
      </xdr:nvSpPr>
      <xdr:spPr>
        <a:xfrm>
          <a:off x="10515600"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164846</xdr:rowOff>
    </xdr:from>
    <xdr:to>
      <xdr:col>50</xdr:col>
      <xdr:colOff>165100</xdr:colOff>
      <xdr:row>40</xdr:row>
      <xdr:rowOff>94996</xdr:rowOff>
    </xdr:to>
    <xdr:sp macro="" textlink="">
      <xdr:nvSpPr>
        <xdr:cNvPr id="131" name="楕円 130">
          <a:extLst>
            <a:ext uri="{FF2B5EF4-FFF2-40B4-BE49-F238E27FC236}">
              <a16:creationId xmlns:a16="http://schemas.microsoft.com/office/drawing/2014/main" id="{6BE9BAF3-7F88-4C28-AB87-B3EC6AC9F390}"/>
            </a:ext>
          </a:extLst>
        </xdr:cNvPr>
        <xdr:cNvSpPr/>
      </xdr:nvSpPr>
      <xdr:spPr>
        <a:xfrm>
          <a:off x="9588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39624</xdr:rowOff>
    </xdr:from>
    <xdr:to>
      <xdr:col>55</xdr:col>
      <xdr:colOff>0</xdr:colOff>
      <xdr:row>40</xdr:row>
      <xdr:rowOff>44196</xdr:rowOff>
    </xdr:to>
    <xdr:cxnSp macro="">
      <xdr:nvCxnSpPr>
        <xdr:cNvPr id="132" name="直線コネクタ 131">
          <a:extLst>
            <a:ext uri="{FF2B5EF4-FFF2-40B4-BE49-F238E27FC236}">
              <a16:creationId xmlns:a16="http://schemas.microsoft.com/office/drawing/2014/main" id="{DCADA65F-2645-4D12-B26F-62E8CC801C7D}"/>
            </a:ext>
          </a:extLst>
        </xdr:cNvPr>
        <xdr:cNvCxnSpPr/>
      </xdr:nvCxnSpPr>
      <xdr:spPr>
        <a:xfrm flipV="1">
          <a:off x="9639300" y="6897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169418</xdr:rowOff>
    </xdr:from>
    <xdr:to>
      <xdr:col>46</xdr:col>
      <xdr:colOff>38100</xdr:colOff>
      <xdr:row>40</xdr:row>
      <xdr:rowOff>99568</xdr:rowOff>
    </xdr:to>
    <xdr:sp macro="" textlink="">
      <xdr:nvSpPr>
        <xdr:cNvPr id="133" name="楕円 132">
          <a:extLst>
            <a:ext uri="{FF2B5EF4-FFF2-40B4-BE49-F238E27FC236}">
              <a16:creationId xmlns:a16="http://schemas.microsoft.com/office/drawing/2014/main" id="{EF5E09EC-C734-4E06-BC2E-0AEE4326BC4D}"/>
            </a:ext>
          </a:extLst>
        </xdr:cNvPr>
        <xdr:cNvSpPr/>
      </xdr:nvSpPr>
      <xdr:spPr>
        <a:xfrm>
          <a:off x="8699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44196</xdr:rowOff>
    </xdr:from>
    <xdr:to>
      <xdr:col>50</xdr:col>
      <xdr:colOff>114300</xdr:colOff>
      <xdr:row>40</xdr:row>
      <xdr:rowOff>48768</xdr:rowOff>
    </xdr:to>
    <xdr:cxnSp macro="">
      <xdr:nvCxnSpPr>
        <xdr:cNvPr id="134" name="直線コネクタ 133">
          <a:extLst>
            <a:ext uri="{FF2B5EF4-FFF2-40B4-BE49-F238E27FC236}">
              <a16:creationId xmlns:a16="http://schemas.microsoft.com/office/drawing/2014/main" id="{95666AF6-684B-4B3B-9F1E-1A9F80A66E98}"/>
            </a:ext>
          </a:extLst>
        </xdr:cNvPr>
        <xdr:cNvCxnSpPr/>
      </xdr:nvCxnSpPr>
      <xdr:spPr>
        <a:xfrm flipV="1">
          <a:off x="8750300" y="690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xdr:rowOff>
    </xdr:from>
    <xdr:to>
      <xdr:col>41</xdr:col>
      <xdr:colOff>101600</xdr:colOff>
      <xdr:row>40</xdr:row>
      <xdr:rowOff>104140</xdr:rowOff>
    </xdr:to>
    <xdr:sp macro="" textlink="">
      <xdr:nvSpPr>
        <xdr:cNvPr id="135" name="楕円 134">
          <a:extLst>
            <a:ext uri="{FF2B5EF4-FFF2-40B4-BE49-F238E27FC236}">
              <a16:creationId xmlns:a16="http://schemas.microsoft.com/office/drawing/2014/main" id="{DBD2B25E-C810-4D16-A70B-2581CE2C1514}"/>
            </a:ext>
          </a:extLst>
        </xdr:cNvPr>
        <xdr:cNvSpPr/>
      </xdr:nvSpPr>
      <xdr:spPr>
        <a:xfrm>
          <a:off x="781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48768</xdr:rowOff>
    </xdr:from>
    <xdr:to>
      <xdr:col>45</xdr:col>
      <xdr:colOff>177800</xdr:colOff>
      <xdr:row>40</xdr:row>
      <xdr:rowOff>53340</xdr:rowOff>
    </xdr:to>
    <xdr:cxnSp macro="">
      <xdr:nvCxnSpPr>
        <xdr:cNvPr id="136" name="直線コネクタ 135">
          <a:extLst>
            <a:ext uri="{FF2B5EF4-FFF2-40B4-BE49-F238E27FC236}">
              <a16:creationId xmlns:a16="http://schemas.microsoft.com/office/drawing/2014/main" id="{B4D20972-D26F-4ACA-9963-479298F833B2}"/>
            </a:ext>
          </a:extLst>
        </xdr:cNvPr>
        <xdr:cNvCxnSpPr/>
      </xdr:nvCxnSpPr>
      <xdr:spPr>
        <a:xfrm flipV="1">
          <a:off x="7861300" y="6906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7112</xdr:rowOff>
    </xdr:from>
    <xdr:to>
      <xdr:col>36</xdr:col>
      <xdr:colOff>165100</xdr:colOff>
      <xdr:row>40</xdr:row>
      <xdr:rowOff>108712</xdr:rowOff>
    </xdr:to>
    <xdr:sp macro="" textlink="">
      <xdr:nvSpPr>
        <xdr:cNvPr id="137" name="楕円 136">
          <a:extLst>
            <a:ext uri="{FF2B5EF4-FFF2-40B4-BE49-F238E27FC236}">
              <a16:creationId xmlns:a16="http://schemas.microsoft.com/office/drawing/2014/main" id="{0AFA879C-B0B1-4F0A-9C83-9A5D936A67CF}"/>
            </a:ext>
          </a:extLst>
        </xdr:cNvPr>
        <xdr:cNvSpPr/>
      </xdr:nvSpPr>
      <xdr:spPr>
        <a:xfrm>
          <a:off x="6921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53340</xdr:rowOff>
    </xdr:from>
    <xdr:to>
      <xdr:col>41</xdr:col>
      <xdr:colOff>50800</xdr:colOff>
      <xdr:row>40</xdr:row>
      <xdr:rowOff>57912</xdr:rowOff>
    </xdr:to>
    <xdr:cxnSp macro="">
      <xdr:nvCxnSpPr>
        <xdr:cNvPr id="138" name="直線コネクタ 137">
          <a:extLst>
            <a:ext uri="{FF2B5EF4-FFF2-40B4-BE49-F238E27FC236}">
              <a16:creationId xmlns:a16="http://schemas.microsoft.com/office/drawing/2014/main" id="{C79ED28B-643B-4490-A861-665DDAFFDF57}"/>
            </a:ext>
          </a:extLst>
        </xdr:cNvPr>
        <xdr:cNvCxnSpPr/>
      </xdr:nvCxnSpPr>
      <xdr:spPr>
        <a:xfrm flipV="1">
          <a:off x="6972300" y="6911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72661</xdr:rowOff>
    </xdr:from>
    <xdr:ext cx="469744" cy="259045"/>
    <xdr:sp macro="" textlink="">
      <xdr:nvSpPr>
        <xdr:cNvPr id="139" name="n_1aveValue【図書館】&#10;一人当たり面積">
          <a:extLst>
            <a:ext uri="{FF2B5EF4-FFF2-40B4-BE49-F238E27FC236}">
              <a16:creationId xmlns:a16="http://schemas.microsoft.com/office/drawing/2014/main" id="{5B63C1E4-D34B-4479-B2D8-70C8280CFE86}"/>
            </a:ext>
          </a:extLst>
        </xdr:cNvPr>
        <xdr:cNvSpPr txBox="1"/>
      </xdr:nvSpPr>
      <xdr:spPr>
        <a:xfrm>
          <a:off x="93917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81805</xdr:rowOff>
    </xdr:from>
    <xdr:ext cx="469744" cy="259045"/>
    <xdr:sp macro="" textlink="">
      <xdr:nvSpPr>
        <xdr:cNvPr id="140" name="n_2aveValue【図書館】&#10;一人当たり面積">
          <a:extLst>
            <a:ext uri="{FF2B5EF4-FFF2-40B4-BE49-F238E27FC236}">
              <a16:creationId xmlns:a16="http://schemas.microsoft.com/office/drawing/2014/main" id="{F0F5A247-395D-460B-9BE1-2706C348DDA6}"/>
            </a:ext>
          </a:extLst>
        </xdr:cNvPr>
        <xdr:cNvSpPr txBox="1"/>
      </xdr:nvSpPr>
      <xdr:spPr>
        <a:xfrm>
          <a:off x="8515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95521</xdr:rowOff>
    </xdr:from>
    <xdr:ext cx="469744" cy="259045"/>
    <xdr:sp macro="" textlink="">
      <xdr:nvSpPr>
        <xdr:cNvPr id="141" name="n_3aveValue【図書館】&#10;一人当たり面積">
          <a:extLst>
            <a:ext uri="{FF2B5EF4-FFF2-40B4-BE49-F238E27FC236}">
              <a16:creationId xmlns:a16="http://schemas.microsoft.com/office/drawing/2014/main" id="{C6D6C0D8-1582-4414-841C-25A7233FEBDB}"/>
            </a:ext>
          </a:extLst>
        </xdr:cNvPr>
        <xdr:cNvSpPr txBox="1"/>
      </xdr:nvSpPr>
      <xdr:spPr>
        <a:xfrm>
          <a:off x="7626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113809</xdr:rowOff>
    </xdr:from>
    <xdr:ext cx="469744" cy="259045"/>
    <xdr:sp macro="" textlink="">
      <xdr:nvSpPr>
        <xdr:cNvPr id="142" name="n_4aveValue【図書館】&#10;一人当たり面積">
          <a:extLst>
            <a:ext uri="{FF2B5EF4-FFF2-40B4-BE49-F238E27FC236}">
              <a16:creationId xmlns:a16="http://schemas.microsoft.com/office/drawing/2014/main" id="{EFFA6639-8C38-4AE5-B878-A40A226843B5}"/>
            </a:ext>
          </a:extLst>
        </xdr:cNvPr>
        <xdr:cNvSpPr txBox="1"/>
      </xdr:nvSpPr>
      <xdr:spPr>
        <a:xfrm>
          <a:off x="6737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86123</xdr:rowOff>
    </xdr:from>
    <xdr:ext cx="469744" cy="259045"/>
    <xdr:sp macro="" textlink="">
      <xdr:nvSpPr>
        <xdr:cNvPr id="143" name="n_1mainValue【図書館】&#10;一人当たり面積">
          <a:extLst>
            <a:ext uri="{FF2B5EF4-FFF2-40B4-BE49-F238E27FC236}">
              <a16:creationId xmlns:a16="http://schemas.microsoft.com/office/drawing/2014/main" id="{BC354AB8-77C1-43BD-AB61-50F08D687B99}"/>
            </a:ext>
          </a:extLst>
        </xdr:cNvPr>
        <xdr:cNvSpPr txBox="1"/>
      </xdr:nvSpPr>
      <xdr:spPr>
        <a:xfrm>
          <a:off x="93917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90695</xdr:rowOff>
    </xdr:from>
    <xdr:ext cx="469744" cy="259045"/>
    <xdr:sp macro="" textlink="">
      <xdr:nvSpPr>
        <xdr:cNvPr id="144" name="n_2mainValue【図書館】&#10;一人当たり面積">
          <a:extLst>
            <a:ext uri="{FF2B5EF4-FFF2-40B4-BE49-F238E27FC236}">
              <a16:creationId xmlns:a16="http://schemas.microsoft.com/office/drawing/2014/main" id="{CFEF343B-6FE0-4A75-895B-4D9714FF1CB7}"/>
            </a:ext>
          </a:extLst>
        </xdr:cNvPr>
        <xdr:cNvSpPr txBox="1"/>
      </xdr:nvSpPr>
      <xdr:spPr>
        <a:xfrm>
          <a:off x="8515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95267</xdr:rowOff>
    </xdr:from>
    <xdr:ext cx="469744" cy="259045"/>
    <xdr:sp macro="" textlink="">
      <xdr:nvSpPr>
        <xdr:cNvPr id="145" name="n_3mainValue【図書館】&#10;一人当たり面積">
          <a:extLst>
            <a:ext uri="{FF2B5EF4-FFF2-40B4-BE49-F238E27FC236}">
              <a16:creationId xmlns:a16="http://schemas.microsoft.com/office/drawing/2014/main" id="{33083A3A-61AF-4CA3-AA51-720C355A0B8D}"/>
            </a:ext>
          </a:extLst>
        </xdr:cNvPr>
        <xdr:cNvSpPr txBox="1"/>
      </xdr:nvSpPr>
      <xdr:spPr>
        <a:xfrm>
          <a:off x="7626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99839</xdr:rowOff>
    </xdr:from>
    <xdr:ext cx="469744" cy="259045"/>
    <xdr:sp macro="" textlink="">
      <xdr:nvSpPr>
        <xdr:cNvPr id="146" name="n_4mainValue【図書館】&#10;一人当たり面積">
          <a:extLst>
            <a:ext uri="{FF2B5EF4-FFF2-40B4-BE49-F238E27FC236}">
              <a16:creationId xmlns:a16="http://schemas.microsoft.com/office/drawing/2014/main" id="{05BA6E11-541B-4CF1-9CA4-1880133E4450}"/>
            </a:ext>
          </a:extLst>
        </xdr:cNvPr>
        <xdr:cNvSpPr txBox="1"/>
      </xdr:nvSpPr>
      <xdr:spPr>
        <a:xfrm>
          <a:off x="6737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A0329BBD-104C-4AF0-A815-3342954BA7D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6CB58F40-BFB9-4D3B-8306-9DF671FBCAF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E053F095-F311-4F84-836F-C4A26BD822A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FDEB06D8-13E7-4810-95BB-B9C470E3AA1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F6BD518E-4A3F-42DB-ADF1-031DC0CBA1A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54184AD2-3B1C-4F44-88E2-1F73E7C7237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7E8993AB-96E9-48A5-9843-76067DD998D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C0257C90-C2CD-43BB-810F-588BB9FFF96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770E924D-1C6A-4804-8E14-7EB4B406278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1242E174-2335-4A14-846A-4201ED34BF4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3D67C49-E6A5-42B4-86C7-4DD7F89FC6E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FAB25B8D-C891-4488-B75A-3AA115D5B39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23F5D246-469C-4C9E-A7F1-CC1C24CE618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246F5712-4E54-4243-B334-73B1E140525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2FD1EBFF-1442-42A2-8A6E-5EC2253EDE2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3AEDD458-F6AF-4EF6-909D-169475396AB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4E671A4D-C369-43EA-8322-1BB03878420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3AD49D1A-57B4-4767-AC20-DFB804CA729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70804712-C324-40E0-8412-AA5D5784137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9EBF8422-973F-4282-BADC-CF27648EE8A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9F633E36-4FAA-4F5C-BBAC-88855D9B79A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3F7FCDE3-37A5-49A0-A75F-7439207E7C5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4FF9D7DD-7A18-42EF-AFFA-EB9B5616299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62E77C94-9771-4BA7-8090-EF6DE8A633A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59055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34FC8637-5999-4ADE-8542-E18B5BC0E408}"/>
            </a:ext>
          </a:extLst>
        </xdr:cNvPr>
        <xdr:cNvCxnSpPr/>
      </xdr:nvCxnSpPr>
      <xdr:spPr>
        <a:xfrm flipV="1">
          <a:off x="4634865" y="966025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D11459EF-5EDC-4DCD-B635-733E0E3156ED}"/>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F6D3DF63-0BFE-493E-87D3-981CC30AA508}"/>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5732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B6AD0DA-EC6C-473A-9B84-C5C066ED7ED2}"/>
            </a:ext>
          </a:extLst>
        </xdr:cNvPr>
        <xdr:cNvSpPr txBox="1"/>
      </xdr:nvSpPr>
      <xdr:spPr>
        <a:xfrm>
          <a:off x="4673600" y="943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59055</xdr:rowOff>
    </xdr:from>
    <xdr:to>
      <xdr:col>24</xdr:col>
      <xdr:colOff>152400</xdr:colOff>
      <xdr:row>56</xdr:row>
      <xdr:rowOff>59055</xdr:rowOff>
    </xdr:to>
    <xdr:cxnSp macro="">
      <xdr:nvCxnSpPr>
        <xdr:cNvPr id="175" name="直線コネクタ 174">
          <a:extLst>
            <a:ext uri="{FF2B5EF4-FFF2-40B4-BE49-F238E27FC236}">
              <a16:creationId xmlns:a16="http://schemas.microsoft.com/office/drawing/2014/main" id="{D220440B-B4BB-4D8D-B6DB-D17BEB30FDFC}"/>
            </a:ext>
          </a:extLst>
        </xdr:cNvPr>
        <xdr:cNvCxnSpPr/>
      </xdr:nvCxnSpPr>
      <xdr:spPr>
        <a:xfrm>
          <a:off x="4546600" y="966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9542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F97E5D30-250D-4073-87EB-747FBDC48159}"/>
            </a:ext>
          </a:extLst>
        </xdr:cNvPr>
        <xdr:cNvSpPr txBox="1"/>
      </xdr:nvSpPr>
      <xdr:spPr>
        <a:xfrm>
          <a:off x="4673600" y="10467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177" name="フローチャート: 判断 176">
          <a:extLst>
            <a:ext uri="{FF2B5EF4-FFF2-40B4-BE49-F238E27FC236}">
              <a16:creationId xmlns:a16="http://schemas.microsoft.com/office/drawing/2014/main" id="{E0369954-F552-4A14-B704-44843654F025}"/>
            </a:ext>
          </a:extLst>
        </xdr:cNvPr>
        <xdr:cNvSpPr/>
      </xdr:nvSpPr>
      <xdr:spPr>
        <a:xfrm>
          <a:off x="45847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6350</xdr:rowOff>
    </xdr:from>
    <xdr:to>
      <xdr:col>20</xdr:col>
      <xdr:colOff>38100</xdr:colOff>
      <xdr:row>61</xdr:row>
      <xdr:rowOff>107950</xdr:rowOff>
    </xdr:to>
    <xdr:sp macro="" textlink="">
      <xdr:nvSpPr>
        <xdr:cNvPr id="178" name="フローチャート: 判断 177">
          <a:extLst>
            <a:ext uri="{FF2B5EF4-FFF2-40B4-BE49-F238E27FC236}">
              <a16:creationId xmlns:a16="http://schemas.microsoft.com/office/drawing/2014/main" id="{9EE5B273-C0D2-40D7-AAB1-CBE9E74B097C}"/>
            </a:ext>
          </a:extLst>
        </xdr:cNvPr>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9" name="フローチャート: 判断 178">
          <a:extLst>
            <a:ext uri="{FF2B5EF4-FFF2-40B4-BE49-F238E27FC236}">
              <a16:creationId xmlns:a16="http://schemas.microsoft.com/office/drawing/2014/main" id="{AF60CFF9-B52F-4806-8193-0933C13D6A13}"/>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80" name="フローチャート: 判断 179">
          <a:extLst>
            <a:ext uri="{FF2B5EF4-FFF2-40B4-BE49-F238E27FC236}">
              <a16:creationId xmlns:a16="http://schemas.microsoft.com/office/drawing/2014/main" id="{C66A41FB-AB2E-49F3-BED7-EBE909710B11}"/>
            </a:ext>
          </a:extLst>
        </xdr:cNvPr>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164465</xdr:rowOff>
    </xdr:from>
    <xdr:to>
      <xdr:col>6</xdr:col>
      <xdr:colOff>38100</xdr:colOff>
      <xdr:row>61</xdr:row>
      <xdr:rowOff>94615</xdr:rowOff>
    </xdr:to>
    <xdr:sp macro="" textlink="">
      <xdr:nvSpPr>
        <xdr:cNvPr id="181" name="フローチャート: 判断 180">
          <a:extLst>
            <a:ext uri="{FF2B5EF4-FFF2-40B4-BE49-F238E27FC236}">
              <a16:creationId xmlns:a16="http://schemas.microsoft.com/office/drawing/2014/main" id="{99099DA2-10BE-4460-9E0F-81D590557BB0}"/>
            </a:ext>
          </a:extLst>
        </xdr:cNvPr>
        <xdr:cNvSpPr/>
      </xdr:nvSpPr>
      <xdr:spPr>
        <a:xfrm>
          <a:off x="1079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0A60029-D23C-4DE1-9CAA-21DF3DEF5A2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CFDFB93-8A60-476B-A776-E9D233D722F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0930F7A-B6E5-471E-9286-A8E15759E4C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A7ADAC0-D4C6-42B0-A744-EAF320C5970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3F6C813-C733-44EF-BF11-3D08CEE23C0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160655</xdr:rowOff>
    </xdr:from>
    <xdr:to>
      <xdr:col>24</xdr:col>
      <xdr:colOff>114300</xdr:colOff>
      <xdr:row>61</xdr:row>
      <xdr:rowOff>90805</xdr:rowOff>
    </xdr:to>
    <xdr:sp macro="" textlink="">
      <xdr:nvSpPr>
        <xdr:cNvPr id="187" name="楕円 186">
          <a:extLst>
            <a:ext uri="{FF2B5EF4-FFF2-40B4-BE49-F238E27FC236}">
              <a16:creationId xmlns:a16="http://schemas.microsoft.com/office/drawing/2014/main" id="{41504EA0-DD68-416F-82AA-54C894AA0166}"/>
            </a:ext>
          </a:extLst>
        </xdr:cNvPr>
        <xdr:cNvSpPr/>
      </xdr:nvSpPr>
      <xdr:spPr>
        <a:xfrm>
          <a:off x="45847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12082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8573BB6F-6E06-414D-A697-61FFBA4637C8}"/>
            </a:ext>
          </a:extLst>
        </xdr:cNvPr>
        <xdr:cNvSpPr txBox="1"/>
      </xdr:nvSpPr>
      <xdr:spPr>
        <a:xfrm>
          <a:off x="4673600" y="1029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160655</xdr:rowOff>
    </xdr:from>
    <xdr:to>
      <xdr:col>20</xdr:col>
      <xdr:colOff>38100</xdr:colOff>
      <xdr:row>61</xdr:row>
      <xdr:rowOff>90805</xdr:rowOff>
    </xdr:to>
    <xdr:sp macro="" textlink="">
      <xdr:nvSpPr>
        <xdr:cNvPr id="189" name="楕円 188">
          <a:extLst>
            <a:ext uri="{FF2B5EF4-FFF2-40B4-BE49-F238E27FC236}">
              <a16:creationId xmlns:a16="http://schemas.microsoft.com/office/drawing/2014/main" id="{7D07861D-AEBE-45DA-BA9F-CFFCB4A500E6}"/>
            </a:ext>
          </a:extLst>
        </xdr:cNvPr>
        <xdr:cNvSpPr/>
      </xdr:nvSpPr>
      <xdr:spPr>
        <a:xfrm>
          <a:off x="3746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40005</xdr:rowOff>
    </xdr:from>
    <xdr:to>
      <xdr:col>24</xdr:col>
      <xdr:colOff>63500</xdr:colOff>
      <xdr:row>61</xdr:row>
      <xdr:rowOff>40005</xdr:rowOff>
    </xdr:to>
    <xdr:cxnSp macro="">
      <xdr:nvCxnSpPr>
        <xdr:cNvPr id="190" name="直線コネクタ 189">
          <a:extLst>
            <a:ext uri="{FF2B5EF4-FFF2-40B4-BE49-F238E27FC236}">
              <a16:creationId xmlns:a16="http://schemas.microsoft.com/office/drawing/2014/main" id="{86FD9657-8CE1-470A-A69F-D3412DFCCD2D}"/>
            </a:ext>
          </a:extLst>
        </xdr:cNvPr>
        <xdr:cNvCxnSpPr/>
      </xdr:nvCxnSpPr>
      <xdr:spPr>
        <a:xfrm>
          <a:off x="3797300" y="104984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120650</xdr:rowOff>
    </xdr:from>
    <xdr:to>
      <xdr:col>15</xdr:col>
      <xdr:colOff>101600</xdr:colOff>
      <xdr:row>61</xdr:row>
      <xdr:rowOff>50800</xdr:rowOff>
    </xdr:to>
    <xdr:sp macro="" textlink="">
      <xdr:nvSpPr>
        <xdr:cNvPr id="191" name="楕円 190">
          <a:extLst>
            <a:ext uri="{FF2B5EF4-FFF2-40B4-BE49-F238E27FC236}">
              <a16:creationId xmlns:a16="http://schemas.microsoft.com/office/drawing/2014/main" id="{ED98047F-3835-4004-A0FA-07F84CBB8C52}"/>
            </a:ext>
          </a:extLst>
        </xdr:cNvPr>
        <xdr:cNvSpPr/>
      </xdr:nvSpPr>
      <xdr:spPr>
        <a:xfrm>
          <a:off x="2857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0</xdr:rowOff>
    </xdr:from>
    <xdr:to>
      <xdr:col>19</xdr:col>
      <xdr:colOff>177800</xdr:colOff>
      <xdr:row>61</xdr:row>
      <xdr:rowOff>40005</xdr:rowOff>
    </xdr:to>
    <xdr:cxnSp macro="">
      <xdr:nvCxnSpPr>
        <xdr:cNvPr id="192" name="直線コネクタ 191">
          <a:extLst>
            <a:ext uri="{FF2B5EF4-FFF2-40B4-BE49-F238E27FC236}">
              <a16:creationId xmlns:a16="http://schemas.microsoft.com/office/drawing/2014/main" id="{CBAFAE23-B7A4-4DC9-9ADD-700B4A4F0976}"/>
            </a:ext>
          </a:extLst>
        </xdr:cNvPr>
        <xdr:cNvCxnSpPr/>
      </xdr:nvCxnSpPr>
      <xdr:spPr>
        <a:xfrm>
          <a:off x="2908300" y="104584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78740</xdr:rowOff>
    </xdr:from>
    <xdr:to>
      <xdr:col>10</xdr:col>
      <xdr:colOff>165100</xdr:colOff>
      <xdr:row>61</xdr:row>
      <xdr:rowOff>8890</xdr:rowOff>
    </xdr:to>
    <xdr:sp macro="" textlink="">
      <xdr:nvSpPr>
        <xdr:cNvPr id="193" name="楕円 192">
          <a:extLst>
            <a:ext uri="{FF2B5EF4-FFF2-40B4-BE49-F238E27FC236}">
              <a16:creationId xmlns:a16="http://schemas.microsoft.com/office/drawing/2014/main" id="{31CB3B52-FF47-4F1F-8A8F-EF7B6FBC76DA}"/>
            </a:ext>
          </a:extLst>
        </xdr:cNvPr>
        <xdr:cNvSpPr/>
      </xdr:nvSpPr>
      <xdr:spPr>
        <a:xfrm>
          <a:off x="1968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129540</xdr:rowOff>
    </xdr:from>
    <xdr:to>
      <xdr:col>15</xdr:col>
      <xdr:colOff>50800</xdr:colOff>
      <xdr:row>61</xdr:row>
      <xdr:rowOff>0</xdr:rowOff>
    </xdr:to>
    <xdr:cxnSp macro="">
      <xdr:nvCxnSpPr>
        <xdr:cNvPr id="194" name="直線コネクタ 193">
          <a:extLst>
            <a:ext uri="{FF2B5EF4-FFF2-40B4-BE49-F238E27FC236}">
              <a16:creationId xmlns:a16="http://schemas.microsoft.com/office/drawing/2014/main" id="{09F3CC87-C77E-490F-B36B-3FD53603B635}"/>
            </a:ext>
          </a:extLst>
        </xdr:cNvPr>
        <xdr:cNvCxnSpPr/>
      </xdr:nvCxnSpPr>
      <xdr:spPr>
        <a:xfrm>
          <a:off x="2019300" y="104165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21590</xdr:rowOff>
    </xdr:from>
    <xdr:to>
      <xdr:col>6</xdr:col>
      <xdr:colOff>38100</xdr:colOff>
      <xdr:row>60</xdr:row>
      <xdr:rowOff>123190</xdr:rowOff>
    </xdr:to>
    <xdr:sp macro="" textlink="">
      <xdr:nvSpPr>
        <xdr:cNvPr id="195" name="楕円 194">
          <a:extLst>
            <a:ext uri="{FF2B5EF4-FFF2-40B4-BE49-F238E27FC236}">
              <a16:creationId xmlns:a16="http://schemas.microsoft.com/office/drawing/2014/main" id="{C6350A81-5B92-4646-B121-63AEEB1D46A0}"/>
            </a:ext>
          </a:extLst>
        </xdr:cNvPr>
        <xdr:cNvSpPr/>
      </xdr:nvSpPr>
      <xdr:spPr>
        <a:xfrm>
          <a:off x="1079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72390</xdr:rowOff>
    </xdr:from>
    <xdr:to>
      <xdr:col>10</xdr:col>
      <xdr:colOff>114300</xdr:colOff>
      <xdr:row>60</xdr:row>
      <xdr:rowOff>129540</xdr:rowOff>
    </xdr:to>
    <xdr:cxnSp macro="">
      <xdr:nvCxnSpPr>
        <xdr:cNvPr id="196" name="直線コネクタ 195">
          <a:extLst>
            <a:ext uri="{FF2B5EF4-FFF2-40B4-BE49-F238E27FC236}">
              <a16:creationId xmlns:a16="http://schemas.microsoft.com/office/drawing/2014/main" id="{5C022DFC-9AA3-428A-BE72-FC99DCED5A5A}"/>
            </a:ext>
          </a:extLst>
        </xdr:cNvPr>
        <xdr:cNvCxnSpPr/>
      </xdr:nvCxnSpPr>
      <xdr:spPr>
        <a:xfrm>
          <a:off x="1130300" y="103593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99077</xdr:rowOff>
    </xdr:from>
    <xdr:ext cx="405111" cy="259045"/>
    <xdr:sp macro="" textlink="">
      <xdr:nvSpPr>
        <xdr:cNvPr id="197" name="n_1aveValue【体育館・プール】&#10;有形固定資産減価償却率">
          <a:extLst>
            <a:ext uri="{FF2B5EF4-FFF2-40B4-BE49-F238E27FC236}">
              <a16:creationId xmlns:a16="http://schemas.microsoft.com/office/drawing/2014/main" id="{1865CF35-5DED-44EE-AB0A-1EA9CBAF1BE0}"/>
            </a:ext>
          </a:extLst>
        </xdr:cNvPr>
        <xdr:cNvSpPr txBox="1"/>
      </xdr:nvSpPr>
      <xdr:spPr>
        <a:xfrm>
          <a:off x="3582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98" name="n_2aveValue【体育館・プール】&#10;有形固定資産減価償却率">
          <a:extLst>
            <a:ext uri="{FF2B5EF4-FFF2-40B4-BE49-F238E27FC236}">
              <a16:creationId xmlns:a16="http://schemas.microsoft.com/office/drawing/2014/main" id="{D30EDD86-DFD4-47BA-B361-59F712BB4057}"/>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xdr:rowOff>
    </xdr:from>
    <xdr:ext cx="405111" cy="259045"/>
    <xdr:sp macro="" textlink="">
      <xdr:nvSpPr>
        <xdr:cNvPr id="199" name="n_3aveValue【体育館・プール】&#10;有形固定資産減価償却率">
          <a:extLst>
            <a:ext uri="{FF2B5EF4-FFF2-40B4-BE49-F238E27FC236}">
              <a16:creationId xmlns:a16="http://schemas.microsoft.com/office/drawing/2014/main" id="{1850A766-5260-43A0-9D12-934FF0903074}"/>
            </a:ext>
          </a:extLst>
        </xdr:cNvPr>
        <xdr:cNvSpPr txBox="1"/>
      </xdr:nvSpPr>
      <xdr:spPr>
        <a:xfrm>
          <a:off x="1816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85742</xdr:rowOff>
    </xdr:from>
    <xdr:ext cx="405111" cy="259045"/>
    <xdr:sp macro="" textlink="">
      <xdr:nvSpPr>
        <xdr:cNvPr id="200" name="n_4aveValue【体育館・プール】&#10;有形固定資産減価償却率">
          <a:extLst>
            <a:ext uri="{FF2B5EF4-FFF2-40B4-BE49-F238E27FC236}">
              <a16:creationId xmlns:a16="http://schemas.microsoft.com/office/drawing/2014/main" id="{FEB0707C-7E11-4EB3-99D8-CCC5301F4FCB}"/>
            </a:ext>
          </a:extLst>
        </xdr:cNvPr>
        <xdr:cNvSpPr txBox="1"/>
      </xdr:nvSpPr>
      <xdr:spPr>
        <a:xfrm>
          <a:off x="927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107332</xdr:rowOff>
    </xdr:from>
    <xdr:ext cx="405111" cy="259045"/>
    <xdr:sp macro="" textlink="">
      <xdr:nvSpPr>
        <xdr:cNvPr id="201" name="n_1mainValue【体育館・プール】&#10;有形固定資産減価償却率">
          <a:extLst>
            <a:ext uri="{FF2B5EF4-FFF2-40B4-BE49-F238E27FC236}">
              <a16:creationId xmlns:a16="http://schemas.microsoft.com/office/drawing/2014/main" id="{EDC1DAC9-4411-48FA-B1A4-734056B253F1}"/>
            </a:ext>
          </a:extLst>
        </xdr:cNvPr>
        <xdr:cNvSpPr txBox="1"/>
      </xdr:nvSpPr>
      <xdr:spPr>
        <a:xfrm>
          <a:off x="3582044" y="1022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2" name="n_2mainValue【体育館・プール】&#10;有形固定資産減価償却率">
          <a:extLst>
            <a:ext uri="{FF2B5EF4-FFF2-40B4-BE49-F238E27FC236}">
              <a16:creationId xmlns:a16="http://schemas.microsoft.com/office/drawing/2014/main" id="{8ECAA8EA-A230-435A-B744-6D2080BB5A28}"/>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25417</xdr:rowOff>
    </xdr:from>
    <xdr:ext cx="405111" cy="259045"/>
    <xdr:sp macro="" textlink="">
      <xdr:nvSpPr>
        <xdr:cNvPr id="203" name="n_3mainValue【体育館・プール】&#10;有形固定資産減価償却率">
          <a:extLst>
            <a:ext uri="{FF2B5EF4-FFF2-40B4-BE49-F238E27FC236}">
              <a16:creationId xmlns:a16="http://schemas.microsoft.com/office/drawing/2014/main" id="{70257347-00FC-41F0-A13D-6E6125D4234E}"/>
            </a:ext>
          </a:extLst>
        </xdr:cNvPr>
        <xdr:cNvSpPr txBox="1"/>
      </xdr:nvSpPr>
      <xdr:spPr>
        <a:xfrm>
          <a:off x="1816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139717</xdr:rowOff>
    </xdr:from>
    <xdr:ext cx="405111" cy="259045"/>
    <xdr:sp macro="" textlink="">
      <xdr:nvSpPr>
        <xdr:cNvPr id="204" name="n_4mainValue【体育館・プール】&#10;有形固定資産減価償却率">
          <a:extLst>
            <a:ext uri="{FF2B5EF4-FFF2-40B4-BE49-F238E27FC236}">
              <a16:creationId xmlns:a16="http://schemas.microsoft.com/office/drawing/2014/main" id="{20F8A8EF-0822-45B5-A5BD-122CDF67EA88}"/>
            </a:ext>
          </a:extLst>
        </xdr:cNvPr>
        <xdr:cNvSpPr txBox="1"/>
      </xdr:nvSpPr>
      <xdr:spPr>
        <a:xfrm>
          <a:off x="927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62009169-C5F2-4FD3-8F8D-EB2481657EE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FD7AFCEE-1A12-4D43-A6A2-1AF42F6BBCB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FD8DC39-BABA-4C7E-B8E9-108D3ECAAE7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1D166C2F-A729-463B-8EA7-8B2AED826D2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4948D49-D32E-436C-B9B9-2C1ACDBD24F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5FE02C4C-9B15-4203-827D-A6E6D2151B4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0685669-D934-4DEB-AA26-314ABAB917D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328624C4-623E-4252-B9AF-C80AF136B9C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21C7ADE4-4A45-4E25-A71D-7A2EE33F75C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9D3F0A28-9817-4DDC-9A4C-AB3EC69015A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5" name="直線コネクタ 214">
          <a:extLst>
            <a:ext uri="{FF2B5EF4-FFF2-40B4-BE49-F238E27FC236}">
              <a16:creationId xmlns:a16="http://schemas.microsoft.com/office/drawing/2014/main" id="{B949C672-1E47-44B0-9DC9-D94D98B08C55}"/>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6" name="テキスト ボックス 215">
          <a:extLst>
            <a:ext uri="{FF2B5EF4-FFF2-40B4-BE49-F238E27FC236}">
              <a16:creationId xmlns:a16="http://schemas.microsoft.com/office/drawing/2014/main" id="{BB4277A2-1CB0-4903-B7CB-3C6E80177985}"/>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C27FC8A0-79DC-4503-ACC0-FD463F82019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a:extLst>
            <a:ext uri="{FF2B5EF4-FFF2-40B4-BE49-F238E27FC236}">
              <a16:creationId xmlns:a16="http://schemas.microsoft.com/office/drawing/2014/main" id="{4CF05AEC-2385-4AA4-AD28-A21443D0991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9" name="直線コネクタ 218">
          <a:extLst>
            <a:ext uri="{FF2B5EF4-FFF2-40B4-BE49-F238E27FC236}">
              <a16:creationId xmlns:a16="http://schemas.microsoft.com/office/drawing/2014/main" id="{3A2AFA56-FF46-411F-A79D-6743AD9DE788}"/>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0" name="テキスト ボックス 219">
          <a:extLst>
            <a:ext uri="{FF2B5EF4-FFF2-40B4-BE49-F238E27FC236}">
              <a16:creationId xmlns:a16="http://schemas.microsoft.com/office/drawing/2014/main" id="{EC1EF5AA-9B0E-4633-AA34-BC4EB762B2DC}"/>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a:extLst>
            <a:ext uri="{FF2B5EF4-FFF2-40B4-BE49-F238E27FC236}">
              <a16:creationId xmlns:a16="http://schemas.microsoft.com/office/drawing/2014/main" id="{E6DBD5BA-2B2A-4113-A738-C77B56D594F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a:extLst>
            <a:ext uri="{FF2B5EF4-FFF2-40B4-BE49-F238E27FC236}">
              <a16:creationId xmlns:a16="http://schemas.microsoft.com/office/drawing/2014/main" id="{0A8AF48A-F3BC-4F5C-A9F9-4BBAFA7E232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a:extLst>
            <a:ext uri="{FF2B5EF4-FFF2-40B4-BE49-F238E27FC236}">
              <a16:creationId xmlns:a16="http://schemas.microsoft.com/office/drawing/2014/main" id="{78790CD4-10CA-4452-985E-A8F26A1F21F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36005</xdr:rowOff>
    </xdr:from>
    <xdr:to>
      <xdr:col>54</xdr:col>
      <xdr:colOff>189865</xdr:colOff>
      <xdr:row>63</xdr:row>
      <xdr:rowOff>55435</xdr:rowOff>
    </xdr:to>
    <xdr:cxnSp macro="">
      <xdr:nvCxnSpPr>
        <xdr:cNvPr id="224" name="直線コネクタ 223">
          <a:extLst>
            <a:ext uri="{FF2B5EF4-FFF2-40B4-BE49-F238E27FC236}">
              <a16:creationId xmlns:a16="http://schemas.microsoft.com/office/drawing/2014/main" id="{C157B23B-3740-4F0F-ACA0-8A3B0FD879CE}"/>
            </a:ext>
          </a:extLst>
        </xdr:cNvPr>
        <xdr:cNvCxnSpPr/>
      </xdr:nvCxnSpPr>
      <xdr:spPr>
        <a:xfrm flipV="1">
          <a:off x="10476865" y="9637205"/>
          <a:ext cx="0" cy="1219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5" name="【体育館・プール】&#10;一人当たり面積最小値テキスト">
          <a:extLst>
            <a:ext uri="{FF2B5EF4-FFF2-40B4-BE49-F238E27FC236}">
              <a16:creationId xmlns:a16="http://schemas.microsoft.com/office/drawing/2014/main" id="{AAD8BCA1-7A69-4E4F-B83F-CF06A5FECA06}"/>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6" name="直線コネクタ 225">
          <a:extLst>
            <a:ext uri="{FF2B5EF4-FFF2-40B4-BE49-F238E27FC236}">
              <a16:creationId xmlns:a16="http://schemas.microsoft.com/office/drawing/2014/main" id="{24DFFBD1-7D7A-4D30-B763-4528C5759B89}"/>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154132</xdr:rowOff>
    </xdr:from>
    <xdr:ext cx="469744" cy="259045"/>
    <xdr:sp macro="" textlink="">
      <xdr:nvSpPr>
        <xdr:cNvPr id="227" name="【体育館・プール】&#10;一人当たり面積最大値テキスト">
          <a:extLst>
            <a:ext uri="{FF2B5EF4-FFF2-40B4-BE49-F238E27FC236}">
              <a16:creationId xmlns:a16="http://schemas.microsoft.com/office/drawing/2014/main" id="{147C2B13-82A4-4DBC-B5E8-E2BE04D9B9B9}"/>
            </a:ext>
          </a:extLst>
        </xdr:cNvPr>
        <xdr:cNvSpPr txBox="1"/>
      </xdr:nvSpPr>
      <xdr:spPr>
        <a:xfrm>
          <a:off x="10515600" y="941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36005</xdr:rowOff>
    </xdr:from>
    <xdr:to>
      <xdr:col>55</xdr:col>
      <xdr:colOff>88900</xdr:colOff>
      <xdr:row>56</xdr:row>
      <xdr:rowOff>36005</xdr:rowOff>
    </xdr:to>
    <xdr:cxnSp macro="">
      <xdr:nvCxnSpPr>
        <xdr:cNvPr id="228" name="直線コネクタ 227">
          <a:extLst>
            <a:ext uri="{FF2B5EF4-FFF2-40B4-BE49-F238E27FC236}">
              <a16:creationId xmlns:a16="http://schemas.microsoft.com/office/drawing/2014/main" id="{1278DE25-65C4-430A-9794-764F231338F3}"/>
            </a:ext>
          </a:extLst>
        </xdr:cNvPr>
        <xdr:cNvCxnSpPr/>
      </xdr:nvCxnSpPr>
      <xdr:spPr>
        <a:xfrm>
          <a:off x="10388600" y="9637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42371</xdr:rowOff>
    </xdr:from>
    <xdr:ext cx="469744" cy="259045"/>
    <xdr:sp macro="" textlink="">
      <xdr:nvSpPr>
        <xdr:cNvPr id="229" name="【体育館・プール】&#10;一人当たり面積平均値テキスト">
          <a:extLst>
            <a:ext uri="{FF2B5EF4-FFF2-40B4-BE49-F238E27FC236}">
              <a16:creationId xmlns:a16="http://schemas.microsoft.com/office/drawing/2014/main" id="{BA3176DC-7D3A-4EDE-85C2-FD87B3A328D6}"/>
            </a:ext>
          </a:extLst>
        </xdr:cNvPr>
        <xdr:cNvSpPr txBox="1"/>
      </xdr:nvSpPr>
      <xdr:spPr>
        <a:xfrm>
          <a:off x="10515600" y="10329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19494</xdr:rowOff>
    </xdr:from>
    <xdr:to>
      <xdr:col>55</xdr:col>
      <xdr:colOff>50800</xdr:colOff>
      <xdr:row>61</xdr:row>
      <xdr:rowOff>121094</xdr:rowOff>
    </xdr:to>
    <xdr:sp macro="" textlink="">
      <xdr:nvSpPr>
        <xdr:cNvPr id="230" name="フローチャート: 判断 229">
          <a:extLst>
            <a:ext uri="{FF2B5EF4-FFF2-40B4-BE49-F238E27FC236}">
              <a16:creationId xmlns:a16="http://schemas.microsoft.com/office/drawing/2014/main" id="{9CD4716A-25FE-48C2-A0A5-7655842D413F}"/>
            </a:ext>
          </a:extLst>
        </xdr:cNvPr>
        <xdr:cNvSpPr/>
      </xdr:nvSpPr>
      <xdr:spPr>
        <a:xfrm>
          <a:off x="10426700" y="1047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40069</xdr:rowOff>
    </xdr:from>
    <xdr:to>
      <xdr:col>50</xdr:col>
      <xdr:colOff>165100</xdr:colOff>
      <xdr:row>61</xdr:row>
      <xdr:rowOff>141669</xdr:rowOff>
    </xdr:to>
    <xdr:sp macro="" textlink="">
      <xdr:nvSpPr>
        <xdr:cNvPr id="231" name="フローチャート: 判断 230">
          <a:extLst>
            <a:ext uri="{FF2B5EF4-FFF2-40B4-BE49-F238E27FC236}">
              <a16:creationId xmlns:a16="http://schemas.microsoft.com/office/drawing/2014/main" id="{A6D04E9D-2AD0-43F0-9EF9-C88A5FBD0706}"/>
            </a:ext>
          </a:extLst>
        </xdr:cNvPr>
        <xdr:cNvSpPr/>
      </xdr:nvSpPr>
      <xdr:spPr>
        <a:xfrm>
          <a:off x="95885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16637</xdr:rowOff>
    </xdr:from>
    <xdr:to>
      <xdr:col>46</xdr:col>
      <xdr:colOff>38100</xdr:colOff>
      <xdr:row>61</xdr:row>
      <xdr:rowOff>118237</xdr:rowOff>
    </xdr:to>
    <xdr:sp macro="" textlink="">
      <xdr:nvSpPr>
        <xdr:cNvPr id="232" name="フローチャート: 判断 231">
          <a:extLst>
            <a:ext uri="{FF2B5EF4-FFF2-40B4-BE49-F238E27FC236}">
              <a16:creationId xmlns:a16="http://schemas.microsoft.com/office/drawing/2014/main" id="{9A98ACC7-96B6-435E-8B53-DCA33115F03F}"/>
            </a:ext>
          </a:extLst>
        </xdr:cNvPr>
        <xdr:cNvSpPr/>
      </xdr:nvSpPr>
      <xdr:spPr>
        <a:xfrm>
          <a:off x="8699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52642</xdr:rowOff>
    </xdr:from>
    <xdr:to>
      <xdr:col>41</xdr:col>
      <xdr:colOff>101600</xdr:colOff>
      <xdr:row>61</xdr:row>
      <xdr:rowOff>154242</xdr:rowOff>
    </xdr:to>
    <xdr:sp macro="" textlink="">
      <xdr:nvSpPr>
        <xdr:cNvPr id="233" name="フローチャート: 判断 232">
          <a:extLst>
            <a:ext uri="{FF2B5EF4-FFF2-40B4-BE49-F238E27FC236}">
              <a16:creationId xmlns:a16="http://schemas.microsoft.com/office/drawing/2014/main" id="{C8EB37C1-4F31-4D15-9016-BC17D30BF2FC}"/>
            </a:ext>
          </a:extLst>
        </xdr:cNvPr>
        <xdr:cNvSpPr/>
      </xdr:nvSpPr>
      <xdr:spPr>
        <a:xfrm>
          <a:off x="7810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76644</xdr:rowOff>
    </xdr:from>
    <xdr:to>
      <xdr:col>36</xdr:col>
      <xdr:colOff>165100</xdr:colOff>
      <xdr:row>62</xdr:row>
      <xdr:rowOff>6794</xdr:rowOff>
    </xdr:to>
    <xdr:sp macro="" textlink="">
      <xdr:nvSpPr>
        <xdr:cNvPr id="234" name="フローチャート: 判断 233">
          <a:extLst>
            <a:ext uri="{FF2B5EF4-FFF2-40B4-BE49-F238E27FC236}">
              <a16:creationId xmlns:a16="http://schemas.microsoft.com/office/drawing/2014/main" id="{9269E33C-7D06-4EBD-86F1-03ABC87C8A6C}"/>
            </a:ext>
          </a:extLst>
        </xdr:cNvPr>
        <xdr:cNvSpPr/>
      </xdr:nvSpPr>
      <xdr:spPr>
        <a:xfrm>
          <a:off x="6921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35113823-BDAD-4B4E-BAFC-727F60404FB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B604529A-0A08-4B42-9191-AA52DA4A3A4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D6E378F5-7055-4437-BCE5-D4DA30DE955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8EDE0CC7-41F5-4700-880F-E9F15BABDA2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000613C-49CB-4D2A-85FE-B388479AE08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154940</xdr:rowOff>
    </xdr:from>
    <xdr:to>
      <xdr:col>55</xdr:col>
      <xdr:colOff>50800</xdr:colOff>
      <xdr:row>62</xdr:row>
      <xdr:rowOff>85090</xdr:rowOff>
    </xdr:to>
    <xdr:sp macro="" textlink="">
      <xdr:nvSpPr>
        <xdr:cNvPr id="240" name="楕円 239">
          <a:extLst>
            <a:ext uri="{FF2B5EF4-FFF2-40B4-BE49-F238E27FC236}">
              <a16:creationId xmlns:a16="http://schemas.microsoft.com/office/drawing/2014/main" id="{9BF4BE5F-133D-4563-85EF-64772CECE0C8}"/>
            </a:ext>
          </a:extLst>
        </xdr:cNvPr>
        <xdr:cNvSpPr/>
      </xdr:nvSpPr>
      <xdr:spPr>
        <a:xfrm>
          <a:off x="104267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133367</xdr:rowOff>
    </xdr:from>
    <xdr:ext cx="469744" cy="259045"/>
    <xdr:sp macro="" textlink="">
      <xdr:nvSpPr>
        <xdr:cNvPr id="241" name="【体育館・プール】&#10;一人当たり面積該当値テキスト">
          <a:extLst>
            <a:ext uri="{FF2B5EF4-FFF2-40B4-BE49-F238E27FC236}">
              <a16:creationId xmlns:a16="http://schemas.microsoft.com/office/drawing/2014/main" id="{8E002A7B-FE8C-4B99-9D35-0506EE2CD40D}"/>
            </a:ext>
          </a:extLst>
        </xdr:cNvPr>
        <xdr:cNvSpPr txBox="1"/>
      </xdr:nvSpPr>
      <xdr:spPr>
        <a:xfrm>
          <a:off x="10515600"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159512</xdr:rowOff>
    </xdr:from>
    <xdr:to>
      <xdr:col>50</xdr:col>
      <xdr:colOff>165100</xdr:colOff>
      <xdr:row>62</xdr:row>
      <xdr:rowOff>89662</xdr:rowOff>
    </xdr:to>
    <xdr:sp macro="" textlink="">
      <xdr:nvSpPr>
        <xdr:cNvPr id="242" name="楕円 241">
          <a:extLst>
            <a:ext uri="{FF2B5EF4-FFF2-40B4-BE49-F238E27FC236}">
              <a16:creationId xmlns:a16="http://schemas.microsoft.com/office/drawing/2014/main" id="{EB178170-F864-4EB2-9502-25A8350FD233}"/>
            </a:ext>
          </a:extLst>
        </xdr:cNvPr>
        <xdr:cNvSpPr/>
      </xdr:nvSpPr>
      <xdr:spPr>
        <a:xfrm>
          <a:off x="9588500" y="10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34290</xdr:rowOff>
    </xdr:from>
    <xdr:to>
      <xdr:col>55</xdr:col>
      <xdr:colOff>0</xdr:colOff>
      <xdr:row>62</xdr:row>
      <xdr:rowOff>38862</xdr:rowOff>
    </xdr:to>
    <xdr:cxnSp macro="">
      <xdr:nvCxnSpPr>
        <xdr:cNvPr id="243" name="直線コネクタ 242">
          <a:extLst>
            <a:ext uri="{FF2B5EF4-FFF2-40B4-BE49-F238E27FC236}">
              <a16:creationId xmlns:a16="http://schemas.microsoft.com/office/drawing/2014/main" id="{DBF7F409-1D1C-4F07-B52D-DE8D65E0E2AB}"/>
            </a:ext>
          </a:extLst>
        </xdr:cNvPr>
        <xdr:cNvCxnSpPr/>
      </xdr:nvCxnSpPr>
      <xdr:spPr>
        <a:xfrm flipV="1">
          <a:off x="9639300" y="1066419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162369</xdr:rowOff>
    </xdr:from>
    <xdr:to>
      <xdr:col>46</xdr:col>
      <xdr:colOff>38100</xdr:colOff>
      <xdr:row>62</xdr:row>
      <xdr:rowOff>92519</xdr:rowOff>
    </xdr:to>
    <xdr:sp macro="" textlink="">
      <xdr:nvSpPr>
        <xdr:cNvPr id="244" name="楕円 243">
          <a:extLst>
            <a:ext uri="{FF2B5EF4-FFF2-40B4-BE49-F238E27FC236}">
              <a16:creationId xmlns:a16="http://schemas.microsoft.com/office/drawing/2014/main" id="{8FF53B34-A6A1-4B3B-8269-6DB710D30404}"/>
            </a:ext>
          </a:extLst>
        </xdr:cNvPr>
        <xdr:cNvSpPr/>
      </xdr:nvSpPr>
      <xdr:spPr>
        <a:xfrm>
          <a:off x="8699500" y="1062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38862</xdr:rowOff>
    </xdr:from>
    <xdr:to>
      <xdr:col>50</xdr:col>
      <xdr:colOff>114300</xdr:colOff>
      <xdr:row>62</xdr:row>
      <xdr:rowOff>41719</xdr:rowOff>
    </xdr:to>
    <xdr:cxnSp macro="">
      <xdr:nvCxnSpPr>
        <xdr:cNvPr id="245" name="直線コネクタ 244">
          <a:extLst>
            <a:ext uri="{FF2B5EF4-FFF2-40B4-BE49-F238E27FC236}">
              <a16:creationId xmlns:a16="http://schemas.microsoft.com/office/drawing/2014/main" id="{73C3E5AE-2E8F-4FB4-97A1-81CE58A5A307}"/>
            </a:ext>
          </a:extLst>
        </xdr:cNvPr>
        <xdr:cNvCxnSpPr/>
      </xdr:nvCxnSpPr>
      <xdr:spPr>
        <a:xfrm flipV="1">
          <a:off x="8750300" y="10668762"/>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165227</xdr:rowOff>
    </xdr:from>
    <xdr:to>
      <xdr:col>41</xdr:col>
      <xdr:colOff>101600</xdr:colOff>
      <xdr:row>62</xdr:row>
      <xdr:rowOff>95377</xdr:rowOff>
    </xdr:to>
    <xdr:sp macro="" textlink="">
      <xdr:nvSpPr>
        <xdr:cNvPr id="246" name="楕円 245">
          <a:extLst>
            <a:ext uri="{FF2B5EF4-FFF2-40B4-BE49-F238E27FC236}">
              <a16:creationId xmlns:a16="http://schemas.microsoft.com/office/drawing/2014/main" id="{3386D8F8-4372-4EC8-B63A-DAF30D3A17B5}"/>
            </a:ext>
          </a:extLst>
        </xdr:cNvPr>
        <xdr:cNvSpPr/>
      </xdr:nvSpPr>
      <xdr:spPr>
        <a:xfrm>
          <a:off x="7810500" y="1062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41719</xdr:rowOff>
    </xdr:from>
    <xdr:to>
      <xdr:col>45</xdr:col>
      <xdr:colOff>177800</xdr:colOff>
      <xdr:row>62</xdr:row>
      <xdr:rowOff>44577</xdr:rowOff>
    </xdr:to>
    <xdr:cxnSp macro="">
      <xdr:nvCxnSpPr>
        <xdr:cNvPr id="247" name="直線コネクタ 246">
          <a:extLst>
            <a:ext uri="{FF2B5EF4-FFF2-40B4-BE49-F238E27FC236}">
              <a16:creationId xmlns:a16="http://schemas.microsoft.com/office/drawing/2014/main" id="{8150B7F1-C7B4-41E4-981E-AC5E5F5359A5}"/>
            </a:ext>
          </a:extLst>
        </xdr:cNvPr>
        <xdr:cNvCxnSpPr/>
      </xdr:nvCxnSpPr>
      <xdr:spPr>
        <a:xfrm flipV="1">
          <a:off x="7861300" y="10671619"/>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4064</xdr:rowOff>
    </xdr:from>
    <xdr:to>
      <xdr:col>36</xdr:col>
      <xdr:colOff>165100</xdr:colOff>
      <xdr:row>62</xdr:row>
      <xdr:rowOff>105664</xdr:rowOff>
    </xdr:to>
    <xdr:sp macro="" textlink="">
      <xdr:nvSpPr>
        <xdr:cNvPr id="248" name="楕円 247">
          <a:extLst>
            <a:ext uri="{FF2B5EF4-FFF2-40B4-BE49-F238E27FC236}">
              <a16:creationId xmlns:a16="http://schemas.microsoft.com/office/drawing/2014/main" id="{4076C13D-E812-42D9-9C19-925AB260A72E}"/>
            </a:ext>
          </a:extLst>
        </xdr:cNvPr>
        <xdr:cNvSpPr/>
      </xdr:nvSpPr>
      <xdr:spPr>
        <a:xfrm>
          <a:off x="6921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44577</xdr:rowOff>
    </xdr:from>
    <xdr:to>
      <xdr:col>41</xdr:col>
      <xdr:colOff>50800</xdr:colOff>
      <xdr:row>62</xdr:row>
      <xdr:rowOff>54864</xdr:rowOff>
    </xdr:to>
    <xdr:cxnSp macro="">
      <xdr:nvCxnSpPr>
        <xdr:cNvPr id="249" name="直線コネクタ 248">
          <a:extLst>
            <a:ext uri="{FF2B5EF4-FFF2-40B4-BE49-F238E27FC236}">
              <a16:creationId xmlns:a16="http://schemas.microsoft.com/office/drawing/2014/main" id="{6B785B64-03B7-4F3C-A190-37B2D0223539}"/>
            </a:ext>
          </a:extLst>
        </xdr:cNvPr>
        <xdr:cNvCxnSpPr/>
      </xdr:nvCxnSpPr>
      <xdr:spPr>
        <a:xfrm flipV="1">
          <a:off x="6972300" y="10674477"/>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158196</xdr:rowOff>
    </xdr:from>
    <xdr:ext cx="469744" cy="259045"/>
    <xdr:sp macro="" textlink="">
      <xdr:nvSpPr>
        <xdr:cNvPr id="250" name="n_1aveValue【体育館・プール】&#10;一人当たり面積">
          <a:extLst>
            <a:ext uri="{FF2B5EF4-FFF2-40B4-BE49-F238E27FC236}">
              <a16:creationId xmlns:a16="http://schemas.microsoft.com/office/drawing/2014/main" id="{1843B405-98B5-4B83-93E3-9E004D83596B}"/>
            </a:ext>
          </a:extLst>
        </xdr:cNvPr>
        <xdr:cNvSpPr txBox="1"/>
      </xdr:nvSpPr>
      <xdr:spPr>
        <a:xfrm>
          <a:off x="9391727" y="102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134764</xdr:rowOff>
    </xdr:from>
    <xdr:ext cx="469744" cy="259045"/>
    <xdr:sp macro="" textlink="">
      <xdr:nvSpPr>
        <xdr:cNvPr id="251" name="n_2aveValue【体育館・プール】&#10;一人当たり面積">
          <a:extLst>
            <a:ext uri="{FF2B5EF4-FFF2-40B4-BE49-F238E27FC236}">
              <a16:creationId xmlns:a16="http://schemas.microsoft.com/office/drawing/2014/main" id="{9DE9702A-FCCB-4A40-A9CE-FEB7D60F8BE0}"/>
            </a:ext>
          </a:extLst>
        </xdr:cNvPr>
        <xdr:cNvSpPr txBox="1"/>
      </xdr:nvSpPr>
      <xdr:spPr>
        <a:xfrm>
          <a:off x="8515427" y="102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170769</xdr:rowOff>
    </xdr:from>
    <xdr:ext cx="469744" cy="259045"/>
    <xdr:sp macro="" textlink="">
      <xdr:nvSpPr>
        <xdr:cNvPr id="252" name="n_3aveValue【体育館・プール】&#10;一人当たり面積">
          <a:extLst>
            <a:ext uri="{FF2B5EF4-FFF2-40B4-BE49-F238E27FC236}">
              <a16:creationId xmlns:a16="http://schemas.microsoft.com/office/drawing/2014/main" id="{37D6E283-9A35-47AB-BC69-B4A67D0C154C}"/>
            </a:ext>
          </a:extLst>
        </xdr:cNvPr>
        <xdr:cNvSpPr txBox="1"/>
      </xdr:nvSpPr>
      <xdr:spPr>
        <a:xfrm>
          <a:off x="7626427" y="102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23321</xdr:rowOff>
    </xdr:from>
    <xdr:ext cx="469744" cy="259045"/>
    <xdr:sp macro="" textlink="">
      <xdr:nvSpPr>
        <xdr:cNvPr id="253" name="n_4aveValue【体育館・プール】&#10;一人当たり面積">
          <a:extLst>
            <a:ext uri="{FF2B5EF4-FFF2-40B4-BE49-F238E27FC236}">
              <a16:creationId xmlns:a16="http://schemas.microsoft.com/office/drawing/2014/main" id="{3C9032B6-7896-448D-8714-E4713BFE199E}"/>
            </a:ext>
          </a:extLst>
        </xdr:cNvPr>
        <xdr:cNvSpPr txBox="1"/>
      </xdr:nvSpPr>
      <xdr:spPr>
        <a:xfrm>
          <a:off x="6737427" y="103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80789</xdr:rowOff>
    </xdr:from>
    <xdr:ext cx="469744" cy="259045"/>
    <xdr:sp macro="" textlink="">
      <xdr:nvSpPr>
        <xdr:cNvPr id="254" name="n_1mainValue【体育館・プール】&#10;一人当たり面積">
          <a:extLst>
            <a:ext uri="{FF2B5EF4-FFF2-40B4-BE49-F238E27FC236}">
              <a16:creationId xmlns:a16="http://schemas.microsoft.com/office/drawing/2014/main" id="{5C231621-3C89-402A-9584-4FAD253F86A3}"/>
            </a:ext>
          </a:extLst>
        </xdr:cNvPr>
        <xdr:cNvSpPr txBox="1"/>
      </xdr:nvSpPr>
      <xdr:spPr>
        <a:xfrm>
          <a:off x="9391727" y="107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83646</xdr:rowOff>
    </xdr:from>
    <xdr:ext cx="469744" cy="259045"/>
    <xdr:sp macro="" textlink="">
      <xdr:nvSpPr>
        <xdr:cNvPr id="255" name="n_2mainValue【体育館・プール】&#10;一人当たり面積">
          <a:extLst>
            <a:ext uri="{FF2B5EF4-FFF2-40B4-BE49-F238E27FC236}">
              <a16:creationId xmlns:a16="http://schemas.microsoft.com/office/drawing/2014/main" id="{131046ED-1D9F-4CF8-B336-4640AD36C610}"/>
            </a:ext>
          </a:extLst>
        </xdr:cNvPr>
        <xdr:cNvSpPr txBox="1"/>
      </xdr:nvSpPr>
      <xdr:spPr>
        <a:xfrm>
          <a:off x="8515427" y="1071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86504</xdr:rowOff>
    </xdr:from>
    <xdr:ext cx="469744" cy="259045"/>
    <xdr:sp macro="" textlink="">
      <xdr:nvSpPr>
        <xdr:cNvPr id="256" name="n_3mainValue【体育館・プール】&#10;一人当たり面積">
          <a:extLst>
            <a:ext uri="{FF2B5EF4-FFF2-40B4-BE49-F238E27FC236}">
              <a16:creationId xmlns:a16="http://schemas.microsoft.com/office/drawing/2014/main" id="{41201DC7-77A9-416D-BF69-8FB45E7BFCB8}"/>
            </a:ext>
          </a:extLst>
        </xdr:cNvPr>
        <xdr:cNvSpPr txBox="1"/>
      </xdr:nvSpPr>
      <xdr:spPr>
        <a:xfrm>
          <a:off x="7626427" y="1071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96791</xdr:rowOff>
    </xdr:from>
    <xdr:ext cx="469744" cy="259045"/>
    <xdr:sp macro="" textlink="">
      <xdr:nvSpPr>
        <xdr:cNvPr id="257" name="n_4mainValue【体育館・プール】&#10;一人当たり面積">
          <a:extLst>
            <a:ext uri="{FF2B5EF4-FFF2-40B4-BE49-F238E27FC236}">
              <a16:creationId xmlns:a16="http://schemas.microsoft.com/office/drawing/2014/main" id="{AEDBDF80-BCF4-4C65-8646-F55155D9A807}"/>
            </a:ext>
          </a:extLst>
        </xdr:cNvPr>
        <xdr:cNvSpPr txBox="1"/>
      </xdr:nvSpPr>
      <xdr:spPr>
        <a:xfrm>
          <a:off x="67374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a:extLst>
            <a:ext uri="{FF2B5EF4-FFF2-40B4-BE49-F238E27FC236}">
              <a16:creationId xmlns:a16="http://schemas.microsoft.com/office/drawing/2014/main" id="{149E8224-D248-4D21-9968-68D9552B730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a:extLst>
            <a:ext uri="{FF2B5EF4-FFF2-40B4-BE49-F238E27FC236}">
              <a16:creationId xmlns:a16="http://schemas.microsoft.com/office/drawing/2014/main" id="{2A00F875-D342-45DD-8EFE-296BAF125B8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a:extLst>
            <a:ext uri="{FF2B5EF4-FFF2-40B4-BE49-F238E27FC236}">
              <a16:creationId xmlns:a16="http://schemas.microsoft.com/office/drawing/2014/main" id="{4F763CD7-0CC2-461C-8484-A97812624F8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a:extLst>
            <a:ext uri="{FF2B5EF4-FFF2-40B4-BE49-F238E27FC236}">
              <a16:creationId xmlns:a16="http://schemas.microsoft.com/office/drawing/2014/main" id="{0C028211-D81A-4C47-9D01-44C3F924E3D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a:extLst>
            <a:ext uri="{FF2B5EF4-FFF2-40B4-BE49-F238E27FC236}">
              <a16:creationId xmlns:a16="http://schemas.microsoft.com/office/drawing/2014/main" id="{FDA42DE7-DBB3-47E0-89F5-79F3470E0B4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a:extLst>
            <a:ext uri="{FF2B5EF4-FFF2-40B4-BE49-F238E27FC236}">
              <a16:creationId xmlns:a16="http://schemas.microsoft.com/office/drawing/2014/main" id="{11A12091-7D8F-4283-9BA1-31C612058B9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a:extLst>
            <a:ext uri="{FF2B5EF4-FFF2-40B4-BE49-F238E27FC236}">
              <a16:creationId xmlns:a16="http://schemas.microsoft.com/office/drawing/2014/main" id="{95B1D192-FAFA-4A1C-AD94-AA73CC002E2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a:extLst>
            <a:ext uri="{FF2B5EF4-FFF2-40B4-BE49-F238E27FC236}">
              <a16:creationId xmlns:a16="http://schemas.microsoft.com/office/drawing/2014/main" id="{A48EB979-B9F6-4933-8D2A-063DE5A1259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a:extLst>
            <a:ext uri="{FF2B5EF4-FFF2-40B4-BE49-F238E27FC236}">
              <a16:creationId xmlns:a16="http://schemas.microsoft.com/office/drawing/2014/main" id="{0E9BD7DE-B614-41D5-AC74-B827A80F700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a:extLst>
            <a:ext uri="{FF2B5EF4-FFF2-40B4-BE49-F238E27FC236}">
              <a16:creationId xmlns:a16="http://schemas.microsoft.com/office/drawing/2014/main" id="{F585136E-F052-4F9E-92A3-87DD8B54766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a:extLst>
            <a:ext uri="{FF2B5EF4-FFF2-40B4-BE49-F238E27FC236}">
              <a16:creationId xmlns:a16="http://schemas.microsoft.com/office/drawing/2014/main" id="{61E7EE6D-0632-431C-84EE-57CDF670245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9" name="直線コネクタ 268">
          <a:extLst>
            <a:ext uri="{FF2B5EF4-FFF2-40B4-BE49-F238E27FC236}">
              <a16:creationId xmlns:a16="http://schemas.microsoft.com/office/drawing/2014/main" id="{5E4C726C-E6FA-43EE-92D3-212316EAFABE}"/>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0" name="テキスト ボックス 269">
          <a:extLst>
            <a:ext uri="{FF2B5EF4-FFF2-40B4-BE49-F238E27FC236}">
              <a16:creationId xmlns:a16="http://schemas.microsoft.com/office/drawing/2014/main" id="{DDF04B3D-528A-42B7-A196-F2FE032B2DBA}"/>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1" name="直線コネクタ 270">
          <a:extLst>
            <a:ext uri="{FF2B5EF4-FFF2-40B4-BE49-F238E27FC236}">
              <a16:creationId xmlns:a16="http://schemas.microsoft.com/office/drawing/2014/main" id="{7FD6C408-2FB0-45EB-A335-6FC7418D8968}"/>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2" name="テキスト ボックス 271">
          <a:extLst>
            <a:ext uri="{FF2B5EF4-FFF2-40B4-BE49-F238E27FC236}">
              <a16:creationId xmlns:a16="http://schemas.microsoft.com/office/drawing/2014/main" id="{E9BEB534-FF32-4C54-A8D9-32912170FDFE}"/>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3" name="直線コネクタ 272">
          <a:extLst>
            <a:ext uri="{FF2B5EF4-FFF2-40B4-BE49-F238E27FC236}">
              <a16:creationId xmlns:a16="http://schemas.microsoft.com/office/drawing/2014/main" id="{5E9812BF-1086-4BF3-A693-0F86C97962C7}"/>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4" name="テキスト ボックス 273">
          <a:extLst>
            <a:ext uri="{FF2B5EF4-FFF2-40B4-BE49-F238E27FC236}">
              <a16:creationId xmlns:a16="http://schemas.microsoft.com/office/drawing/2014/main" id="{56B08196-616A-4D44-BEBA-7C9B3C119FF6}"/>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5" name="直線コネクタ 274">
          <a:extLst>
            <a:ext uri="{FF2B5EF4-FFF2-40B4-BE49-F238E27FC236}">
              <a16:creationId xmlns:a16="http://schemas.microsoft.com/office/drawing/2014/main" id="{D29B3E81-BC69-4B95-8D11-61A878E60505}"/>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6" name="テキスト ボックス 275">
          <a:extLst>
            <a:ext uri="{FF2B5EF4-FFF2-40B4-BE49-F238E27FC236}">
              <a16:creationId xmlns:a16="http://schemas.microsoft.com/office/drawing/2014/main" id="{A03DF923-8BD0-49D9-BAE7-5C0DE9A9F42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id="{DD56ABC7-FF3F-480D-B404-37D0DAE43BC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8" name="テキスト ボックス 277">
          <a:extLst>
            <a:ext uri="{FF2B5EF4-FFF2-40B4-BE49-F238E27FC236}">
              <a16:creationId xmlns:a16="http://schemas.microsoft.com/office/drawing/2014/main" id="{49D75BE4-A10A-4390-A7BE-E7F750FE4CE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a:extLst>
            <a:ext uri="{FF2B5EF4-FFF2-40B4-BE49-F238E27FC236}">
              <a16:creationId xmlns:a16="http://schemas.microsoft.com/office/drawing/2014/main" id="{FCF18686-9D95-4421-8378-BF96CDA19BD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24385</xdr:rowOff>
    </xdr:from>
    <xdr:to>
      <xdr:col>24</xdr:col>
      <xdr:colOff>62865</xdr:colOff>
      <xdr:row>86</xdr:row>
      <xdr:rowOff>38100</xdr:rowOff>
    </xdr:to>
    <xdr:cxnSp macro="">
      <xdr:nvCxnSpPr>
        <xdr:cNvPr id="280" name="直線コネクタ 279">
          <a:extLst>
            <a:ext uri="{FF2B5EF4-FFF2-40B4-BE49-F238E27FC236}">
              <a16:creationId xmlns:a16="http://schemas.microsoft.com/office/drawing/2014/main" id="{4D49604E-04DB-4F3F-812A-3BEEC466C934}"/>
            </a:ext>
          </a:extLst>
        </xdr:cNvPr>
        <xdr:cNvCxnSpPr/>
      </xdr:nvCxnSpPr>
      <xdr:spPr>
        <a:xfrm flipV="1">
          <a:off x="4634865" y="13397485"/>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1" name="【福祉施設】&#10;有形固定資産減価償却率最小値テキスト">
          <a:extLst>
            <a:ext uri="{FF2B5EF4-FFF2-40B4-BE49-F238E27FC236}">
              <a16:creationId xmlns:a16="http://schemas.microsoft.com/office/drawing/2014/main" id="{CF59B0F4-0981-4D1B-966D-4645D70B23E9}"/>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2" name="直線コネクタ 281">
          <a:extLst>
            <a:ext uri="{FF2B5EF4-FFF2-40B4-BE49-F238E27FC236}">
              <a16:creationId xmlns:a16="http://schemas.microsoft.com/office/drawing/2014/main" id="{BC95489D-0C3A-4095-B15C-5989E197641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142512</xdr:rowOff>
    </xdr:from>
    <xdr:ext cx="405111" cy="259045"/>
    <xdr:sp macro="" textlink="">
      <xdr:nvSpPr>
        <xdr:cNvPr id="283" name="【福祉施設】&#10;有形固定資産減価償却率最大値テキスト">
          <a:extLst>
            <a:ext uri="{FF2B5EF4-FFF2-40B4-BE49-F238E27FC236}">
              <a16:creationId xmlns:a16="http://schemas.microsoft.com/office/drawing/2014/main" id="{AD312357-3C73-44E7-BDE9-273F1862DEED}"/>
            </a:ext>
          </a:extLst>
        </xdr:cNvPr>
        <xdr:cNvSpPr txBox="1"/>
      </xdr:nvSpPr>
      <xdr:spPr>
        <a:xfrm>
          <a:off x="4673600" y="1317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24385</xdr:rowOff>
    </xdr:from>
    <xdr:to>
      <xdr:col>24</xdr:col>
      <xdr:colOff>152400</xdr:colOff>
      <xdr:row>78</xdr:row>
      <xdr:rowOff>24385</xdr:rowOff>
    </xdr:to>
    <xdr:cxnSp macro="">
      <xdr:nvCxnSpPr>
        <xdr:cNvPr id="284" name="直線コネクタ 283">
          <a:extLst>
            <a:ext uri="{FF2B5EF4-FFF2-40B4-BE49-F238E27FC236}">
              <a16:creationId xmlns:a16="http://schemas.microsoft.com/office/drawing/2014/main" id="{1E3537F1-E3E5-4646-974F-8D0971911B20}"/>
            </a:ext>
          </a:extLst>
        </xdr:cNvPr>
        <xdr:cNvCxnSpPr/>
      </xdr:nvCxnSpPr>
      <xdr:spPr>
        <a:xfrm>
          <a:off x="4546600" y="133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122190</xdr:rowOff>
    </xdr:from>
    <xdr:ext cx="405111" cy="259045"/>
    <xdr:sp macro="" textlink="">
      <xdr:nvSpPr>
        <xdr:cNvPr id="285" name="【福祉施設】&#10;有形固定資産減価償却率平均値テキスト">
          <a:extLst>
            <a:ext uri="{FF2B5EF4-FFF2-40B4-BE49-F238E27FC236}">
              <a16:creationId xmlns:a16="http://schemas.microsoft.com/office/drawing/2014/main" id="{397740C2-E74A-4879-AA49-7A0B50D66B04}"/>
            </a:ext>
          </a:extLst>
        </xdr:cNvPr>
        <xdr:cNvSpPr txBox="1"/>
      </xdr:nvSpPr>
      <xdr:spPr>
        <a:xfrm>
          <a:off x="4673600" y="13838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99313</xdr:rowOff>
    </xdr:from>
    <xdr:to>
      <xdr:col>24</xdr:col>
      <xdr:colOff>114300</xdr:colOff>
      <xdr:row>82</xdr:row>
      <xdr:rowOff>29463</xdr:rowOff>
    </xdr:to>
    <xdr:sp macro="" textlink="">
      <xdr:nvSpPr>
        <xdr:cNvPr id="286" name="フローチャート: 判断 285">
          <a:extLst>
            <a:ext uri="{FF2B5EF4-FFF2-40B4-BE49-F238E27FC236}">
              <a16:creationId xmlns:a16="http://schemas.microsoft.com/office/drawing/2014/main" id="{81E4E29F-C134-4C98-8725-B4F8ED11A4EA}"/>
            </a:ext>
          </a:extLst>
        </xdr:cNvPr>
        <xdr:cNvSpPr/>
      </xdr:nvSpPr>
      <xdr:spPr>
        <a:xfrm>
          <a:off x="45847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122174</xdr:rowOff>
    </xdr:from>
    <xdr:to>
      <xdr:col>20</xdr:col>
      <xdr:colOff>38100</xdr:colOff>
      <xdr:row>81</xdr:row>
      <xdr:rowOff>52324</xdr:rowOff>
    </xdr:to>
    <xdr:sp macro="" textlink="">
      <xdr:nvSpPr>
        <xdr:cNvPr id="287" name="フローチャート: 判断 286">
          <a:extLst>
            <a:ext uri="{FF2B5EF4-FFF2-40B4-BE49-F238E27FC236}">
              <a16:creationId xmlns:a16="http://schemas.microsoft.com/office/drawing/2014/main" id="{E779D271-107B-467C-8229-7709AB37F1B6}"/>
            </a:ext>
          </a:extLst>
        </xdr:cNvPr>
        <xdr:cNvSpPr/>
      </xdr:nvSpPr>
      <xdr:spPr>
        <a:xfrm>
          <a:off x="3746500" y="1383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7874</xdr:rowOff>
    </xdr:from>
    <xdr:to>
      <xdr:col>15</xdr:col>
      <xdr:colOff>101600</xdr:colOff>
      <xdr:row>81</xdr:row>
      <xdr:rowOff>109474</xdr:rowOff>
    </xdr:to>
    <xdr:sp macro="" textlink="">
      <xdr:nvSpPr>
        <xdr:cNvPr id="288" name="フローチャート: 判断 287">
          <a:extLst>
            <a:ext uri="{FF2B5EF4-FFF2-40B4-BE49-F238E27FC236}">
              <a16:creationId xmlns:a16="http://schemas.microsoft.com/office/drawing/2014/main" id="{CB1BAE46-A612-4708-81A3-D09EADF38C2E}"/>
            </a:ext>
          </a:extLst>
        </xdr:cNvPr>
        <xdr:cNvSpPr/>
      </xdr:nvSpPr>
      <xdr:spPr>
        <a:xfrm>
          <a:off x="2857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89" name="フローチャート: 判断 288">
          <a:extLst>
            <a:ext uri="{FF2B5EF4-FFF2-40B4-BE49-F238E27FC236}">
              <a16:creationId xmlns:a16="http://schemas.microsoft.com/office/drawing/2014/main" id="{E6EF2D21-25EB-4009-A623-631AC381CAAE}"/>
            </a:ext>
          </a:extLst>
        </xdr:cNvPr>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90" name="フローチャート: 判断 289">
          <a:extLst>
            <a:ext uri="{FF2B5EF4-FFF2-40B4-BE49-F238E27FC236}">
              <a16:creationId xmlns:a16="http://schemas.microsoft.com/office/drawing/2014/main" id="{7269D7D4-10B0-44BA-ABC5-D668D603A5E1}"/>
            </a:ext>
          </a:extLst>
        </xdr:cNvPr>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1B619B51-81F2-42E4-A1C2-1C3A05F7F8B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BB4CDB8-19E5-4C64-A9D8-A12F09B9345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D199E157-87F3-4F02-8ECE-A7B0B06CA7B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9A977964-46DC-49D6-9ED4-9C9F13C3297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B8F8CDCC-5175-4CBA-ABDA-CF89C5144DB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115315</xdr:rowOff>
    </xdr:from>
    <xdr:to>
      <xdr:col>24</xdr:col>
      <xdr:colOff>114300</xdr:colOff>
      <xdr:row>82</xdr:row>
      <xdr:rowOff>45465</xdr:rowOff>
    </xdr:to>
    <xdr:sp macro="" textlink="">
      <xdr:nvSpPr>
        <xdr:cNvPr id="296" name="楕円 295">
          <a:extLst>
            <a:ext uri="{FF2B5EF4-FFF2-40B4-BE49-F238E27FC236}">
              <a16:creationId xmlns:a16="http://schemas.microsoft.com/office/drawing/2014/main" id="{81219B39-8232-4791-A756-8F3AED00EEE3}"/>
            </a:ext>
          </a:extLst>
        </xdr:cNvPr>
        <xdr:cNvSpPr/>
      </xdr:nvSpPr>
      <xdr:spPr>
        <a:xfrm>
          <a:off x="4584700" y="140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93742</xdr:rowOff>
    </xdr:from>
    <xdr:ext cx="405111" cy="259045"/>
    <xdr:sp macro="" textlink="">
      <xdr:nvSpPr>
        <xdr:cNvPr id="297" name="【福祉施設】&#10;有形固定資産減価償却率該当値テキスト">
          <a:extLst>
            <a:ext uri="{FF2B5EF4-FFF2-40B4-BE49-F238E27FC236}">
              <a16:creationId xmlns:a16="http://schemas.microsoft.com/office/drawing/2014/main" id="{EA574B66-7548-4714-A9CE-C5C7F68B81D2}"/>
            </a:ext>
          </a:extLst>
        </xdr:cNvPr>
        <xdr:cNvSpPr txBox="1"/>
      </xdr:nvSpPr>
      <xdr:spPr>
        <a:xfrm>
          <a:off x="4673600"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58165</xdr:rowOff>
    </xdr:from>
    <xdr:to>
      <xdr:col>20</xdr:col>
      <xdr:colOff>38100</xdr:colOff>
      <xdr:row>81</xdr:row>
      <xdr:rowOff>159765</xdr:rowOff>
    </xdr:to>
    <xdr:sp macro="" textlink="">
      <xdr:nvSpPr>
        <xdr:cNvPr id="298" name="楕円 297">
          <a:extLst>
            <a:ext uri="{FF2B5EF4-FFF2-40B4-BE49-F238E27FC236}">
              <a16:creationId xmlns:a16="http://schemas.microsoft.com/office/drawing/2014/main" id="{802ED497-24E3-414B-A3F3-7992D8540836}"/>
            </a:ext>
          </a:extLst>
        </xdr:cNvPr>
        <xdr:cNvSpPr/>
      </xdr:nvSpPr>
      <xdr:spPr>
        <a:xfrm>
          <a:off x="37465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108965</xdr:rowOff>
    </xdr:from>
    <xdr:to>
      <xdr:col>24</xdr:col>
      <xdr:colOff>63500</xdr:colOff>
      <xdr:row>81</xdr:row>
      <xdr:rowOff>166115</xdr:rowOff>
    </xdr:to>
    <xdr:cxnSp macro="">
      <xdr:nvCxnSpPr>
        <xdr:cNvPr id="299" name="直線コネクタ 298">
          <a:extLst>
            <a:ext uri="{FF2B5EF4-FFF2-40B4-BE49-F238E27FC236}">
              <a16:creationId xmlns:a16="http://schemas.microsoft.com/office/drawing/2014/main" id="{EF598C8A-2FB9-44C3-91EE-742F013F4000}"/>
            </a:ext>
          </a:extLst>
        </xdr:cNvPr>
        <xdr:cNvCxnSpPr/>
      </xdr:nvCxnSpPr>
      <xdr:spPr>
        <a:xfrm>
          <a:off x="3797300" y="1399641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58165</xdr:rowOff>
    </xdr:from>
    <xdr:to>
      <xdr:col>15</xdr:col>
      <xdr:colOff>101600</xdr:colOff>
      <xdr:row>81</xdr:row>
      <xdr:rowOff>159765</xdr:rowOff>
    </xdr:to>
    <xdr:sp macro="" textlink="">
      <xdr:nvSpPr>
        <xdr:cNvPr id="300" name="楕円 299">
          <a:extLst>
            <a:ext uri="{FF2B5EF4-FFF2-40B4-BE49-F238E27FC236}">
              <a16:creationId xmlns:a16="http://schemas.microsoft.com/office/drawing/2014/main" id="{E799361D-344B-46FD-8FE8-4B52FC9D1F1A}"/>
            </a:ext>
          </a:extLst>
        </xdr:cNvPr>
        <xdr:cNvSpPr/>
      </xdr:nvSpPr>
      <xdr:spPr>
        <a:xfrm>
          <a:off x="28575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108965</xdr:rowOff>
    </xdr:from>
    <xdr:to>
      <xdr:col>19</xdr:col>
      <xdr:colOff>177800</xdr:colOff>
      <xdr:row>81</xdr:row>
      <xdr:rowOff>108965</xdr:rowOff>
    </xdr:to>
    <xdr:cxnSp macro="">
      <xdr:nvCxnSpPr>
        <xdr:cNvPr id="301" name="直線コネクタ 300">
          <a:extLst>
            <a:ext uri="{FF2B5EF4-FFF2-40B4-BE49-F238E27FC236}">
              <a16:creationId xmlns:a16="http://schemas.microsoft.com/office/drawing/2014/main" id="{3B589DBB-9937-4440-A5A3-9BEF3D7923F3}"/>
            </a:ext>
          </a:extLst>
        </xdr:cNvPr>
        <xdr:cNvCxnSpPr/>
      </xdr:nvCxnSpPr>
      <xdr:spPr>
        <a:xfrm>
          <a:off x="2908300" y="13996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302" name="楕円 301">
          <a:extLst>
            <a:ext uri="{FF2B5EF4-FFF2-40B4-BE49-F238E27FC236}">
              <a16:creationId xmlns:a16="http://schemas.microsoft.com/office/drawing/2014/main" id="{FACE78CA-E0EE-4CF5-9F47-168714011368}"/>
            </a:ext>
          </a:extLst>
        </xdr:cNvPr>
        <xdr:cNvSpPr/>
      </xdr:nvSpPr>
      <xdr:spPr>
        <a:xfrm>
          <a:off x="1968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49530</xdr:rowOff>
    </xdr:from>
    <xdr:to>
      <xdr:col>15</xdr:col>
      <xdr:colOff>50800</xdr:colOff>
      <xdr:row>81</xdr:row>
      <xdr:rowOff>108965</xdr:rowOff>
    </xdr:to>
    <xdr:cxnSp macro="">
      <xdr:nvCxnSpPr>
        <xdr:cNvPr id="303" name="直線コネクタ 302">
          <a:extLst>
            <a:ext uri="{FF2B5EF4-FFF2-40B4-BE49-F238E27FC236}">
              <a16:creationId xmlns:a16="http://schemas.microsoft.com/office/drawing/2014/main" id="{8103585E-FABC-4121-A433-306568EBAC1A}"/>
            </a:ext>
          </a:extLst>
        </xdr:cNvPr>
        <xdr:cNvCxnSpPr/>
      </xdr:nvCxnSpPr>
      <xdr:spPr>
        <a:xfrm>
          <a:off x="2019300" y="139369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23876</xdr:rowOff>
    </xdr:from>
    <xdr:to>
      <xdr:col>6</xdr:col>
      <xdr:colOff>38100</xdr:colOff>
      <xdr:row>82</xdr:row>
      <xdr:rowOff>125476</xdr:rowOff>
    </xdr:to>
    <xdr:sp macro="" textlink="">
      <xdr:nvSpPr>
        <xdr:cNvPr id="304" name="楕円 303">
          <a:extLst>
            <a:ext uri="{FF2B5EF4-FFF2-40B4-BE49-F238E27FC236}">
              <a16:creationId xmlns:a16="http://schemas.microsoft.com/office/drawing/2014/main" id="{DA7ACE5A-6830-4646-9849-7435C7463671}"/>
            </a:ext>
          </a:extLst>
        </xdr:cNvPr>
        <xdr:cNvSpPr/>
      </xdr:nvSpPr>
      <xdr:spPr>
        <a:xfrm>
          <a:off x="10795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49530</xdr:rowOff>
    </xdr:from>
    <xdr:to>
      <xdr:col>10</xdr:col>
      <xdr:colOff>114300</xdr:colOff>
      <xdr:row>82</xdr:row>
      <xdr:rowOff>74676</xdr:rowOff>
    </xdr:to>
    <xdr:cxnSp macro="">
      <xdr:nvCxnSpPr>
        <xdr:cNvPr id="305" name="直線コネクタ 304">
          <a:extLst>
            <a:ext uri="{FF2B5EF4-FFF2-40B4-BE49-F238E27FC236}">
              <a16:creationId xmlns:a16="http://schemas.microsoft.com/office/drawing/2014/main" id="{1BDF6EA2-CF52-4CFE-8909-DC2162FA2D1D}"/>
            </a:ext>
          </a:extLst>
        </xdr:cNvPr>
        <xdr:cNvCxnSpPr/>
      </xdr:nvCxnSpPr>
      <xdr:spPr>
        <a:xfrm flipV="1">
          <a:off x="1130300" y="1393698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68851</xdr:rowOff>
    </xdr:from>
    <xdr:ext cx="405111" cy="259045"/>
    <xdr:sp macro="" textlink="">
      <xdr:nvSpPr>
        <xdr:cNvPr id="306" name="n_1aveValue【福祉施設】&#10;有形固定資産減価償却率">
          <a:extLst>
            <a:ext uri="{FF2B5EF4-FFF2-40B4-BE49-F238E27FC236}">
              <a16:creationId xmlns:a16="http://schemas.microsoft.com/office/drawing/2014/main" id="{F78011A3-902D-4A98-994C-6C26D2D9DDFE}"/>
            </a:ext>
          </a:extLst>
        </xdr:cNvPr>
        <xdr:cNvSpPr txBox="1"/>
      </xdr:nvSpPr>
      <xdr:spPr>
        <a:xfrm>
          <a:off x="3582044" y="1361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126001</xdr:rowOff>
    </xdr:from>
    <xdr:ext cx="405111" cy="259045"/>
    <xdr:sp macro="" textlink="">
      <xdr:nvSpPr>
        <xdr:cNvPr id="307" name="n_2aveValue【福祉施設】&#10;有形固定資産減価償却率">
          <a:extLst>
            <a:ext uri="{FF2B5EF4-FFF2-40B4-BE49-F238E27FC236}">
              <a16:creationId xmlns:a16="http://schemas.microsoft.com/office/drawing/2014/main" id="{D36285BD-D174-4475-B1D0-324E679198A8}"/>
            </a:ext>
          </a:extLst>
        </xdr:cNvPr>
        <xdr:cNvSpPr txBox="1"/>
      </xdr:nvSpPr>
      <xdr:spPr>
        <a:xfrm>
          <a:off x="2705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75709</xdr:rowOff>
    </xdr:from>
    <xdr:ext cx="405111" cy="259045"/>
    <xdr:sp macro="" textlink="">
      <xdr:nvSpPr>
        <xdr:cNvPr id="308" name="n_3aveValue【福祉施設】&#10;有形固定資産減価償却率">
          <a:extLst>
            <a:ext uri="{FF2B5EF4-FFF2-40B4-BE49-F238E27FC236}">
              <a16:creationId xmlns:a16="http://schemas.microsoft.com/office/drawing/2014/main" id="{F9CB8ECA-C68D-4463-8500-BC8178729E02}"/>
            </a:ext>
          </a:extLst>
        </xdr:cNvPr>
        <xdr:cNvSpPr txBox="1"/>
      </xdr:nvSpPr>
      <xdr:spPr>
        <a:xfrm>
          <a:off x="1816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309" name="n_4aveValue【福祉施設】&#10;有形固定資産減価償却率">
          <a:extLst>
            <a:ext uri="{FF2B5EF4-FFF2-40B4-BE49-F238E27FC236}">
              <a16:creationId xmlns:a16="http://schemas.microsoft.com/office/drawing/2014/main" id="{C5E663D7-E0DF-4C9B-ABA2-20474DDD8B46}"/>
            </a:ext>
          </a:extLst>
        </xdr:cNvPr>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150892</xdr:rowOff>
    </xdr:from>
    <xdr:ext cx="405111" cy="259045"/>
    <xdr:sp macro="" textlink="">
      <xdr:nvSpPr>
        <xdr:cNvPr id="310" name="n_1mainValue【福祉施設】&#10;有形固定資産減価償却率">
          <a:extLst>
            <a:ext uri="{FF2B5EF4-FFF2-40B4-BE49-F238E27FC236}">
              <a16:creationId xmlns:a16="http://schemas.microsoft.com/office/drawing/2014/main" id="{FC6D313B-5B5B-47E7-960E-D9B8292FDA11}"/>
            </a:ext>
          </a:extLst>
        </xdr:cNvPr>
        <xdr:cNvSpPr txBox="1"/>
      </xdr:nvSpPr>
      <xdr:spPr>
        <a:xfrm>
          <a:off x="3582044" y="1403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150892</xdr:rowOff>
    </xdr:from>
    <xdr:ext cx="405111" cy="259045"/>
    <xdr:sp macro="" textlink="">
      <xdr:nvSpPr>
        <xdr:cNvPr id="311" name="n_2mainValue【福祉施設】&#10;有形固定資産減価償却率">
          <a:extLst>
            <a:ext uri="{FF2B5EF4-FFF2-40B4-BE49-F238E27FC236}">
              <a16:creationId xmlns:a16="http://schemas.microsoft.com/office/drawing/2014/main" id="{2A5B2885-0E20-40F7-867A-401C68C97F9C}"/>
            </a:ext>
          </a:extLst>
        </xdr:cNvPr>
        <xdr:cNvSpPr txBox="1"/>
      </xdr:nvSpPr>
      <xdr:spPr>
        <a:xfrm>
          <a:off x="2705744" y="1403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91457</xdr:rowOff>
    </xdr:from>
    <xdr:ext cx="405111" cy="259045"/>
    <xdr:sp macro="" textlink="">
      <xdr:nvSpPr>
        <xdr:cNvPr id="312" name="n_3mainValue【福祉施設】&#10;有形固定資産減価償却率">
          <a:extLst>
            <a:ext uri="{FF2B5EF4-FFF2-40B4-BE49-F238E27FC236}">
              <a16:creationId xmlns:a16="http://schemas.microsoft.com/office/drawing/2014/main" id="{151541AC-48CC-434A-94D1-144D916264A3}"/>
            </a:ext>
          </a:extLst>
        </xdr:cNvPr>
        <xdr:cNvSpPr txBox="1"/>
      </xdr:nvSpPr>
      <xdr:spPr>
        <a:xfrm>
          <a:off x="1816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116603</xdr:rowOff>
    </xdr:from>
    <xdr:ext cx="405111" cy="259045"/>
    <xdr:sp macro="" textlink="">
      <xdr:nvSpPr>
        <xdr:cNvPr id="313" name="n_4mainValue【福祉施設】&#10;有形固定資産減価償却率">
          <a:extLst>
            <a:ext uri="{FF2B5EF4-FFF2-40B4-BE49-F238E27FC236}">
              <a16:creationId xmlns:a16="http://schemas.microsoft.com/office/drawing/2014/main" id="{7CB6D1CE-5BF0-4454-B35C-D47986F15919}"/>
            </a:ext>
          </a:extLst>
        </xdr:cNvPr>
        <xdr:cNvSpPr txBox="1"/>
      </xdr:nvSpPr>
      <xdr:spPr>
        <a:xfrm>
          <a:off x="927744" y="1417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a:extLst>
            <a:ext uri="{FF2B5EF4-FFF2-40B4-BE49-F238E27FC236}">
              <a16:creationId xmlns:a16="http://schemas.microsoft.com/office/drawing/2014/main" id="{8C41D0EB-C472-4B97-A3B9-57FB6B594FB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a:extLst>
            <a:ext uri="{FF2B5EF4-FFF2-40B4-BE49-F238E27FC236}">
              <a16:creationId xmlns:a16="http://schemas.microsoft.com/office/drawing/2014/main" id="{DE6DF08E-CA99-4D26-A2EB-E4538DF8A81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a:extLst>
            <a:ext uri="{FF2B5EF4-FFF2-40B4-BE49-F238E27FC236}">
              <a16:creationId xmlns:a16="http://schemas.microsoft.com/office/drawing/2014/main" id="{B2F7CCFF-EE5C-4BF3-983F-0E5318F7B28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a:extLst>
            <a:ext uri="{FF2B5EF4-FFF2-40B4-BE49-F238E27FC236}">
              <a16:creationId xmlns:a16="http://schemas.microsoft.com/office/drawing/2014/main" id="{6C7124D9-C745-4EB9-91FD-6691E7E44AA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a:extLst>
            <a:ext uri="{FF2B5EF4-FFF2-40B4-BE49-F238E27FC236}">
              <a16:creationId xmlns:a16="http://schemas.microsoft.com/office/drawing/2014/main" id="{67B4DD59-E2A7-4687-BB35-413449DAB6B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a:extLst>
            <a:ext uri="{FF2B5EF4-FFF2-40B4-BE49-F238E27FC236}">
              <a16:creationId xmlns:a16="http://schemas.microsoft.com/office/drawing/2014/main" id="{17692755-4365-4B8B-8479-F7E85488805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a:extLst>
            <a:ext uri="{FF2B5EF4-FFF2-40B4-BE49-F238E27FC236}">
              <a16:creationId xmlns:a16="http://schemas.microsoft.com/office/drawing/2014/main" id="{E4E454DF-C5EE-4D4A-A16A-C87A94F6AD4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a:extLst>
            <a:ext uri="{FF2B5EF4-FFF2-40B4-BE49-F238E27FC236}">
              <a16:creationId xmlns:a16="http://schemas.microsoft.com/office/drawing/2014/main" id="{BA4DF9B6-24C1-48B2-95AA-D3796EF0AEC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a:extLst>
            <a:ext uri="{FF2B5EF4-FFF2-40B4-BE49-F238E27FC236}">
              <a16:creationId xmlns:a16="http://schemas.microsoft.com/office/drawing/2014/main" id="{C4595350-4E87-42AF-A403-433950A61A2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a:extLst>
            <a:ext uri="{FF2B5EF4-FFF2-40B4-BE49-F238E27FC236}">
              <a16:creationId xmlns:a16="http://schemas.microsoft.com/office/drawing/2014/main" id="{8D062889-8C00-4FB3-8559-C49582FB1EF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4" name="直線コネクタ 323">
          <a:extLst>
            <a:ext uri="{FF2B5EF4-FFF2-40B4-BE49-F238E27FC236}">
              <a16:creationId xmlns:a16="http://schemas.microsoft.com/office/drawing/2014/main" id="{75D4EF57-8302-422E-BEEA-C2492CA5C47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5" name="テキスト ボックス 324">
          <a:extLst>
            <a:ext uri="{FF2B5EF4-FFF2-40B4-BE49-F238E27FC236}">
              <a16:creationId xmlns:a16="http://schemas.microsoft.com/office/drawing/2014/main" id="{B51B3803-04C1-4F7A-B3EE-B9E0A25DE8B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6" name="直線コネクタ 325">
          <a:extLst>
            <a:ext uri="{FF2B5EF4-FFF2-40B4-BE49-F238E27FC236}">
              <a16:creationId xmlns:a16="http://schemas.microsoft.com/office/drawing/2014/main" id="{FC62B505-41D7-4A65-9BBA-E1B4B41C318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7" name="テキスト ボックス 326">
          <a:extLst>
            <a:ext uri="{FF2B5EF4-FFF2-40B4-BE49-F238E27FC236}">
              <a16:creationId xmlns:a16="http://schemas.microsoft.com/office/drawing/2014/main" id="{8ABBF637-2078-43AA-B11B-947839A7FDF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8" name="直線コネクタ 327">
          <a:extLst>
            <a:ext uri="{FF2B5EF4-FFF2-40B4-BE49-F238E27FC236}">
              <a16:creationId xmlns:a16="http://schemas.microsoft.com/office/drawing/2014/main" id="{D0FBBC45-26FE-4342-A7B1-3B4A42509C9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9" name="テキスト ボックス 328">
          <a:extLst>
            <a:ext uri="{FF2B5EF4-FFF2-40B4-BE49-F238E27FC236}">
              <a16:creationId xmlns:a16="http://schemas.microsoft.com/office/drawing/2014/main" id="{99FBBF02-48E5-4AE9-BDB1-A2B958F0488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0" name="直線コネクタ 329">
          <a:extLst>
            <a:ext uri="{FF2B5EF4-FFF2-40B4-BE49-F238E27FC236}">
              <a16:creationId xmlns:a16="http://schemas.microsoft.com/office/drawing/2014/main" id="{3CCDA8F6-9AD9-46A0-8A96-E1280A58E03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1" name="テキスト ボックス 330">
          <a:extLst>
            <a:ext uri="{FF2B5EF4-FFF2-40B4-BE49-F238E27FC236}">
              <a16:creationId xmlns:a16="http://schemas.microsoft.com/office/drawing/2014/main" id="{23A43BFA-B390-41A6-9AFE-804F3083746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2" name="直線コネクタ 331">
          <a:extLst>
            <a:ext uri="{FF2B5EF4-FFF2-40B4-BE49-F238E27FC236}">
              <a16:creationId xmlns:a16="http://schemas.microsoft.com/office/drawing/2014/main" id="{B8C6F964-6733-4A51-A308-0D9893D109E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3" name="テキスト ボックス 332">
          <a:extLst>
            <a:ext uri="{FF2B5EF4-FFF2-40B4-BE49-F238E27FC236}">
              <a16:creationId xmlns:a16="http://schemas.microsoft.com/office/drawing/2014/main" id="{E82E242F-1C75-4F60-81CA-D34A3E9F13B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E3E763BC-3F3B-4C83-B457-43470BE0133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7A954942-A6EB-4AE1-ACEF-9AA644AC4AD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A9C5A4E5-0121-4CC4-A95A-34098E49475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105411</xdr:rowOff>
    </xdr:from>
    <xdr:to>
      <xdr:col>54</xdr:col>
      <xdr:colOff>189865</xdr:colOff>
      <xdr:row>86</xdr:row>
      <xdr:rowOff>87630</xdr:rowOff>
    </xdr:to>
    <xdr:cxnSp macro="">
      <xdr:nvCxnSpPr>
        <xdr:cNvPr id="337" name="直線コネクタ 336">
          <a:extLst>
            <a:ext uri="{FF2B5EF4-FFF2-40B4-BE49-F238E27FC236}">
              <a16:creationId xmlns:a16="http://schemas.microsoft.com/office/drawing/2014/main" id="{03B814BD-E669-402F-B41D-220B52D41227}"/>
            </a:ext>
          </a:extLst>
        </xdr:cNvPr>
        <xdr:cNvCxnSpPr/>
      </xdr:nvCxnSpPr>
      <xdr:spPr>
        <a:xfrm flipV="1">
          <a:off x="10476865" y="13478511"/>
          <a:ext cx="0" cy="1353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38" name="【福祉施設】&#10;一人当たり面積最小値テキスト">
          <a:extLst>
            <a:ext uri="{FF2B5EF4-FFF2-40B4-BE49-F238E27FC236}">
              <a16:creationId xmlns:a16="http://schemas.microsoft.com/office/drawing/2014/main" id="{AC4FF86B-791A-441F-AA2A-3ADB85049B94}"/>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39" name="直線コネクタ 338">
          <a:extLst>
            <a:ext uri="{FF2B5EF4-FFF2-40B4-BE49-F238E27FC236}">
              <a16:creationId xmlns:a16="http://schemas.microsoft.com/office/drawing/2014/main" id="{2797CB69-2CF4-4906-8920-EC17E7FF7806}"/>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52088</xdr:rowOff>
    </xdr:from>
    <xdr:ext cx="469744" cy="259045"/>
    <xdr:sp macro="" textlink="">
      <xdr:nvSpPr>
        <xdr:cNvPr id="340" name="【福祉施設】&#10;一人当たり面積最大値テキスト">
          <a:extLst>
            <a:ext uri="{FF2B5EF4-FFF2-40B4-BE49-F238E27FC236}">
              <a16:creationId xmlns:a16="http://schemas.microsoft.com/office/drawing/2014/main" id="{006413BB-24B4-4E1B-AD07-B6733465B4A9}"/>
            </a:ext>
          </a:extLst>
        </xdr:cNvPr>
        <xdr:cNvSpPr txBox="1"/>
      </xdr:nvSpPr>
      <xdr:spPr>
        <a:xfrm>
          <a:off x="10515600" y="1325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105411</xdr:rowOff>
    </xdr:from>
    <xdr:to>
      <xdr:col>55</xdr:col>
      <xdr:colOff>88900</xdr:colOff>
      <xdr:row>78</xdr:row>
      <xdr:rowOff>105411</xdr:rowOff>
    </xdr:to>
    <xdr:cxnSp macro="">
      <xdr:nvCxnSpPr>
        <xdr:cNvPr id="341" name="直線コネクタ 340">
          <a:extLst>
            <a:ext uri="{FF2B5EF4-FFF2-40B4-BE49-F238E27FC236}">
              <a16:creationId xmlns:a16="http://schemas.microsoft.com/office/drawing/2014/main" id="{345923E1-96D7-41BD-BD26-5DAA7EBD13A3}"/>
            </a:ext>
          </a:extLst>
        </xdr:cNvPr>
        <xdr:cNvCxnSpPr/>
      </xdr:nvCxnSpPr>
      <xdr:spPr>
        <a:xfrm>
          <a:off x="10388600" y="1347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64788</xdr:rowOff>
    </xdr:from>
    <xdr:ext cx="469744" cy="259045"/>
    <xdr:sp macro="" textlink="">
      <xdr:nvSpPr>
        <xdr:cNvPr id="342" name="【福祉施設】&#10;一人当たり面積平均値テキスト">
          <a:extLst>
            <a:ext uri="{FF2B5EF4-FFF2-40B4-BE49-F238E27FC236}">
              <a16:creationId xmlns:a16="http://schemas.microsoft.com/office/drawing/2014/main" id="{D66C7E04-7C95-4233-A721-F7523334FCBC}"/>
            </a:ext>
          </a:extLst>
        </xdr:cNvPr>
        <xdr:cNvSpPr txBox="1"/>
      </xdr:nvSpPr>
      <xdr:spPr>
        <a:xfrm>
          <a:off x="10515600" y="1429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41911</xdr:rowOff>
    </xdr:from>
    <xdr:to>
      <xdr:col>55</xdr:col>
      <xdr:colOff>50800</xdr:colOff>
      <xdr:row>84</xdr:row>
      <xdr:rowOff>143511</xdr:rowOff>
    </xdr:to>
    <xdr:sp macro="" textlink="">
      <xdr:nvSpPr>
        <xdr:cNvPr id="343" name="フローチャート: 判断 342">
          <a:extLst>
            <a:ext uri="{FF2B5EF4-FFF2-40B4-BE49-F238E27FC236}">
              <a16:creationId xmlns:a16="http://schemas.microsoft.com/office/drawing/2014/main" id="{C1692F63-577E-4CAB-9647-9888B19943A6}"/>
            </a:ext>
          </a:extLst>
        </xdr:cNvPr>
        <xdr:cNvSpPr/>
      </xdr:nvSpPr>
      <xdr:spPr>
        <a:xfrm>
          <a:off x="10426700" y="1444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21589</xdr:rowOff>
    </xdr:from>
    <xdr:to>
      <xdr:col>50</xdr:col>
      <xdr:colOff>165100</xdr:colOff>
      <xdr:row>84</xdr:row>
      <xdr:rowOff>123189</xdr:rowOff>
    </xdr:to>
    <xdr:sp macro="" textlink="">
      <xdr:nvSpPr>
        <xdr:cNvPr id="344" name="フローチャート: 判断 343">
          <a:extLst>
            <a:ext uri="{FF2B5EF4-FFF2-40B4-BE49-F238E27FC236}">
              <a16:creationId xmlns:a16="http://schemas.microsoft.com/office/drawing/2014/main" id="{18407733-11E9-431A-A03A-D62AF0045801}"/>
            </a:ext>
          </a:extLst>
        </xdr:cNvPr>
        <xdr:cNvSpPr/>
      </xdr:nvSpPr>
      <xdr:spPr>
        <a:xfrm>
          <a:off x="9588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24130</xdr:rowOff>
    </xdr:from>
    <xdr:to>
      <xdr:col>46</xdr:col>
      <xdr:colOff>38100</xdr:colOff>
      <xdr:row>84</xdr:row>
      <xdr:rowOff>125730</xdr:rowOff>
    </xdr:to>
    <xdr:sp macro="" textlink="">
      <xdr:nvSpPr>
        <xdr:cNvPr id="345" name="フローチャート: 判断 344">
          <a:extLst>
            <a:ext uri="{FF2B5EF4-FFF2-40B4-BE49-F238E27FC236}">
              <a16:creationId xmlns:a16="http://schemas.microsoft.com/office/drawing/2014/main" id="{5F720736-D87A-4D5F-A8DF-6BA59A1C2BC6}"/>
            </a:ext>
          </a:extLst>
        </xdr:cNvPr>
        <xdr:cNvSpPr/>
      </xdr:nvSpPr>
      <xdr:spPr>
        <a:xfrm>
          <a:off x="86995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57150</xdr:rowOff>
    </xdr:from>
    <xdr:to>
      <xdr:col>41</xdr:col>
      <xdr:colOff>101600</xdr:colOff>
      <xdr:row>84</xdr:row>
      <xdr:rowOff>158750</xdr:rowOff>
    </xdr:to>
    <xdr:sp macro="" textlink="">
      <xdr:nvSpPr>
        <xdr:cNvPr id="346" name="フローチャート: 判断 345">
          <a:extLst>
            <a:ext uri="{FF2B5EF4-FFF2-40B4-BE49-F238E27FC236}">
              <a16:creationId xmlns:a16="http://schemas.microsoft.com/office/drawing/2014/main" id="{440463CD-9EDE-49DE-AFD6-24C91CA2B04B}"/>
            </a:ext>
          </a:extLst>
        </xdr:cNvPr>
        <xdr:cNvSpPr/>
      </xdr:nvSpPr>
      <xdr:spPr>
        <a:xfrm>
          <a:off x="7810500" y="1445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40639</xdr:rowOff>
    </xdr:from>
    <xdr:to>
      <xdr:col>36</xdr:col>
      <xdr:colOff>165100</xdr:colOff>
      <xdr:row>84</xdr:row>
      <xdr:rowOff>142239</xdr:rowOff>
    </xdr:to>
    <xdr:sp macro="" textlink="">
      <xdr:nvSpPr>
        <xdr:cNvPr id="347" name="フローチャート: 判断 346">
          <a:extLst>
            <a:ext uri="{FF2B5EF4-FFF2-40B4-BE49-F238E27FC236}">
              <a16:creationId xmlns:a16="http://schemas.microsoft.com/office/drawing/2014/main" id="{917C0388-3A1D-4163-8520-AF02D4AC20D4}"/>
            </a:ext>
          </a:extLst>
        </xdr:cNvPr>
        <xdr:cNvSpPr/>
      </xdr:nvSpPr>
      <xdr:spPr>
        <a:xfrm>
          <a:off x="6921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544F65AD-26B0-4B89-9535-B49D9CB480E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939DBC2-C597-4254-94E7-6A9EF618AB4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BFE268E-3931-43BB-81C4-133E513558F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B0CB8679-8F53-4B2D-B1F4-075D29E9337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9D21864C-343F-425F-931D-72CC40F71FC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130811</xdr:rowOff>
    </xdr:from>
    <xdr:to>
      <xdr:col>55</xdr:col>
      <xdr:colOff>50800</xdr:colOff>
      <xdr:row>86</xdr:row>
      <xdr:rowOff>60961</xdr:rowOff>
    </xdr:to>
    <xdr:sp macro="" textlink="">
      <xdr:nvSpPr>
        <xdr:cNvPr id="353" name="楕円 352">
          <a:extLst>
            <a:ext uri="{FF2B5EF4-FFF2-40B4-BE49-F238E27FC236}">
              <a16:creationId xmlns:a16="http://schemas.microsoft.com/office/drawing/2014/main" id="{3F0420C5-F49C-43E3-90A6-562F382C4737}"/>
            </a:ext>
          </a:extLst>
        </xdr:cNvPr>
        <xdr:cNvSpPr/>
      </xdr:nvSpPr>
      <xdr:spPr>
        <a:xfrm>
          <a:off x="10426700" y="147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45738</xdr:rowOff>
    </xdr:from>
    <xdr:ext cx="469744" cy="259045"/>
    <xdr:sp macro="" textlink="">
      <xdr:nvSpPr>
        <xdr:cNvPr id="354" name="【福祉施設】&#10;一人当たり面積該当値テキスト">
          <a:extLst>
            <a:ext uri="{FF2B5EF4-FFF2-40B4-BE49-F238E27FC236}">
              <a16:creationId xmlns:a16="http://schemas.microsoft.com/office/drawing/2014/main" id="{7D61FD9B-5BE1-4B96-9259-504BC9C61680}"/>
            </a:ext>
          </a:extLst>
        </xdr:cNvPr>
        <xdr:cNvSpPr txBox="1"/>
      </xdr:nvSpPr>
      <xdr:spPr>
        <a:xfrm>
          <a:off x="10515600"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133350</xdr:rowOff>
    </xdr:from>
    <xdr:to>
      <xdr:col>50</xdr:col>
      <xdr:colOff>165100</xdr:colOff>
      <xdr:row>86</xdr:row>
      <xdr:rowOff>63500</xdr:rowOff>
    </xdr:to>
    <xdr:sp macro="" textlink="">
      <xdr:nvSpPr>
        <xdr:cNvPr id="355" name="楕円 354">
          <a:extLst>
            <a:ext uri="{FF2B5EF4-FFF2-40B4-BE49-F238E27FC236}">
              <a16:creationId xmlns:a16="http://schemas.microsoft.com/office/drawing/2014/main" id="{FC2A44AC-C94C-41DE-93C8-6A71B7E68EE2}"/>
            </a:ext>
          </a:extLst>
        </xdr:cNvPr>
        <xdr:cNvSpPr/>
      </xdr:nvSpPr>
      <xdr:spPr>
        <a:xfrm>
          <a:off x="9588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10161</xdr:rowOff>
    </xdr:from>
    <xdr:to>
      <xdr:col>55</xdr:col>
      <xdr:colOff>0</xdr:colOff>
      <xdr:row>86</xdr:row>
      <xdr:rowOff>12700</xdr:rowOff>
    </xdr:to>
    <xdr:cxnSp macro="">
      <xdr:nvCxnSpPr>
        <xdr:cNvPr id="356" name="直線コネクタ 355">
          <a:extLst>
            <a:ext uri="{FF2B5EF4-FFF2-40B4-BE49-F238E27FC236}">
              <a16:creationId xmlns:a16="http://schemas.microsoft.com/office/drawing/2014/main" id="{F6BA1561-2888-47A1-A8F4-F0785896CFAC}"/>
            </a:ext>
          </a:extLst>
        </xdr:cNvPr>
        <xdr:cNvCxnSpPr/>
      </xdr:nvCxnSpPr>
      <xdr:spPr>
        <a:xfrm flipV="1">
          <a:off x="9639300" y="14754861"/>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134620</xdr:rowOff>
    </xdr:from>
    <xdr:to>
      <xdr:col>46</xdr:col>
      <xdr:colOff>38100</xdr:colOff>
      <xdr:row>86</xdr:row>
      <xdr:rowOff>64770</xdr:rowOff>
    </xdr:to>
    <xdr:sp macro="" textlink="">
      <xdr:nvSpPr>
        <xdr:cNvPr id="357" name="楕円 356">
          <a:extLst>
            <a:ext uri="{FF2B5EF4-FFF2-40B4-BE49-F238E27FC236}">
              <a16:creationId xmlns:a16="http://schemas.microsoft.com/office/drawing/2014/main" id="{F3AC190F-EC2D-4D36-9F0A-4438E7DC5643}"/>
            </a:ext>
          </a:extLst>
        </xdr:cNvPr>
        <xdr:cNvSpPr/>
      </xdr:nvSpPr>
      <xdr:spPr>
        <a:xfrm>
          <a:off x="8699500" y="147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12700</xdr:rowOff>
    </xdr:from>
    <xdr:to>
      <xdr:col>50</xdr:col>
      <xdr:colOff>114300</xdr:colOff>
      <xdr:row>86</xdr:row>
      <xdr:rowOff>13970</xdr:rowOff>
    </xdr:to>
    <xdr:cxnSp macro="">
      <xdr:nvCxnSpPr>
        <xdr:cNvPr id="358" name="直線コネクタ 357">
          <a:extLst>
            <a:ext uri="{FF2B5EF4-FFF2-40B4-BE49-F238E27FC236}">
              <a16:creationId xmlns:a16="http://schemas.microsoft.com/office/drawing/2014/main" id="{FDDCBB49-6F0B-44F3-8DFB-FF59E2E10E4A}"/>
            </a:ext>
          </a:extLst>
        </xdr:cNvPr>
        <xdr:cNvCxnSpPr/>
      </xdr:nvCxnSpPr>
      <xdr:spPr>
        <a:xfrm flipV="1">
          <a:off x="8750300" y="147574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135889</xdr:rowOff>
    </xdr:from>
    <xdr:to>
      <xdr:col>41</xdr:col>
      <xdr:colOff>101600</xdr:colOff>
      <xdr:row>86</xdr:row>
      <xdr:rowOff>66039</xdr:rowOff>
    </xdr:to>
    <xdr:sp macro="" textlink="">
      <xdr:nvSpPr>
        <xdr:cNvPr id="359" name="楕円 358">
          <a:extLst>
            <a:ext uri="{FF2B5EF4-FFF2-40B4-BE49-F238E27FC236}">
              <a16:creationId xmlns:a16="http://schemas.microsoft.com/office/drawing/2014/main" id="{E4ABFFC6-352D-4DDB-8218-B94805C870E6}"/>
            </a:ext>
          </a:extLst>
        </xdr:cNvPr>
        <xdr:cNvSpPr/>
      </xdr:nvSpPr>
      <xdr:spPr>
        <a:xfrm>
          <a:off x="7810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13970</xdr:rowOff>
    </xdr:from>
    <xdr:to>
      <xdr:col>45</xdr:col>
      <xdr:colOff>177800</xdr:colOff>
      <xdr:row>86</xdr:row>
      <xdr:rowOff>15239</xdr:rowOff>
    </xdr:to>
    <xdr:cxnSp macro="">
      <xdr:nvCxnSpPr>
        <xdr:cNvPr id="360" name="直線コネクタ 359">
          <a:extLst>
            <a:ext uri="{FF2B5EF4-FFF2-40B4-BE49-F238E27FC236}">
              <a16:creationId xmlns:a16="http://schemas.microsoft.com/office/drawing/2014/main" id="{A4A9B800-6F78-4C86-964D-B6EA94D97BD7}"/>
            </a:ext>
          </a:extLst>
        </xdr:cNvPr>
        <xdr:cNvCxnSpPr/>
      </xdr:nvCxnSpPr>
      <xdr:spPr>
        <a:xfrm flipV="1">
          <a:off x="7861300" y="147586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149861</xdr:rowOff>
    </xdr:from>
    <xdr:to>
      <xdr:col>36</xdr:col>
      <xdr:colOff>165100</xdr:colOff>
      <xdr:row>86</xdr:row>
      <xdr:rowOff>80011</xdr:rowOff>
    </xdr:to>
    <xdr:sp macro="" textlink="">
      <xdr:nvSpPr>
        <xdr:cNvPr id="361" name="楕円 360">
          <a:extLst>
            <a:ext uri="{FF2B5EF4-FFF2-40B4-BE49-F238E27FC236}">
              <a16:creationId xmlns:a16="http://schemas.microsoft.com/office/drawing/2014/main" id="{E95849B3-4317-4E71-8E24-6E01BDA34CF5}"/>
            </a:ext>
          </a:extLst>
        </xdr:cNvPr>
        <xdr:cNvSpPr/>
      </xdr:nvSpPr>
      <xdr:spPr>
        <a:xfrm>
          <a:off x="69215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15239</xdr:rowOff>
    </xdr:from>
    <xdr:to>
      <xdr:col>41</xdr:col>
      <xdr:colOff>50800</xdr:colOff>
      <xdr:row>86</xdr:row>
      <xdr:rowOff>29211</xdr:rowOff>
    </xdr:to>
    <xdr:cxnSp macro="">
      <xdr:nvCxnSpPr>
        <xdr:cNvPr id="362" name="直線コネクタ 361">
          <a:extLst>
            <a:ext uri="{FF2B5EF4-FFF2-40B4-BE49-F238E27FC236}">
              <a16:creationId xmlns:a16="http://schemas.microsoft.com/office/drawing/2014/main" id="{1ECF5432-1F88-451F-9504-F247F87BEFD1}"/>
            </a:ext>
          </a:extLst>
        </xdr:cNvPr>
        <xdr:cNvCxnSpPr/>
      </xdr:nvCxnSpPr>
      <xdr:spPr>
        <a:xfrm flipV="1">
          <a:off x="6972300" y="14759939"/>
          <a:ext cx="8890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139716</xdr:rowOff>
    </xdr:from>
    <xdr:ext cx="469744" cy="259045"/>
    <xdr:sp macro="" textlink="">
      <xdr:nvSpPr>
        <xdr:cNvPr id="363" name="n_1aveValue【福祉施設】&#10;一人当たり面積">
          <a:extLst>
            <a:ext uri="{FF2B5EF4-FFF2-40B4-BE49-F238E27FC236}">
              <a16:creationId xmlns:a16="http://schemas.microsoft.com/office/drawing/2014/main" id="{092E4F66-C724-435C-992E-0AC2DF75261C}"/>
            </a:ext>
          </a:extLst>
        </xdr:cNvPr>
        <xdr:cNvSpPr txBox="1"/>
      </xdr:nvSpPr>
      <xdr:spPr>
        <a:xfrm>
          <a:off x="93917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142257</xdr:rowOff>
    </xdr:from>
    <xdr:ext cx="469744" cy="259045"/>
    <xdr:sp macro="" textlink="">
      <xdr:nvSpPr>
        <xdr:cNvPr id="364" name="n_2aveValue【福祉施設】&#10;一人当たり面積">
          <a:extLst>
            <a:ext uri="{FF2B5EF4-FFF2-40B4-BE49-F238E27FC236}">
              <a16:creationId xmlns:a16="http://schemas.microsoft.com/office/drawing/2014/main" id="{8EC8F527-35BE-48CF-B898-F1CFD3A04321}"/>
            </a:ext>
          </a:extLst>
        </xdr:cNvPr>
        <xdr:cNvSpPr txBox="1"/>
      </xdr:nvSpPr>
      <xdr:spPr>
        <a:xfrm>
          <a:off x="8515427" y="1420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3827</xdr:rowOff>
    </xdr:from>
    <xdr:ext cx="469744" cy="259045"/>
    <xdr:sp macro="" textlink="">
      <xdr:nvSpPr>
        <xdr:cNvPr id="365" name="n_3aveValue【福祉施設】&#10;一人当たり面積">
          <a:extLst>
            <a:ext uri="{FF2B5EF4-FFF2-40B4-BE49-F238E27FC236}">
              <a16:creationId xmlns:a16="http://schemas.microsoft.com/office/drawing/2014/main" id="{4E667249-E777-466B-A4FA-9A4E765D7B93}"/>
            </a:ext>
          </a:extLst>
        </xdr:cNvPr>
        <xdr:cNvSpPr txBox="1"/>
      </xdr:nvSpPr>
      <xdr:spPr>
        <a:xfrm>
          <a:off x="76264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158766</xdr:rowOff>
    </xdr:from>
    <xdr:ext cx="469744" cy="259045"/>
    <xdr:sp macro="" textlink="">
      <xdr:nvSpPr>
        <xdr:cNvPr id="366" name="n_4aveValue【福祉施設】&#10;一人当たり面積">
          <a:extLst>
            <a:ext uri="{FF2B5EF4-FFF2-40B4-BE49-F238E27FC236}">
              <a16:creationId xmlns:a16="http://schemas.microsoft.com/office/drawing/2014/main" id="{DB141804-99EC-4580-B56C-A75F3900F464}"/>
            </a:ext>
          </a:extLst>
        </xdr:cNvPr>
        <xdr:cNvSpPr txBox="1"/>
      </xdr:nvSpPr>
      <xdr:spPr>
        <a:xfrm>
          <a:off x="6737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54627</xdr:rowOff>
    </xdr:from>
    <xdr:ext cx="469744" cy="259045"/>
    <xdr:sp macro="" textlink="">
      <xdr:nvSpPr>
        <xdr:cNvPr id="367" name="n_1mainValue【福祉施設】&#10;一人当たり面積">
          <a:extLst>
            <a:ext uri="{FF2B5EF4-FFF2-40B4-BE49-F238E27FC236}">
              <a16:creationId xmlns:a16="http://schemas.microsoft.com/office/drawing/2014/main" id="{06601C1D-0894-4625-B67A-8AD17AD9BB93}"/>
            </a:ext>
          </a:extLst>
        </xdr:cNvPr>
        <xdr:cNvSpPr txBox="1"/>
      </xdr:nvSpPr>
      <xdr:spPr>
        <a:xfrm>
          <a:off x="93917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55897</xdr:rowOff>
    </xdr:from>
    <xdr:ext cx="469744" cy="259045"/>
    <xdr:sp macro="" textlink="">
      <xdr:nvSpPr>
        <xdr:cNvPr id="368" name="n_2mainValue【福祉施設】&#10;一人当たり面積">
          <a:extLst>
            <a:ext uri="{FF2B5EF4-FFF2-40B4-BE49-F238E27FC236}">
              <a16:creationId xmlns:a16="http://schemas.microsoft.com/office/drawing/2014/main" id="{371C8716-0FE9-43DA-8BB5-3185717D18C4}"/>
            </a:ext>
          </a:extLst>
        </xdr:cNvPr>
        <xdr:cNvSpPr txBox="1"/>
      </xdr:nvSpPr>
      <xdr:spPr>
        <a:xfrm>
          <a:off x="8515427" y="1480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57166</xdr:rowOff>
    </xdr:from>
    <xdr:ext cx="469744" cy="259045"/>
    <xdr:sp macro="" textlink="">
      <xdr:nvSpPr>
        <xdr:cNvPr id="369" name="n_3mainValue【福祉施設】&#10;一人当たり面積">
          <a:extLst>
            <a:ext uri="{FF2B5EF4-FFF2-40B4-BE49-F238E27FC236}">
              <a16:creationId xmlns:a16="http://schemas.microsoft.com/office/drawing/2014/main" id="{701C6BFB-1F97-4FF3-A1CF-DEB05282E9D2}"/>
            </a:ext>
          </a:extLst>
        </xdr:cNvPr>
        <xdr:cNvSpPr txBox="1"/>
      </xdr:nvSpPr>
      <xdr:spPr>
        <a:xfrm>
          <a:off x="7626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71138</xdr:rowOff>
    </xdr:from>
    <xdr:ext cx="469744" cy="259045"/>
    <xdr:sp macro="" textlink="">
      <xdr:nvSpPr>
        <xdr:cNvPr id="370" name="n_4mainValue【福祉施設】&#10;一人当たり面積">
          <a:extLst>
            <a:ext uri="{FF2B5EF4-FFF2-40B4-BE49-F238E27FC236}">
              <a16:creationId xmlns:a16="http://schemas.microsoft.com/office/drawing/2014/main" id="{14759BE5-900B-4A15-9E20-666FCF1AF41E}"/>
            </a:ext>
          </a:extLst>
        </xdr:cNvPr>
        <xdr:cNvSpPr txBox="1"/>
      </xdr:nvSpPr>
      <xdr:spPr>
        <a:xfrm>
          <a:off x="6737427"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C78A9FC3-9E51-4300-977D-FD4A84BE41B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4D810A90-C782-4B71-9043-929A2B33C18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D2E6D534-1D05-4C14-96CD-6943907E4C9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82A5E601-4A4E-4B88-84FE-5CCC41AE177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3D519DEE-D63F-4E11-A462-C28653296C3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D99E3AAF-614A-400D-95BD-84F8BF8C015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53890379-A3D5-45EA-B888-0D1FD0D55FF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DDDC3CD2-86CC-4EEF-B8AB-64714FEFEDF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52B84A43-2708-4F3C-A38E-02D9246F0DA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ABDC147E-5252-4949-AB26-A50E5D57219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1D6C59FB-BF7F-4CAC-999C-85EE66A1C16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14A22B3E-C9A2-4FD2-8F89-48C3515FBB6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D9F8304C-1FD0-41A5-A91B-3F4C3C7B55B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C00673EB-93EF-4188-BC22-EF9758CD920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36536E3F-D7B8-43C2-B251-EF1BA638283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929EDE79-BCC5-484D-9246-A20784A9F74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BC291E97-F296-4542-9B7A-F3543D70231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C29D4917-68A2-4D9C-86CF-8443FCFCC5E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F7E0FA76-26A7-49A5-AFCF-2DE72DFE4CF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6525D300-9FFC-4A0B-8CF9-A0B545C3BAB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9204F768-6DD7-4910-BA85-D0202C959146}"/>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A0E41C9B-00E2-4B70-80AF-B43DD31EBC4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93" name="テキスト ボックス 392">
          <a:extLst>
            <a:ext uri="{FF2B5EF4-FFF2-40B4-BE49-F238E27FC236}">
              <a16:creationId xmlns:a16="http://schemas.microsoft.com/office/drawing/2014/main" id="{193A7184-C65C-4B30-A8BF-D0AC84C20BAD}"/>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8B6C2956-218C-43E9-8FB4-947CB66504C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5" name="テキスト ボックス 394">
          <a:extLst>
            <a:ext uri="{FF2B5EF4-FFF2-40B4-BE49-F238E27FC236}">
              <a16:creationId xmlns:a16="http://schemas.microsoft.com/office/drawing/2014/main" id="{598DCCF0-5042-4052-A5EF-38759FEF4BE4}"/>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a:extLst>
            <a:ext uri="{FF2B5EF4-FFF2-40B4-BE49-F238E27FC236}">
              <a16:creationId xmlns:a16="http://schemas.microsoft.com/office/drawing/2014/main" id="{617592DA-52F0-4DAD-8936-7B55F24F5DD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397" name="直線コネクタ 396">
          <a:extLst>
            <a:ext uri="{FF2B5EF4-FFF2-40B4-BE49-F238E27FC236}">
              <a16:creationId xmlns:a16="http://schemas.microsoft.com/office/drawing/2014/main" id="{BA12C92A-3A26-4460-858A-99EC8E83789D}"/>
            </a:ext>
          </a:extLst>
        </xdr:cNvPr>
        <xdr:cNvCxnSpPr/>
      </xdr:nvCxnSpPr>
      <xdr:spPr>
        <a:xfrm flipV="1">
          <a:off x="463486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市民会館】&#10;有形固定資産減価償却率最小値テキスト">
          <a:extLst>
            <a:ext uri="{FF2B5EF4-FFF2-40B4-BE49-F238E27FC236}">
              <a16:creationId xmlns:a16="http://schemas.microsoft.com/office/drawing/2014/main" id="{6D881A40-6B56-4DE7-9AA5-DBBBD647A74D}"/>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a:extLst>
            <a:ext uri="{FF2B5EF4-FFF2-40B4-BE49-F238E27FC236}">
              <a16:creationId xmlns:a16="http://schemas.microsoft.com/office/drawing/2014/main" id="{228FC273-ECF8-418F-B80A-67A1B7E43A58}"/>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400" name="【市民会館】&#10;有形固定資産減価償却率最大値テキスト">
          <a:extLst>
            <a:ext uri="{FF2B5EF4-FFF2-40B4-BE49-F238E27FC236}">
              <a16:creationId xmlns:a16="http://schemas.microsoft.com/office/drawing/2014/main" id="{C133244B-28A2-4D25-9E6F-0D4192F0A050}"/>
            </a:ext>
          </a:extLst>
        </xdr:cNvPr>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1" name="直線コネクタ 400">
          <a:extLst>
            <a:ext uri="{FF2B5EF4-FFF2-40B4-BE49-F238E27FC236}">
              <a16:creationId xmlns:a16="http://schemas.microsoft.com/office/drawing/2014/main" id="{2C781A8B-060B-487D-93FF-EA901A7E0ADD}"/>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3827</xdr:rowOff>
    </xdr:from>
    <xdr:ext cx="405111" cy="259045"/>
    <xdr:sp macro="" textlink="">
      <xdr:nvSpPr>
        <xdr:cNvPr id="402" name="【市民会館】&#10;有形固定資産減価償却率平均値テキスト">
          <a:extLst>
            <a:ext uri="{FF2B5EF4-FFF2-40B4-BE49-F238E27FC236}">
              <a16:creationId xmlns:a16="http://schemas.microsoft.com/office/drawing/2014/main" id="{29E1A3DA-5D82-4BA4-8CA3-3813F52EF466}"/>
            </a:ext>
          </a:extLst>
        </xdr:cNvPr>
        <xdr:cNvSpPr txBox="1"/>
      </xdr:nvSpPr>
      <xdr:spPr>
        <a:xfrm>
          <a:off x="4673600" y="1749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25400</xdr:rowOff>
    </xdr:from>
    <xdr:to>
      <xdr:col>24</xdr:col>
      <xdr:colOff>114300</xdr:colOff>
      <xdr:row>102</xdr:row>
      <xdr:rowOff>127000</xdr:rowOff>
    </xdr:to>
    <xdr:sp macro="" textlink="">
      <xdr:nvSpPr>
        <xdr:cNvPr id="403" name="フローチャート: 判断 402">
          <a:extLst>
            <a:ext uri="{FF2B5EF4-FFF2-40B4-BE49-F238E27FC236}">
              <a16:creationId xmlns:a16="http://schemas.microsoft.com/office/drawing/2014/main" id="{93DC549E-8520-4395-93B8-EA5BB603BE39}"/>
            </a:ext>
          </a:extLst>
        </xdr:cNvPr>
        <xdr:cNvSpPr/>
      </xdr:nvSpPr>
      <xdr:spPr>
        <a:xfrm>
          <a:off x="45847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147864</xdr:rowOff>
    </xdr:from>
    <xdr:to>
      <xdr:col>20</xdr:col>
      <xdr:colOff>38100</xdr:colOff>
      <xdr:row>102</xdr:row>
      <xdr:rowOff>78014</xdr:rowOff>
    </xdr:to>
    <xdr:sp macro="" textlink="">
      <xdr:nvSpPr>
        <xdr:cNvPr id="404" name="フローチャート: 判断 403">
          <a:extLst>
            <a:ext uri="{FF2B5EF4-FFF2-40B4-BE49-F238E27FC236}">
              <a16:creationId xmlns:a16="http://schemas.microsoft.com/office/drawing/2014/main" id="{44374449-122A-415C-93B4-B8F8EE01CF84}"/>
            </a:ext>
          </a:extLst>
        </xdr:cNvPr>
        <xdr:cNvSpPr/>
      </xdr:nvSpPr>
      <xdr:spPr>
        <a:xfrm>
          <a:off x="3746500" y="1746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56424</xdr:rowOff>
    </xdr:from>
    <xdr:to>
      <xdr:col>15</xdr:col>
      <xdr:colOff>101600</xdr:colOff>
      <xdr:row>101</xdr:row>
      <xdr:rowOff>158024</xdr:rowOff>
    </xdr:to>
    <xdr:sp macro="" textlink="">
      <xdr:nvSpPr>
        <xdr:cNvPr id="405" name="フローチャート: 判断 404">
          <a:extLst>
            <a:ext uri="{FF2B5EF4-FFF2-40B4-BE49-F238E27FC236}">
              <a16:creationId xmlns:a16="http://schemas.microsoft.com/office/drawing/2014/main" id="{D29A9247-D0EE-4480-91F5-04E86A441F68}"/>
            </a:ext>
          </a:extLst>
        </xdr:cNvPr>
        <xdr:cNvSpPr/>
      </xdr:nvSpPr>
      <xdr:spPr>
        <a:xfrm>
          <a:off x="2857500" y="1737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69487</xdr:rowOff>
    </xdr:from>
    <xdr:to>
      <xdr:col>10</xdr:col>
      <xdr:colOff>165100</xdr:colOff>
      <xdr:row>101</xdr:row>
      <xdr:rowOff>171087</xdr:rowOff>
    </xdr:to>
    <xdr:sp macro="" textlink="">
      <xdr:nvSpPr>
        <xdr:cNvPr id="406" name="フローチャート: 判断 405">
          <a:extLst>
            <a:ext uri="{FF2B5EF4-FFF2-40B4-BE49-F238E27FC236}">
              <a16:creationId xmlns:a16="http://schemas.microsoft.com/office/drawing/2014/main" id="{C0E7B6C7-4C7A-4DC5-9255-6F21CEAB97FE}"/>
            </a:ext>
          </a:extLst>
        </xdr:cNvPr>
        <xdr:cNvSpPr/>
      </xdr:nvSpPr>
      <xdr:spPr>
        <a:xfrm>
          <a:off x="1968500" y="1738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46627</xdr:rowOff>
    </xdr:from>
    <xdr:to>
      <xdr:col>6</xdr:col>
      <xdr:colOff>38100</xdr:colOff>
      <xdr:row>101</xdr:row>
      <xdr:rowOff>148227</xdr:rowOff>
    </xdr:to>
    <xdr:sp macro="" textlink="">
      <xdr:nvSpPr>
        <xdr:cNvPr id="407" name="フローチャート: 判断 406">
          <a:extLst>
            <a:ext uri="{FF2B5EF4-FFF2-40B4-BE49-F238E27FC236}">
              <a16:creationId xmlns:a16="http://schemas.microsoft.com/office/drawing/2014/main" id="{E883260B-4BF4-49DB-99D6-E086058B6A4A}"/>
            </a:ext>
          </a:extLst>
        </xdr:cNvPr>
        <xdr:cNvSpPr/>
      </xdr:nvSpPr>
      <xdr:spPr>
        <a:xfrm>
          <a:off x="1079500" y="1736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A368343B-5C41-4C6C-9A2B-3066AFE3C63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A067AAC-1453-4137-8117-53A6A5C58B4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2DA519E3-4FA5-4C14-B39A-FB7FF95B603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20F75163-FDF3-4FE6-B5FA-D2B6E80CE0F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8EA71239-9B71-4488-A900-839491A86ED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108</xdr:row>
      <xdr:rowOff>156029</xdr:rowOff>
    </xdr:from>
    <xdr:to>
      <xdr:col>15</xdr:col>
      <xdr:colOff>101600</xdr:colOff>
      <xdr:row>109</xdr:row>
      <xdr:rowOff>86179</xdr:rowOff>
    </xdr:to>
    <xdr:sp macro="" textlink="">
      <xdr:nvSpPr>
        <xdr:cNvPr id="413" name="楕円 412">
          <a:extLst>
            <a:ext uri="{FF2B5EF4-FFF2-40B4-BE49-F238E27FC236}">
              <a16:creationId xmlns:a16="http://schemas.microsoft.com/office/drawing/2014/main" id="{80CE13CD-58F1-4053-BF58-8C313DFD0B0B}"/>
            </a:ext>
          </a:extLst>
        </xdr:cNvPr>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414" name="楕円 413">
          <a:extLst>
            <a:ext uri="{FF2B5EF4-FFF2-40B4-BE49-F238E27FC236}">
              <a16:creationId xmlns:a16="http://schemas.microsoft.com/office/drawing/2014/main" id="{0F87A591-CD8F-4775-8CD5-E6541E6665BA}"/>
            </a:ext>
          </a:extLst>
        </xdr:cNvPr>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415" name="直線コネクタ 414">
          <a:extLst>
            <a:ext uri="{FF2B5EF4-FFF2-40B4-BE49-F238E27FC236}">
              <a16:creationId xmlns:a16="http://schemas.microsoft.com/office/drawing/2014/main" id="{4A5FD234-F36F-4FF4-8822-B0BEE0A6F78A}"/>
            </a:ext>
          </a:extLst>
        </xdr:cNvPr>
        <xdr:cNvCxnSpPr/>
      </xdr:nvCxnSpPr>
      <xdr:spPr>
        <a:xfrm>
          <a:off x="2019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416" name="楕円 415">
          <a:extLst>
            <a:ext uri="{FF2B5EF4-FFF2-40B4-BE49-F238E27FC236}">
              <a16:creationId xmlns:a16="http://schemas.microsoft.com/office/drawing/2014/main" id="{21CBADAE-707F-4D40-AD04-792DCD78CD3A}"/>
            </a:ext>
          </a:extLst>
        </xdr:cNvPr>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35379</xdr:rowOff>
    </xdr:from>
    <xdr:to>
      <xdr:col>10</xdr:col>
      <xdr:colOff>114300</xdr:colOff>
      <xdr:row>109</xdr:row>
      <xdr:rowOff>35379</xdr:rowOff>
    </xdr:to>
    <xdr:cxnSp macro="">
      <xdr:nvCxnSpPr>
        <xdr:cNvPr id="417" name="直線コネクタ 416">
          <a:extLst>
            <a:ext uri="{FF2B5EF4-FFF2-40B4-BE49-F238E27FC236}">
              <a16:creationId xmlns:a16="http://schemas.microsoft.com/office/drawing/2014/main" id="{268F82D6-9ABA-4901-AF21-1E2FA36242F9}"/>
            </a:ext>
          </a:extLst>
        </xdr:cNvPr>
        <xdr:cNvCxnSpPr/>
      </xdr:nvCxnSpPr>
      <xdr:spPr>
        <a:xfrm>
          <a:off x="1130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94541</xdr:rowOff>
    </xdr:from>
    <xdr:ext cx="405111" cy="259045"/>
    <xdr:sp macro="" textlink="">
      <xdr:nvSpPr>
        <xdr:cNvPr id="418" name="n_1aveValue【市民会館】&#10;有形固定資産減価償却率">
          <a:extLst>
            <a:ext uri="{FF2B5EF4-FFF2-40B4-BE49-F238E27FC236}">
              <a16:creationId xmlns:a16="http://schemas.microsoft.com/office/drawing/2014/main" id="{CCD527D9-70FB-4D95-9652-8CC4802C3903}"/>
            </a:ext>
          </a:extLst>
        </xdr:cNvPr>
        <xdr:cNvSpPr txBox="1"/>
      </xdr:nvSpPr>
      <xdr:spPr>
        <a:xfrm>
          <a:off x="35820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3101</xdr:rowOff>
    </xdr:from>
    <xdr:ext cx="405111" cy="259045"/>
    <xdr:sp macro="" textlink="">
      <xdr:nvSpPr>
        <xdr:cNvPr id="419" name="n_2aveValue【市民会館】&#10;有形固定資産減価償却率">
          <a:extLst>
            <a:ext uri="{FF2B5EF4-FFF2-40B4-BE49-F238E27FC236}">
              <a16:creationId xmlns:a16="http://schemas.microsoft.com/office/drawing/2014/main" id="{B1D26F90-0B8B-467C-8D69-8C5C9A087DDC}"/>
            </a:ext>
          </a:extLst>
        </xdr:cNvPr>
        <xdr:cNvSpPr txBox="1"/>
      </xdr:nvSpPr>
      <xdr:spPr>
        <a:xfrm>
          <a:off x="2705744" y="1714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16164</xdr:rowOff>
    </xdr:from>
    <xdr:ext cx="405111" cy="259045"/>
    <xdr:sp macro="" textlink="">
      <xdr:nvSpPr>
        <xdr:cNvPr id="420" name="n_3aveValue【市民会館】&#10;有形固定資産減価償却率">
          <a:extLst>
            <a:ext uri="{FF2B5EF4-FFF2-40B4-BE49-F238E27FC236}">
              <a16:creationId xmlns:a16="http://schemas.microsoft.com/office/drawing/2014/main" id="{B3FB8789-25F5-49E0-8530-7C0C724F3936}"/>
            </a:ext>
          </a:extLst>
        </xdr:cNvPr>
        <xdr:cNvSpPr txBox="1"/>
      </xdr:nvSpPr>
      <xdr:spPr>
        <a:xfrm>
          <a:off x="181674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164754</xdr:rowOff>
    </xdr:from>
    <xdr:ext cx="405111" cy="259045"/>
    <xdr:sp macro="" textlink="">
      <xdr:nvSpPr>
        <xdr:cNvPr id="421" name="n_4aveValue【市民会館】&#10;有形固定資産減価償却率">
          <a:extLst>
            <a:ext uri="{FF2B5EF4-FFF2-40B4-BE49-F238E27FC236}">
              <a16:creationId xmlns:a16="http://schemas.microsoft.com/office/drawing/2014/main" id="{F3F70AFA-6E08-4204-BA10-C4B9420A6C2D}"/>
            </a:ext>
          </a:extLst>
        </xdr:cNvPr>
        <xdr:cNvSpPr txBox="1"/>
      </xdr:nvSpPr>
      <xdr:spPr>
        <a:xfrm>
          <a:off x="927744" y="1713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422" name="n_2mainValue【市民会館】&#10;有形固定資産減価償却率">
          <a:extLst>
            <a:ext uri="{FF2B5EF4-FFF2-40B4-BE49-F238E27FC236}">
              <a16:creationId xmlns:a16="http://schemas.microsoft.com/office/drawing/2014/main" id="{019436E3-CACC-4349-9784-4D8382039D21}"/>
            </a:ext>
          </a:extLst>
        </xdr:cNvPr>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423" name="n_3mainValue【市民会館】&#10;有形固定資産減価償却率">
          <a:extLst>
            <a:ext uri="{FF2B5EF4-FFF2-40B4-BE49-F238E27FC236}">
              <a16:creationId xmlns:a16="http://schemas.microsoft.com/office/drawing/2014/main" id="{89B3F5C7-66CC-43F1-BE20-3804451D9187}"/>
            </a:ext>
          </a:extLst>
        </xdr:cNvPr>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424" name="n_4mainValue【市民会館】&#10;有形固定資産減価償却率">
          <a:extLst>
            <a:ext uri="{FF2B5EF4-FFF2-40B4-BE49-F238E27FC236}">
              <a16:creationId xmlns:a16="http://schemas.microsoft.com/office/drawing/2014/main" id="{49FCE337-97DD-42D3-85E3-225B1B3D0688}"/>
            </a:ext>
          </a:extLst>
        </xdr:cNvPr>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5" name="正方形/長方形 424">
          <a:extLst>
            <a:ext uri="{FF2B5EF4-FFF2-40B4-BE49-F238E27FC236}">
              <a16:creationId xmlns:a16="http://schemas.microsoft.com/office/drawing/2014/main" id="{553CB8F7-56EE-404F-BD0D-977FAE5173E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6" name="正方形/長方形 425">
          <a:extLst>
            <a:ext uri="{FF2B5EF4-FFF2-40B4-BE49-F238E27FC236}">
              <a16:creationId xmlns:a16="http://schemas.microsoft.com/office/drawing/2014/main" id="{8EE90C2F-572A-4813-B11E-61AB3F58E17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7" name="正方形/長方形 426">
          <a:extLst>
            <a:ext uri="{FF2B5EF4-FFF2-40B4-BE49-F238E27FC236}">
              <a16:creationId xmlns:a16="http://schemas.microsoft.com/office/drawing/2014/main" id="{D4575CA5-DB07-419D-9794-1C3E86FBB8A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8" name="正方形/長方形 427">
          <a:extLst>
            <a:ext uri="{FF2B5EF4-FFF2-40B4-BE49-F238E27FC236}">
              <a16:creationId xmlns:a16="http://schemas.microsoft.com/office/drawing/2014/main" id="{30061FA8-5495-48CF-88AD-73183C5E3E9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9" name="正方形/長方形 428">
          <a:extLst>
            <a:ext uri="{FF2B5EF4-FFF2-40B4-BE49-F238E27FC236}">
              <a16:creationId xmlns:a16="http://schemas.microsoft.com/office/drawing/2014/main" id="{72A89149-7CA5-4A95-8B88-91D3940E6EC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0" name="正方形/長方形 429">
          <a:extLst>
            <a:ext uri="{FF2B5EF4-FFF2-40B4-BE49-F238E27FC236}">
              <a16:creationId xmlns:a16="http://schemas.microsoft.com/office/drawing/2014/main" id="{2FE74E93-AE16-4150-BFC2-8A2511EC078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1" name="正方形/長方形 430">
          <a:extLst>
            <a:ext uri="{FF2B5EF4-FFF2-40B4-BE49-F238E27FC236}">
              <a16:creationId xmlns:a16="http://schemas.microsoft.com/office/drawing/2014/main" id="{C32232E2-E67F-4AA6-B28D-D83E4BB54E9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2" name="正方形/長方形 431">
          <a:extLst>
            <a:ext uri="{FF2B5EF4-FFF2-40B4-BE49-F238E27FC236}">
              <a16:creationId xmlns:a16="http://schemas.microsoft.com/office/drawing/2014/main" id="{CC6FC4DC-EC1F-46C3-B7A6-1185D3DBAD2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3" name="テキスト ボックス 432">
          <a:extLst>
            <a:ext uri="{FF2B5EF4-FFF2-40B4-BE49-F238E27FC236}">
              <a16:creationId xmlns:a16="http://schemas.microsoft.com/office/drawing/2014/main" id="{878B8C06-F0A1-4500-90D0-77C0D593D93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4" name="直線コネクタ 433">
          <a:extLst>
            <a:ext uri="{FF2B5EF4-FFF2-40B4-BE49-F238E27FC236}">
              <a16:creationId xmlns:a16="http://schemas.microsoft.com/office/drawing/2014/main" id="{7986FDC3-637E-4C43-89EC-7568BD74F00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5" name="直線コネクタ 434">
          <a:extLst>
            <a:ext uri="{FF2B5EF4-FFF2-40B4-BE49-F238E27FC236}">
              <a16:creationId xmlns:a16="http://schemas.microsoft.com/office/drawing/2014/main" id="{23FDB6D0-1961-481B-9335-F78857E71734}"/>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6" name="テキスト ボックス 435">
          <a:extLst>
            <a:ext uri="{FF2B5EF4-FFF2-40B4-BE49-F238E27FC236}">
              <a16:creationId xmlns:a16="http://schemas.microsoft.com/office/drawing/2014/main" id="{C767B5EC-EF8F-4625-9406-EC0ED50A25B8}"/>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7" name="直線コネクタ 436">
          <a:extLst>
            <a:ext uri="{FF2B5EF4-FFF2-40B4-BE49-F238E27FC236}">
              <a16:creationId xmlns:a16="http://schemas.microsoft.com/office/drawing/2014/main" id="{E8980DC1-4BAA-49BD-9CF0-517F7A98CFF3}"/>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8" name="テキスト ボックス 437">
          <a:extLst>
            <a:ext uri="{FF2B5EF4-FFF2-40B4-BE49-F238E27FC236}">
              <a16:creationId xmlns:a16="http://schemas.microsoft.com/office/drawing/2014/main" id="{6B82B941-A883-43FA-9CBB-D10CAFE684F1}"/>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9" name="直線コネクタ 438">
          <a:extLst>
            <a:ext uri="{FF2B5EF4-FFF2-40B4-BE49-F238E27FC236}">
              <a16:creationId xmlns:a16="http://schemas.microsoft.com/office/drawing/2014/main" id="{55F50FFA-FB6D-4A66-85B3-291EAA930338}"/>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0" name="テキスト ボックス 439">
          <a:extLst>
            <a:ext uri="{FF2B5EF4-FFF2-40B4-BE49-F238E27FC236}">
              <a16:creationId xmlns:a16="http://schemas.microsoft.com/office/drawing/2014/main" id="{D2521B73-8FA5-4A10-A712-DF9754AE713C}"/>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1" name="直線コネクタ 440">
          <a:extLst>
            <a:ext uri="{FF2B5EF4-FFF2-40B4-BE49-F238E27FC236}">
              <a16:creationId xmlns:a16="http://schemas.microsoft.com/office/drawing/2014/main" id="{4B0BD509-DBFC-49BB-A76D-F0091DF2BA6E}"/>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2" name="テキスト ボックス 441">
          <a:extLst>
            <a:ext uri="{FF2B5EF4-FFF2-40B4-BE49-F238E27FC236}">
              <a16:creationId xmlns:a16="http://schemas.microsoft.com/office/drawing/2014/main" id="{73A035C7-42C0-4971-ABB7-FAE48C2A5F1A}"/>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3" name="直線コネクタ 442">
          <a:extLst>
            <a:ext uri="{FF2B5EF4-FFF2-40B4-BE49-F238E27FC236}">
              <a16:creationId xmlns:a16="http://schemas.microsoft.com/office/drawing/2014/main" id="{486D39B7-E642-4F69-BE12-29E5139C8FF8}"/>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4" name="テキスト ボックス 443">
          <a:extLst>
            <a:ext uri="{FF2B5EF4-FFF2-40B4-BE49-F238E27FC236}">
              <a16:creationId xmlns:a16="http://schemas.microsoft.com/office/drawing/2014/main" id="{2F798DB4-93D3-4808-A3C1-5F22644A755B}"/>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5" name="直線コネクタ 444">
          <a:extLst>
            <a:ext uri="{FF2B5EF4-FFF2-40B4-BE49-F238E27FC236}">
              <a16:creationId xmlns:a16="http://schemas.microsoft.com/office/drawing/2014/main" id="{92F77BE2-5446-4E61-98F5-DFF06188035E}"/>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6" name="テキスト ボックス 445">
          <a:extLst>
            <a:ext uri="{FF2B5EF4-FFF2-40B4-BE49-F238E27FC236}">
              <a16:creationId xmlns:a16="http://schemas.microsoft.com/office/drawing/2014/main" id="{46ACA810-89A9-4E08-B4C1-49E8951EF4C4}"/>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7" name="直線コネクタ 446">
          <a:extLst>
            <a:ext uri="{FF2B5EF4-FFF2-40B4-BE49-F238E27FC236}">
              <a16:creationId xmlns:a16="http://schemas.microsoft.com/office/drawing/2014/main" id="{978C2F50-037B-4009-9E45-84A74A9F1F2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8" name="テキスト ボックス 447">
          <a:extLst>
            <a:ext uri="{FF2B5EF4-FFF2-40B4-BE49-F238E27FC236}">
              <a16:creationId xmlns:a16="http://schemas.microsoft.com/office/drawing/2014/main" id="{B9E86241-698F-453E-83A6-1156710E4EA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9" name="【市民会館】&#10;一人当たり面積グラフ枠">
          <a:extLst>
            <a:ext uri="{FF2B5EF4-FFF2-40B4-BE49-F238E27FC236}">
              <a16:creationId xmlns:a16="http://schemas.microsoft.com/office/drawing/2014/main" id="{AB14421A-2787-4189-81CF-1FBBF21B9BA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108857</xdr:rowOff>
    </xdr:from>
    <xdr:to>
      <xdr:col>54</xdr:col>
      <xdr:colOff>189865</xdr:colOff>
      <xdr:row>108</xdr:row>
      <xdr:rowOff>10886</xdr:rowOff>
    </xdr:to>
    <xdr:cxnSp macro="">
      <xdr:nvCxnSpPr>
        <xdr:cNvPr id="450" name="直線コネクタ 449">
          <a:extLst>
            <a:ext uri="{FF2B5EF4-FFF2-40B4-BE49-F238E27FC236}">
              <a16:creationId xmlns:a16="http://schemas.microsoft.com/office/drawing/2014/main" id="{17134AF3-852E-4C5B-BCEA-9D2874B9EA73}"/>
            </a:ext>
          </a:extLst>
        </xdr:cNvPr>
        <xdr:cNvCxnSpPr/>
      </xdr:nvCxnSpPr>
      <xdr:spPr>
        <a:xfrm flipV="1">
          <a:off x="10476865" y="17253857"/>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14713</xdr:rowOff>
    </xdr:from>
    <xdr:ext cx="469744" cy="259045"/>
    <xdr:sp macro="" textlink="">
      <xdr:nvSpPr>
        <xdr:cNvPr id="451" name="【市民会館】&#10;一人当たり面積最小値テキスト">
          <a:extLst>
            <a:ext uri="{FF2B5EF4-FFF2-40B4-BE49-F238E27FC236}">
              <a16:creationId xmlns:a16="http://schemas.microsoft.com/office/drawing/2014/main" id="{7FD8FE2D-2DF2-40CF-B0E4-CEC887935341}"/>
            </a:ext>
          </a:extLst>
        </xdr:cNvPr>
        <xdr:cNvSpPr txBox="1"/>
      </xdr:nvSpPr>
      <xdr:spPr>
        <a:xfrm>
          <a:off x="105156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10886</xdr:rowOff>
    </xdr:from>
    <xdr:to>
      <xdr:col>55</xdr:col>
      <xdr:colOff>88900</xdr:colOff>
      <xdr:row>108</xdr:row>
      <xdr:rowOff>10886</xdr:rowOff>
    </xdr:to>
    <xdr:cxnSp macro="">
      <xdr:nvCxnSpPr>
        <xdr:cNvPr id="452" name="直線コネクタ 451">
          <a:extLst>
            <a:ext uri="{FF2B5EF4-FFF2-40B4-BE49-F238E27FC236}">
              <a16:creationId xmlns:a16="http://schemas.microsoft.com/office/drawing/2014/main" id="{79E9EB99-024F-4129-A238-484447F38E92}"/>
            </a:ext>
          </a:extLst>
        </xdr:cNvPr>
        <xdr:cNvCxnSpPr/>
      </xdr:nvCxnSpPr>
      <xdr:spPr>
        <a:xfrm>
          <a:off x="10388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55534</xdr:rowOff>
    </xdr:from>
    <xdr:ext cx="469744" cy="259045"/>
    <xdr:sp macro="" textlink="">
      <xdr:nvSpPr>
        <xdr:cNvPr id="453" name="【市民会館】&#10;一人当たり面積最大値テキスト">
          <a:extLst>
            <a:ext uri="{FF2B5EF4-FFF2-40B4-BE49-F238E27FC236}">
              <a16:creationId xmlns:a16="http://schemas.microsoft.com/office/drawing/2014/main" id="{628200F8-9B5D-4C0E-A0FC-0C1A504C921F}"/>
            </a:ext>
          </a:extLst>
        </xdr:cNvPr>
        <xdr:cNvSpPr txBox="1"/>
      </xdr:nvSpPr>
      <xdr:spPr>
        <a:xfrm>
          <a:off x="10515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108857</xdr:rowOff>
    </xdr:from>
    <xdr:to>
      <xdr:col>55</xdr:col>
      <xdr:colOff>88900</xdr:colOff>
      <xdr:row>100</xdr:row>
      <xdr:rowOff>108857</xdr:rowOff>
    </xdr:to>
    <xdr:cxnSp macro="">
      <xdr:nvCxnSpPr>
        <xdr:cNvPr id="454" name="直線コネクタ 453">
          <a:extLst>
            <a:ext uri="{FF2B5EF4-FFF2-40B4-BE49-F238E27FC236}">
              <a16:creationId xmlns:a16="http://schemas.microsoft.com/office/drawing/2014/main" id="{97B982DF-D258-4422-A694-76AD65F46C90}"/>
            </a:ext>
          </a:extLst>
        </xdr:cNvPr>
        <xdr:cNvCxnSpPr/>
      </xdr:nvCxnSpPr>
      <xdr:spPr>
        <a:xfrm>
          <a:off x="10388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561</xdr:rowOff>
    </xdr:from>
    <xdr:ext cx="469744" cy="259045"/>
    <xdr:sp macro="" textlink="">
      <xdr:nvSpPr>
        <xdr:cNvPr id="455" name="【市民会館】&#10;一人当たり面積平均値テキスト">
          <a:extLst>
            <a:ext uri="{FF2B5EF4-FFF2-40B4-BE49-F238E27FC236}">
              <a16:creationId xmlns:a16="http://schemas.microsoft.com/office/drawing/2014/main" id="{48E2AC4E-756D-47EC-9B51-9B017F8F74A5}"/>
            </a:ext>
          </a:extLst>
        </xdr:cNvPr>
        <xdr:cNvSpPr txBox="1"/>
      </xdr:nvSpPr>
      <xdr:spPr>
        <a:xfrm>
          <a:off x="10515600" y="17831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22134</xdr:rowOff>
    </xdr:from>
    <xdr:to>
      <xdr:col>55</xdr:col>
      <xdr:colOff>50800</xdr:colOff>
      <xdr:row>104</xdr:row>
      <xdr:rowOff>123734</xdr:rowOff>
    </xdr:to>
    <xdr:sp macro="" textlink="">
      <xdr:nvSpPr>
        <xdr:cNvPr id="456" name="フローチャート: 判断 455">
          <a:extLst>
            <a:ext uri="{FF2B5EF4-FFF2-40B4-BE49-F238E27FC236}">
              <a16:creationId xmlns:a16="http://schemas.microsoft.com/office/drawing/2014/main" id="{E67FBCB7-8F34-47D8-AF51-1F3AFD9F7412}"/>
            </a:ext>
          </a:extLst>
        </xdr:cNvPr>
        <xdr:cNvSpPr/>
      </xdr:nvSpPr>
      <xdr:spPr>
        <a:xfrm>
          <a:off x="104267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51526</xdr:rowOff>
    </xdr:from>
    <xdr:to>
      <xdr:col>50</xdr:col>
      <xdr:colOff>165100</xdr:colOff>
      <xdr:row>104</xdr:row>
      <xdr:rowOff>153126</xdr:rowOff>
    </xdr:to>
    <xdr:sp macro="" textlink="">
      <xdr:nvSpPr>
        <xdr:cNvPr id="457" name="フローチャート: 判断 456">
          <a:extLst>
            <a:ext uri="{FF2B5EF4-FFF2-40B4-BE49-F238E27FC236}">
              <a16:creationId xmlns:a16="http://schemas.microsoft.com/office/drawing/2014/main" id="{9174F321-CB02-4745-84B6-D80381BBE359}"/>
            </a:ext>
          </a:extLst>
        </xdr:cNvPr>
        <xdr:cNvSpPr/>
      </xdr:nvSpPr>
      <xdr:spPr>
        <a:xfrm>
          <a:off x="9588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90714</xdr:rowOff>
    </xdr:from>
    <xdr:to>
      <xdr:col>46</xdr:col>
      <xdr:colOff>38100</xdr:colOff>
      <xdr:row>105</xdr:row>
      <xdr:rowOff>20864</xdr:rowOff>
    </xdr:to>
    <xdr:sp macro="" textlink="">
      <xdr:nvSpPr>
        <xdr:cNvPr id="458" name="フローチャート: 判断 457">
          <a:extLst>
            <a:ext uri="{FF2B5EF4-FFF2-40B4-BE49-F238E27FC236}">
              <a16:creationId xmlns:a16="http://schemas.microsoft.com/office/drawing/2014/main" id="{D99443A2-7148-4318-A5A7-BDE5887DB5A4}"/>
            </a:ext>
          </a:extLst>
        </xdr:cNvPr>
        <xdr:cNvSpPr/>
      </xdr:nvSpPr>
      <xdr:spPr>
        <a:xfrm>
          <a:off x="869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31931</xdr:rowOff>
    </xdr:from>
    <xdr:to>
      <xdr:col>41</xdr:col>
      <xdr:colOff>101600</xdr:colOff>
      <xdr:row>104</xdr:row>
      <xdr:rowOff>133531</xdr:rowOff>
    </xdr:to>
    <xdr:sp macro="" textlink="">
      <xdr:nvSpPr>
        <xdr:cNvPr id="459" name="フローチャート: 判断 458">
          <a:extLst>
            <a:ext uri="{FF2B5EF4-FFF2-40B4-BE49-F238E27FC236}">
              <a16:creationId xmlns:a16="http://schemas.microsoft.com/office/drawing/2014/main" id="{DACC2858-F1FA-4A83-BAF4-5045B3535914}"/>
            </a:ext>
          </a:extLst>
        </xdr:cNvPr>
        <xdr:cNvSpPr/>
      </xdr:nvSpPr>
      <xdr:spPr>
        <a:xfrm>
          <a:off x="7810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74386</xdr:rowOff>
    </xdr:from>
    <xdr:to>
      <xdr:col>36</xdr:col>
      <xdr:colOff>165100</xdr:colOff>
      <xdr:row>105</xdr:row>
      <xdr:rowOff>4536</xdr:rowOff>
    </xdr:to>
    <xdr:sp macro="" textlink="">
      <xdr:nvSpPr>
        <xdr:cNvPr id="460" name="フローチャート: 判断 459">
          <a:extLst>
            <a:ext uri="{FF2B5EF4-FFF2-40B4-BE49-F238E27FC236}">
              <a16:creationId xmlns:a16="http://schemas.microsoft.com/office/drawing/2014/main" id="{F92A92FC-AA30-4B92-B410-E25BDE216FCC}"/>
            </a:ext>
          </a:extLst>
        </xdr:cNvPr>
        <xdr:cNvSpPr/>
      </xdr:nvSpPr>
      <xdr:spPr>
        <a:xfrm>
          <a:off x="6921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7C087367-4AEB-4D77-AE64-7512E7C05A9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656367AF-45D1-4AA9-961A-A3E09B538D2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209E3F3D-9BBD-4379-9BFC-7B89A77AE50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530EF82A-7DDD-4BAB-B295-EFCD69BC0ED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CA11A276-7910-4BDE-97EB-5FE9DB058D1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67855</xdr:rowOff>
    </xdr:from>
    <xdr:to>
      <xdr:col>46</xdr:col>
      <xdr:colOff>38100</xdr:colOff>
      <xdr:row>108</xdr:row>
      <xdr:rowOff>169455</xdr:rowOff>
    </xdr:to>
    <xdr:sp macro="" textlink="">
      <xdr:nvSpPr>
        <xdr:cNvPr id="466" name="楕円 465">
          <a:extLst>
            <a:ext uri="{FF2B5EF4-FFF2-40B4-BE49-F238E27FC236}">
              <a16:creationId xmlns:a16="http://schemas.microsoft.com/office/drawing/2014/main" id="{C5851AB4-F9B8-400A-86BB-365FEDFE118E}"/>
            </a:ext>
          </a:extLst>
        </xdr:cNvPr>
        <xdr:cNvSpPr/>
      </xdr:nvSpPr>
      <xdr:spPr>
        <a:xfrm>
          <a:off x="8699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71120</xdr:rowOff>
    </xdr:from>
    <xdr:to>
      <xdr:col>41</xdr:col>
      <xdr:colOff>101600</xdr:colOff>
      <xdr:row>109</xdr:row>
      <xdr:rowOff>1270</xdr:rowOff>
    </xdr:to>
    <xdr:sp macro="" textlink="">
      <xdr:nvSpPr>
        <xdr:cNvPr id="467" name="楕円 466">
          <a:extLst>
            <a:ext uri="{FF2B5EF4-FFF2-40B4-BE49-F238E27FC236}">
              <a16:creationId xmlns:a16="http://schemas.microsoft.com/office/drawing/2014/main" id="{A03B5528-EF26-47D5-8285-1F956BBCA0F3}"/>
            </a:ext>
          </a:extLst>
        </xdr:cNvPr>
        <xdr:cNvSpPr/>
      </xdr:nvSpPr>
      <xdr:spPr>
        <a:xfrm>
          <a:off x="7810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118655</xdr:rowOff>
    </xdr:from>
    <xdr:to>
      <xdr:col>45</xdr:col>
      <xdr:colOff>177800</xdr:colOff>
      <xdr:row>108</xdr:row>
      <xdr:rowOff>121920</xdr:rowOff>
    </xdr:to>
    <xdr:cxnSp macro="">
      <xdr:nvCxnSpPr>
        <xdr:cNvPr id="468" name="直線コネクタ 467">
          <a:extLst>
            <a:ext uri="{FF2B5EF4-FFF2-40B4-BE49-F238E27FC236}">
              <a16:creationId xmlns:a16="http://schemas.microsoft.com/office/drawing/2014/main" id="{D8C7FCFB-E767-4D43-A42A-0DB2E5A68E61}"/>
            </a:ext>
          </a:extLst>
        </xdr:cNvPr>
        <xdr:cNvCxnSpPr/>
      </xdr:nvCxnSpPr>
      <xdr:spPr>
        <a:xfrm flipV="1">
          <a:off x="7861300" y="186352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71120</xdr:rowOff>
    </xdr:from>
    <xdr:to>
      <xdr:col>36</xdr:col>
      <xdr:colOff>165100</xdr:colOff>
      <xdr:row>109</xdr:row>
      <xdr:rowOff>1270</xdr:rowOff>
    </xdr:to>
    <xdr:sp macro="" textlink="">
      <xdr:nvSpPr>
        <xdr:cNvPr id="469" name="楕円 468">
          <a:extLst>
            <a:ext uri="{FF2B5EF4-FFF2-40B4-BE49-F238E27FC236}">
              <a16:creationId xmlns:a16="http://schemas.microsoft.com/office/drawing/2014/main" id="{EE4F5AAB-47B7-4240-9618-78557BD7956F}"/>
            </a:ext>
          </a:extLst>
        </xdr:cNvPr>
        <xdr:cNvSpPr/>
      </xdr:nvSpPr>
      <xdr:spPr>
        <a:xfrm>
          <a:off x="6921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121920</xdr:rowOff>
    </xdr:from>
    <xdr:to>
      <xdr:col>41</xdr:col>
      <xdr:colOff>50800</xdr:colOff>
      <xdr:row>108</xdr:row>
      <xdr:rowOff>121920</xdr:rowOff>
    </xdr:to>
    <xdr:cxnSp macro="">
      <xdr:nvCxnSpPr>
        <xdr:cNvPr id="470" name="直線コネクタ 469">
          <a:extLst>
            <a:ext uri="{FF2B5EF4-FFF2-40B4-BE49-F238E27FC236}">
              <a16:creationId xmlns:a16="http://schemas.microsoft.com/office/drawing/2014/main" id="{093A2409-80F0-486C-A7FD-ABB0A4A862B3}"/>
            </a:ext>
          </a:extLst>
        </xdr:cNvPr>
        <xdr:cNvCxnSpPr/>
      </xdr:nvCxnSpPr>
      <xdr:spPr>
        <a:xfrm>
          <a:off x="6972300" y="1863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169653</xdr:rowOff>
    </xdr:from>
    <xdr:ext cx="469744" cy="259045"/>
    <xdr:sp macro="" textlink="">
      <xdr:nvSpPr>
        <xdr:cNvPr id="471" name="n_1aveValue【市民会館】&#10;一人当たり面積">
          <a:extLst>
            <a:ext uri="{FF2B5EF4-FFF2-40B4-BE49-F238E27FC236}">
              <a16:creationId xmlns:a16="http://schemas.microsoft.com/office/drawing/2014/main" id="{BBE2228F-A1A9-40CE-A6C2-8D30627DB856}"/>
            </a:ext>
          </a:extLst>
        </xdr:cNvPr>
        <xdr:cNvSpPr txBox="1"/>
      </xdr:nvSpPr>
      <xdr:spPr>
        <a:xfrm>
          <a:off x="9391727" y="176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37391</xdr:rowOff>
    </xdr:from>
    <xdr:ext cx="469744" cy="259045"/>
    <xdr:sp macro="" textlink="">
      <xdr:nvSpPr>
        <xdr:cNvPr id="472" name="n_2aveValue【市民会館】&#10;一人当たり面積">
          <a:extLst>
            <a:ext uri="{FF2B5EF4-FFF2-40B4-BE49-F238E27FC236}">
              <a16:creationId xmlns:a16="http://schemas.microsoft.com/office/drawing/2014/main" id="{57101D7B-DEDC-4E24-A1F0-3E883FE92D40}"/>
            </a:ext>
          </a:extLst>
        </xdr:cNvPr>
        <xdr:cNvSpPr txBox="1"/>
      </xdr:nvSpPr>
      <xdr:spPr>
        <a:xfrm>
          <a:off x="85154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150058</xdr:rowOff>
    </xdr:from>
    <xdr:ext cx="469744" cy="259045"/>
    <xdr:sp macro="" textlink="">
      <xdr:nvSpPr>
        <xdr:cNvPr id="473" name="n_3aveValue【市民会館】&#10;一人当たり面積">
          <a:extLst>
            <a:ext uri="{FF2B5EF4-FFF2-40B4-BE49-F238E27FC236}">
              <a16:creationId xmlns:a16="http://schemas.microsoft.com/office/drawing/2014/main" id="{31FCD84D-522F-4E5C-BB22-8ECE8B727155}"/>
            </a:ext>
          </a:extLst>
        </xdr:cNvPr>
        <xdr:cNvSpPr txBox="1"/>
      </xdr:nvSpPr>
      <xdr:spPr>
        <a:xfrm>
          <a:off x="7626427" y="1763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21063</xdr:rowOff>
    </xdr:from>
    <xdr:ext cx="469744" cy="259045"/>
    <xdr:sp macro="" textlink="">
      <xdr:nvSpPr>
        <xdr:cNvPr id="474" name="n_4aveValue【市民会館】&#10;一人当たり面積">
          <a:extLst>
            <a:ext uri="{FF2B5EF4-FFF2-40B4-BE49-F238E27FC236}">
              <a16:creationId xmlns:a16="http://schemas.microsoft.com/office/drawing/2014/main" id="{15645EF8-02BF-444D-A4F3-0F078F45BB3D}"/>
            </a:ext>
          </a:extLst>
        </xdr:cNvPr>
        <xdr:cNvSpPr txBox="1"/>
      </xdr:nvSpPr>
      <xdr:spPr>
        <a:xfrm>
          <a:off x="67374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160582</xdr:rowOff>
    </xdr:from>
    <xdr:ext cx="469744" cy="259045"/>
    <xdr:sp macro="" textlink="">
      <xdr:nvSpPr>
        <xdr:cNvPr id="475" name="n_2mainValue【市民会館】&#10;一人当たり面積">
          <a:extLst>
            <a:ext uri="{FF2B5EF4-FFF2-40B4-BE49-F238E27FC236}">
              <a16:creationId xmlns:a16="http://schemas.microsoft.com/office/drawing/2014/main" id="{67A1979B-6E7A-4529-AF4B-EDBEB4E1E991}"/>
            </a:ext>
          </a:extLst>
        </xdr:cNvPr>
        <xdr:cNvSpPr txBox="1"/>
      </xdr:nvSpPr>
      <xdr:spPr>
        <a:xfrm>
          <a:off x="8515427" y="186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163847</xdr:rowOff>
    </xdr:from>
    <xdr:ext cx="469744" cy="259045"/>
    <xdr:sp macro="" textlink="">
      <xdr:nvSpPr>
        <xdr:cNvPr id="476" name="n_3mainValue【市民会館】&#10;一人当たり面積">
          <a:extLst>
            <a:ext uri="{FF2B5EF4-FFF2-40B4-BE49-F238E27FC236}">
              <a16:creationId xmlns:a16="http://schemas.microsoft.com/office/drawing/2014/main" id="{CB237575-E524-44D4-8059-4D9E61E93B9E}"/>
            </a:ext>
          </a:extLst>
        </xdr:cNvPr>
        <xdr:cNvSpPr txBox="1"/>
      </xdr:nvSpPr>
      <xdr:spPr>
        <a:xfrm>
          <a:off x="7626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163847</xdr:rowOff>
    </xdr:from>
    <xdr:ext cx="469744" cy="259045"/>
    <xdr:sp macro="" textlink="">
      <xdr:nvSpPr>
        <xdr:cNvPr id="477" name="n_4mainValue【市民会館】&#10;一人当たり面積">
          <a:extLst>
            <a:ext uri="{FF2B5EF4-FFF2-40B4-BE49-F238E27FC236}">
              <a16:creationId xmlns:a16="http://schemas.microsoft.com/office/drawing/2014/main" id="{486C4255-9C4C-46E8-BD7D-48E423DE7A1E}"/>
            </a:ext>
          </a:extLst>
        </xdr:cNvPr>
        <xdr:cNvSpPr txBox="1"/>
      </xdr:nvSpPr>
      <xdr:spPr>
        <a:xfrm>
          <a:off x="6737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8" name="正方形/長方形 477">
          <a:extLst>
            <a:ext uri="{FF2B5EF4-FFF2-40B4-BE49-F238E27FC236}">
              <a16:creationId xmlns:a16="http://schemas.microsoft.com/office/drawing/2014/main" id="{8DA38A9E-BA3B-4649-A712-9C39AA3BEBC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9" name="正方形/長方形 478">
          <a:extLst>
            <a:ext uri="{FF2B5EF4-FFF2-40B4-BE49-F238E27FC236}">
              <a16:creationId xmlns:a16="http://schemas.microsoft.com/office/drawing/2014/main" id="{466DC47B-B829-46BB-89BB-6BE021E9AEC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0" name="正方形/長方形 479">
          <a:extLst>
            <a:ext uri="{FF2B5EF4-FFF2-40B4-BE49-F238E27FC236}">
              <a16:creationId xmlns:a16="http://schemas.microsoft.com/office/drawing/2014/main" id="{8AE454E8-A171-4910-80B8-0B6231C8363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1" name="正方形/長方形 480">
          <a:extLst>
            <a:ext uri="{FF2B5EF4-FFF2-40B4-BE49-F238E27FC236}">
              <a16:creationId xmlns:a16="http://schemas.microsoft.com/office/drawing/2014/main" id="{29D6AEC5-E5AD-4097-B8A3-70989C0F870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2" name="正方形/長方形 481">
          <a:extLst>
            <a:ext uri="{FF2B5EF4-FFF2-40B4-BE49-F238E27FC236}">
              <a16:creationId xmlns:a16="http://schemas.microsoft.com/office/drawing/2014/main" id="{FA9B9FB0-84D5-49A0-B5AD-302B75D2730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3" name="正方形/長方形 482">
          <a:extLst>
            <a:ext uri="{FF2B5EF4-FFF2-40B4-BE49-F238E27FC236}">
              <a16:creationId xmlns:a16="http://schemas.microsoft.com/office/drawing/2014/main" id="{5F439082-3F60-4D4C-9B44-C76AE8C34F8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4" name="正方形/長方形 483">
          <a:extLst>
            <a:ext uri="{FF2B5EF4-FFF2-40B4-BE49-F238E27FC236}">
              <a16:creationId xmlns:a16="http://schemas.microsoft.com/office/drawing/2014/main" id="{263FE17D-C539-42AE-A734-39AC54E4B56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5" name="正方形/長方形 484">
          <a:extLst>
            <a:ext uri="{FF2B5EF4-FFF2-40B4-BE49-F238E27FC236}">
              <a16:creationId xmlns:a16="http://schemas.microsoft.com/office/drawing/2014/main" id="{0C105790-B6B4-469B-B369-63C9472CF03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6" name="テキスト ボックス 485">
          <a:extLst>
            <a:ext uri="{FF2B5EF4-FFF2-40B4-BE49-F238E27FC236}">
              <a16:creationId xmlns:a16="http://schemas.microsoft.com/office/drawing/2014/main" id="{8A216093-4F57-4243-9D84-9C272E2556D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7" name="直線コネクタ 486">
          <a:extLst>
            <a:ext uri="{FF2B5EF4-FFF2-40B4-BE49-F238E27FC236}">
              <a16:creationId xmlns:a16="http://schemas.microsoft.com/office/drawing/2014/main" id="{F9B594BD-EE05-4ACB-B0FE-85604C19BE0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8" name="テキスト ボックス 487">
          <a:extLst>
            <a:ext uri="{FF2B5EF4-FFF2-40B4-BE49-F238E27FC236}">
              <a16:creationId xmlns:a16="http://schemas.microsoft.com/office/drawing/2014/main" id="{45E3A132-3954-43BC-9EEB-45983A749B0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9" name="直線コネクタ 488">
          <a:extLst>
            <a:ext uri="{FF2B5EF4-FFF2-40B4-BE49-F238E27FC236}">
              <a16:creationId xmlns:a16="http://schemas.microsoft.com/office/drawing/2014/main" id="{E9D25C67-59E4-4EB8-8B34-77416493F5E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0" name="テキスト ボックス 489">
          <a:extLst>
            <a:ext uri="{FF2B5EF4-FFF2-40B4-BE49-F238E27FC236}">
              <a16:creationId xmlns:a16="http://schemas.microsoft.com/office/drawing/2014/main" id="{F776E635-24BA-4C45-9C27-F39C05D7950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1" name="直線コネクタ 490">
          <a:extLst>
            <a:ext uri="{FF2B5EF4-FFF2-40B4-BE49-F238E27FC236}">
              <a16:creationId xmlns:a16="http://schemas.microsoft.com/office/drawing/2014/main" id="{BA386A4D-14C1-4961-861B-A68A1F7CC28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2" name="テキスト ボックス 491">
          <a:extLst>
            <a:ext uri="{FF2B5EF4-FFF2-40B4-BE49-F238E27FC236}">
              <a16:creationId xmlns:a16="http://schemas.microsoft.com/office/drawing/2014/main" id="{6A57CF1B-E7B2-4F9B-9E28-7F0BF1B6993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3" name="直線コネクタ 492">
          <a:extLst>
            <a:ext uri="{FF2B5EF4-FFF2-40B4-BE49-F238E27FC236}">
              <a16:creationId xmlns:a16="http://schemas.microsoft.com/office/drawing/2014/main" id="{3F7ACB74-616B-49D3-A8FD-A22F6108586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4" name="テキスト ボックス 493">
          <a:extLst>
            <a:ext uri="{FF2B5EF4-FFF2-40B4-BE49-F238E27FC236}">
              <a16:creationId xmlns:a16="http://schemas.microsoft.com/office/drawing/2014/main" id="{B0E6CD8D-866A-412A-82DC-D80D076ED7A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5" name="直線コネクタ 494">
          <a:extLst>
            <a:ext uri="{FF2B5EF4-FFF2-40B4-BE49-F238E27FC236}">
              <a16:creationId xmlns:a16="http://schemas.microsoft.com/office/drawing/2014/main" id="{1CCAFB44-8C32-479D-95E1-C8918AA5D9C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6" name="テキスト ボックス 495">
          <a:extLst>
            <a:ext uri="{FF2B5EF4-FFF2-40B4-BE49-F238E27FC236}">
              <a16:creationId xmlns:a16="http://schemas.microsoft.com/office/drawing/2014/main" id="{EC8DDF07-F6DD-4B65-89F0-F90E633E8C0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7" name="直線コネクタ 496">
          <a:extLst>
            <a:ext uri="{FF2B5EF4-FFF2-40B4-BE49-F238E27FC236}">
              <a16:creationId xmlns:a16="http://schemas.microsoft.com/office/drawing/2014/main" id="{B3D28A1D-0E45-4CB3-925E-2BFC44E9B13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8" name="テキスト ボックス 497">
          <a:extLst>
            <a:ext uri="{FF2B5EF4-FFF2-40B4-BE49-F238E27FC236}">
              <a16:creationId xmlns:a16="http://schemas.microsoft.com/office/drawing/2014/main" id="{BB616267-4E3A-420C-93D7-EE1B8E92EC1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a:extLst>
            <a:ext uri="{FF2B5EF4-FFF2-40B4-BE49-F238E27FC236}">
              <a16:creationId xmlns:a16="http://schemas.microsoft.com/office/drawing/2014/main" id="{F054708D-6161-4C3C-8DE6-B456BCA9C63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0" name="テキスト ボックス 499">
          <a:extLst>
            <a:ext uri="{FF2B5EF4-FFF2-40B4-BE49-F238E27FC236}">
              <a16:creationId xmlns:a16="http://schemas.microsoft.com/office/drawing/2014/main" id="{6F4694A2-E21F-40B1-98B2-83F15823434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1" name="【一般廃棄物処理施設】&#10;有形固定資産減価償却率グラフ枠">
          <a:extLst>
            <a:ext uri="{FF2B5EF4-FFF2-40B4-BE49-F238E27FC236}">
              <a16:creationId xmlns:a16="http://schemas.microsoft.com/office/drawing/2014/main" id="{B33F2694-0C54-4FB4-AAA6-D564AD362CF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100965</xdr:rowOff>
    </xdr:from>
    <xdr:to>
      <xdr:col>85</xdr:col>
      <xdr:colOff>126364</xdr:colOff>
      <xdr:row>41</xdr:row>
      <xdr:rowOff>3810</xdr:rowOff>
    </xdr:to>
    <xdr:cxnSp macro="">
      <xdr:nvCxnSpPr>
        <xdr:cNvPr id="502" name="直線コネクタ 501">
          <a:extLst>
            <a:ext uri="{FF2B5EF4-FFF2-40B4-BE49-F238E27FC236}">
              <a16:creationId xmlns:a16="http://schemas.microsoft.com/office/drawing/2014/main" id="{94816E99-2F9B-49F7-853B-0D45C6D95A5B}"/>
            </a:ext>
          </a:extLst>
        </xdr:cNvPr>
        <xdr:cNvCxnSpPr/>
      </xdr:nvCxnSpPr>
      <xdr:spPr>
        <a:xfrm flipV="1">
          <a:off x="16318864" y="6101715"/>
          <a:ext cx="0" cy="93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7637</xdr:rowOff>
    </xdr:from>
    <xdr:ext cx="405111" cy="259045"/>
    <xdr:sp macro="" textlink="">
      <xdr:nvSpPr>
        <xdr:cNvPr id="503" name="【一般廃棄物処理施設】&#10;有形固定資産減価償却率最小値テキスト">
          <a:extLst>
            <a:ext uri="{FF2B5EF4-FFF2-40B4-BE49-F238E27FC236}">
              <a16:creationId xmlns:a16="http://schemas.microsoft.com/office/drawing/2014/main" id="{517F8BA5-E2CC-4AAA-A8C9-F97339B4EFE5}"/>
            </a:ext>
          </a:extLst>
        </xdr:cNvPr>
        <xdr:cNvSpPr txBox="1"/>
      </xdr:nvSpPr>
      <xdr:spPr>
        <a:xfrm>
          <a:off x="163576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3810</xdr:rowOff>
    </xdr:from>
    <xdr:to>
      <xdr:col>86</xdr:col>
      <xdr:colOff>25400</xdr:colOff>
      <xdr:row>41</xdr:row>
      <xdr:rowOff>3810</xdr:rowOff>
    </xdr:to>
    <xdr:cxnSp macro="">
      <xdr:nvCxnSpPr>
        <xdr:cNvPr id="504" name="直線コネクタ 503">
          <a:extLst>
            <a:ext uri="{FF2B5EF4-FFF2-40B4-BE49-F238E27FC236}">
              <a16:creationId xmlns:a16="http://schemas.microsoft.com/office/drawing/2014/main" id="{CDBBF828-FDEF-456D-8D3A-3B8C2ECAF8EF}"/>
            </a:ext>
          </a:extLst>
        </xdr:cNvPr>
        <xdr:cNvCxnSpPr/>
      </xdr:nvCxnSpPr>
      <xdr:spPr>
        <a:xfrm>
          <a:off x="162306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47642</xdr:rowOff>
    </xdr:from>
    <xdr:ext cx="405111" cy="259045"/>
    <xdr:sp macro="" textlink="">
      <xdr:nvSpPr>
        <xdr:cNvPr id="505" name="【一般廃棄物処理施設】&#10;有形固定資産減価償却率最大値テキスト">
          <a:extLst>
            <a:ext uri="{FF2B5EF4-FFF2-40B4-BE49-F238E27FC236}">
              <a16:creationId xmlns:a16="http://schemas.microsoft.com/office/drawing/2014/main" id="{D0F3491D-BF13-40A3-88E4-5A23B6CE98BB}"/>
            </a:ext>
          </a:extLst>
        </xdr:cNvPr>
        <xdr:cNvSpPr txBox="1"/>
      </xdr:nvSpPr>
      <xdr:spPr>
        <a:xfrm>
          <a:off x="16357600" y="587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100965</xdr:rowOff>
    </xdr:from>
    <xdr:to>
      <xdr:col>86</xdr:col>
      <xdr:colOff>25400</xdr:colOff>
      <xdr:row>35</xdr:row>
      <xdr:rowOff>100965</xdr:rowOff>
    </xdr:to>
    <xdr:cxnSp macro="">
      <xdr:nvCxnSpPr>
        <xdr:cNvPr id="506" name="直線コネクタ 505">
          <a:extLst>
            <a:ext uri="{FF2B5EF4-FFF2-40B4-BE49-F238E27FC236}">
              <a16:creationId xmlns:a16="http://schemas.microsoft.com/office/drawing/2014/main" id="{CEC84B58-68F5-46BD-A3AD-F6815D46E4DA}"/>
            </a:ext>
          </a:extLst>
        </xdr:cNvPr>
        <xdr:cNvCxnSpPr/>
      </xdr:nvCxnSpPr>
      <xdr:spPr>
        <a:xfrm>
          <a:off x="16230600" y="6101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7637</xdr:rowOff>
    </xdr:from>
    <xdr:ext cx="405111" cy="259045"/>
    <xdr:sp macro="" textlink="">
      <xdr:nvSpPr>
        <xdr:cNvPr id="507" name="【一般廃棄物処理施設】&#10;有形固定資産減価償却率平均値テキスト">
          <a:extLst>
            <a:ext uri="{FF2B5EF4-FFF2-40B4-BE49-F238E27FC236}">
              <a16:creationId xmlns:a16="http://schemas.microsoft.com/office/drawing/2014/main" id="{A4C883D8-A619-40F6-AA04-85CB896C49AA}"/>
            </a:ext>
          </a:extLst>
        </xdr:cNvPr>
        <xdr:cNvSpPr txBox="1"/>
      </xdr:nvSpPr>
      <xdr:spPr>
        <a:xfrm>
          <a:off x="163576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508" name="フローチャート: 判断 507">
          <a:extLst>
            <a:ext uri="{FF2B5EF4-FFF2-40B4-BE49-F238E27FC236}">
              <a16:creationId xmlns:a16="http://schemas.microsoft.com/office/drawing/2014/main" id="{AFF2F66B-D4F5-4598-8CE7-FE8C66738E33}"/>
            </a:ext>
          </a:extLst>
        </xdr:cNvPr>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44450</xdr:rowOff>
    </xdr:from>
    <xdr:to>
      <xdr:col>81</xdr:col>
      <xdr:colOff>101600</xdr:colOff>
      <xdr:row>38</xdr:row>
      <xdr:rowOff>146050</xdr:rowOff>
    </xdr:to>
    <xdr:sp macro="" textlink="">
      <xdr:nvSpPr>
        <xdr:cNvPr id="509" name="フローチャート: 判断 508">
          <a:extLst>
            <a:ext uri="{FF2B5EF4-FFF2-40B4-BE49-F238E27FC236}">
              <a16:creationId xmlns:a16="http://schemas.microsoft.com/office/drawing/2014/main" id="{16784795-B13C-4C1D-9209-EFFD9A8B77CD}"/>
            </a:ext>
          </a:extLst>
        </xdr:cNvPr>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97790</xdr:rowOff>
    </xdr:from>
    <xdr:to>
      <xdr:col>76</xdr:col>
      <xdr:colOff>165100</xdr:colOff>
      <xdr:row>39</xdr:row>
      <xdr:rowOff>27940</xdr:rowOff>
    </xdr:to>
    <xdr:sp macro="" textlink="">
      <xdr:nvSpPr>
        <xdr:cNvPr id="510" name="フローチャート: 判断 509">
          <a:extLst>
            <a:ext uri="{FF2B5EF4-FFF2-40B4-BE49-F238E27FC236}">
              <a16:creationId xmlns:a16="http://schemas.microsoft.com/office/drawing/2014/main" id="{32A237CC-A659-446B-AF28-504D2E47E876}"/>
            </a:ext>
          </a:extLst>
        </xdr:cNvPr>
        <xdr:cNvSpPr/>
      </xdr:nvSpPr>
      <xdr:spPr>
        <a:xfrm>
          <a:off x="14541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97790</xdr:rowOff>
    </xdr:from>
    <xdr:to>
      <xdr:col>72</xdr:col>
      <xdr:colOff>38100</xdr:colOff>
      <xdr:row>39</xdr:row>
      <xdr:rowOff>27940</xdr:rowOff>
    </xdr:to>
    <xdr:sp macro="" textlink="">
      <xdr:nvSpPr>
        <xdr:cNvPr id="511" name="フローチャート: 判断 510">
          <a:extLst>
            <a:ext uri="{FF2B5EF4-FFF2-40B4-BE49-F238E27FC236}">
              <a16:creationId xmlns:a16="http://schemas.microsoft.com/office/drawing/2014/main" id="{043DDCA0-9FA0-48A6-AEB1-7B86501F16A1}"/>
            </a:ext>
          </a:extLst>
        </xdr:cNvPr>
        <xdr:cNvSpPr/>
      </xdr:nvSpPr>
      <xdr:spPr>
        <a:xfrm>
          <a:off x="1365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6350</xdr:rowOff>
    </xdr:from>
    <xdr:to>
      <xdr:col>67</xdr:col>
      <xdr:colOff>101600</xdr:colOff>
      <xdr:row>38</xdr:row>
      <xdr:rowOff>107950</xdr:rowOff>
    </xdr:to>
    <xdr:sp macro="" textlink="">
      <xdr:nvSpPr>
        <xdr:cNvPr id="512" name="フローチャート: 判断 511">
          <a:extLst>
            <a:ext uri="{FF2B5EF4-FFF2-40B4-BE49-F238E27FC236}">
              <a16:creationId xmlns:a16="http://schemas.microsoft.com/office/drawing/2014/main" id="{33617AC5-1317-40A3-9F3D-4B4EDC9699AF}"/>
            </a:ext>
          </a:extLst>
        </xdr:cNvPr>
        <xdr:cNvSpPr/>
      </xdr:nvSpPr>
      <xdr:spPr>
        <a:xfrm>
          <a:off x="12763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AFDE8748-D6B7-44B5-8E55-7381BAC295F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8967BCB0-4F27-485A-9D85-5DD88917B6C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55E8B55D-743B-4ABF-9AFF-766C5DA8633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DD43EC53-EFC8-4C2F-8062-03BF103640A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469A5059-F709-4FEC-B5C7-83DA817370D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xdr:rowOff>
    </xdr:from>
    <xdr:to>
      <xdr:col>85</xdr:col>
      <xdr:colOff>177800</xdr:colOff>
      <xdr:row>37</xdr:row>
      <xdr:rowOff>109855</xdr:rowOff>
    </xdr:to>
    <xdr:sp macro="" textlink="">
      <xdr:nvSpPr>
        <xdr:cNvPr id="518" name="楕円 517">
          <a:extLst>
            <a:ext uri="{FF2B5EF4-FFF2-40B4-BE49-F238E27FC236}">
              <a16:creationId xmlns:a16="http://schemas.microsoft.com/office/drawing/2014/main" id="{ED951464-76A9-4279-8A64-B83FCFCBC408}"/>
            </a:ext>
          </a:extLst>
        </xdr:cNvPr>
        <xdr:cNvSpPr/>
      </xdr:nvSpPr>
      <xdr:spPr>
        <a:xfrm>
          <a:off x="162687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31132</xdr:rowOff>
    </xdr:from>
    <xdr:ext cx="405111" cy="259045"/>
    <xdr:sp macro="" textlink="">
      <xdr:nvSpPr>
        <xdr:cNvPr id="519" name="【一般廃棄物処理施設】&#10;有形固定資産減価償却率該当値テキスト">
          <a:extLst>
            <a:ext uri="{FF2B5EF4-FFF2-40B4-BE49-F238E27FC236}">
              <a16:creationId xmlns:a16="http://schemas.microsoft.com/office/drawing/2014/main" id="{A12DF0E1-76A6-4620-BE9C-4B5F24D5F6D1}"/>
            </a:ext>
          </a:extLst>
        </xdr:cNvPr>
        <xdr:cNvSpPr txBox="1"/>
      </xdr:nvSpPr>
      <xdr:spPr>
        <a:xfrm>
          <a:off x="16357600"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57785</xdr:rowOff>
    </xdr:from>
    <xdr:to>
      <xdr:col>81</xdr:col>
      <xdr:colOff>101600</xdr:colOff>
      <xdr:row>35</xdr:row>
      <xdr:rowOff>159385</xdr:rowOff>
    </xdr:to>
    <xdr:sp macro="" textlink="">
      <xdr:nvSpPr>
        <xdr:cNvPr id="520" name="楕円 519">
          <a:extLst>
            <a:ext uri="{FF2B5EF4-FFF2-40B4-BE49-F238E27FC236}">
              <a16:creationId xmlns:a16="http://schemas.microsoft.com/office/drawing/2014/main" id="{319A5523-5428-43BE-8462-868D4BC2B298}"/>
            </a:ext>
          </a:extLst>
        </xdr:cNvPr>
        <xdr:cNvSpPr/>
      </xdr:nvSpPr>
      <xdr:spPr>
        <a:xfrm>
          <a:off x="15430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108585</xdr:rowOff>
    </xdr:from>
    <xdr:to>
      <xdr:col>85</xdr:col>
      <xdr:colOff>127000</xdr:colOff>
      <xdr:row>37</xdr:row>
      <xdr:rowOff>59055</xdr:rowOff>
    </xdr:to>
    <xdr:cxnSp macro="">
      <xdr:nvCxnSpPr>
        <xdr:cNvPr id="521" name="直線コネクタ 520">
          <a:extLst>
            <a:ext uri="{FF2B5EF4-FFF2-40B4-BE49-F238E27FC236}">
              <a16:creationId xmlns:a16="http://schemas.microsoft.com/office/drawing/2014/main" id="{CB689DFA-E06F-4D6B-9E50-41FF7CF8FFAB}"/>
            </a:ext>
          </a:extLst>
        </xdr:cNvPr>
        <xdr:cNvCxnSpPr/>
      </xdr:nvCxnSpPr>
      <xdr:spPr>
        <a:xfrm>
          <a:off x="15481300" y="6109335"/>
          <a:ext cx="8382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92075</xdr:rowOff>
    </xdr:from>
    <xdr:to>
      <xdr:col>76</xdr:col>
      <xdr:colOff>165100</xdr:colOff>
      <xdr:row>35</xdr:row>
      <xdr:rowOff>22225</xdr:rowOff>
    </xdr:to>
    <xdr:sp macro="" textlink="">
      <xdr:nvSpPr>
        <xdr:cNvPr id="522" name="楕円 521">
          <a:extLst>
            <a:ext uri="{FF2B5EF4-FFF2-40B4-BE49-F238E27FC236}">
              <a16:creationId xmlns:a16="http://schemas.microsoft.com/office/drawing/2014/main" id="{D4C29254-FB9A-497E-8AA7-308301F9E4A2}"/>
            </a:ext>
          </a:extLst>
        </xdr:cNvPr>
        <xdr:cNvSpPr/>
      </xdr:nvSpPr>
      <xdr:spPr>
        <a:xfrm>
          <a:off x="14541500" y="59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142875</xdr:rowOff>
    </xdr:from>
    <xdr:to>
      <xdr:col>81</xdr:col>
      <xdr:colOff>50800</xdr:colOff>
      <xdr:row>35</xdr:row>
      <xdr:rowOff>108585</xdr:rowOff>
    </xdr:to>
    <xdr:cxnSp macro="">
      <xdr:nvCxnSpPr>
        <xdr:cNvPr id="523" name="直線コネクタ 522">
          <a:extLst>
            <a:ext uri="{FF2B5EF4-FFF2-40B4-BE49-F238E27FC236}">
              <a16:creationId xmlns:a16="http://schemas.microsoft.com/office/drawing/2014/main" id="{8E3AE785-8284-4A41-982E-73A7B688AF20}"/>
            </a:ext>
          </a:extLst>
        </xdr:cNvPr>
        <xdr:cNvCxnSpPr/>
      </xdr:nvCxnSpPr>
      <xdr:spPr>
        <a:xfrm>
          <a:off x="14592300" y="597217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40640</xdr:rowOff>
    </xdr:from>
    <xdr:to>
      <xdr:col>72</xdr:col>
      <xdr:colOff>38100</xdr:colOff>
      <xdr:row>34</xdr:row>
      <xdr:rowOff>142240</xdr:rowOff>
    </xdr:to>
    <xdr:sp macro="" textlink="">
      <xdr:nvSpPr>
        <xdr:cNvPr id="524" name="楕円 523">
          <a:extLst>
            <a:ext uri="{FF2B5EF4-FFF2-40B4-BE49-F238E27FC236}">
              <a16:creationId xmlns:a16="http://schemas.microsoft.com/office/drawing/2014/main" id="{A51C51EB-1476-4016-B51E-DFC3DAA822EE}"/>
            </a:ext>
          </a:extLst>
        </xdr:cNvPr>
        <xdr:cNvSpPr/>
      </xdr:nvSpPr>
      <xdr:spPr>
        <a:xfrm>
          <a:off x="13652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91440</xdr:rowOff>
    </xdr:from>
    <xdr:to>
      <xdr:col>76</xdr:col>
      <xdr:colOff>114300</xdr:colOff>
      <xdr:row>34</xdr:row>
      <xdr:rowOff>142875</xdr:rowOff>
    </xdr:to>
    <xdr:cxnSp macro="">
      <xdr:nvCxnSpPr>
        <xdr:cNvPr id="525" name="直線コネクタ 524">
          <a:extLst>
            <a:ext uri="{FF2B5EF4-FFF2-40B4-BE49-F238E27FC236}">
              <a16:creationId xmlns:a16="http://schemas.microsoft.com/office/drawing/2014/main" id="{317991D8-2663-4D79-B1D8-18D56A7723D2}"/>
            </a:ext>
          </a:extLst>
        </xdr:cNvPr>
        <xdr:cNvCxnSpPr/>
      </xdr:nvCxnSpPr>
      <xdr:spPr>
        <a:xfrm>
          <a:off x="13703300" y="59207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160655</xdr:rowOff>
    </xdr:from>
    <xdr:to>
      <xdr:col>67</xdr:col>
      <xdr:colOff>101600</xdr:colOff>
      <xdr:row>34</xdr:row>
      <xdr:rowOff>90805</xdr:rowOff>
    </xdr:to>
    <xdr:sp macro="" textlink="">
      <xdr:nvSpPr>
        <xdr:cNvPr id="526" name="楕円 525">
          <a:extLst>
            <a:ext uri="{FF2B5EF4-FFF2-40B4-BE49-F238E27FC236}">
              <a16:creationId xmlns:a16="http://schemas.microsoft.com/office/drawing/2014/main" id="{CC4BEAB6-01B5-4B5C-A4E8-0F559F02793E}"/>
            </a:ext>
          </a:extLst>
        </xdr:cNvPr>
        <xdr:cNvSpPr/>
      </xdr:nvSpPr>
      <xdr:spPr>
        <a:xfrm>
          <a:off x="127635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40005</xdr:rowOff>
    </xdr:from>
    <xdr:to>
      <xdr:col>71</xdr:col>
      <xdr:colOff>177800</xdr:colOff>
      <xdr:row>34</xdr:row>
      <xdr:rowOff>91440</xdr:rowOff>
    </xdr:to>
    <xdr:cxnSp macro="">
      <xdr:nvCxnSpPr>
        <xdr:cNvPr id="527" name="直線コネクタ 526">
          <a:extLst>
            <a:ext uri="{FF2B5EF4-FFF2-40B4-BE49-F238E27FC236}">
              <a16:creationId xmlns:a16="http://schemas.microsoft.com/office/drawing/2014/main" id="{44A060F5-C06F-46F1-9504-4396D8555884}"/>
            </a:ext>
          </a:extLst>
        </xdr:cNvPr>
        <xdr:cNvCxnSpPr/>
      </xdr:nvCxnSpPr>
      <xdr:spPr>
        <a:xfrm>
          <a:off x="12814300" y="58693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137177</xdr:rowOff>
    </xdr:from>
    <xdr:ext cx="405111" cy="259045"/>
    <xdr:sp macro="" textlink="">
      <xdr:nvSpPr>
        <xdr:cNvPr id="528" name="n_1aveValue【一般廃棄物処理施設】&#10;有形固定資産減価償却率">
          <a:extLst>
            <a:ext uri="{FF2B5EF4-FFF2-40B4-BE49-F238E27FC236}">
              <a16:creationId xmlns:a16="http://schemas.microsoft.com/office/drawing/2014/main" id="{13D9D3B0-E831-44A4-812E-FE9D0B91AF23}"/>
            </a:ext>
          </a:extLst>
        </xdr:cNvPr>
        <xdr:cNvSpPr txBox="1"/>
      </xdr:nvSpPr>
      <xdr:spPr>
        <a:xfrm>
          <a:off x="15266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19067</xdr:rowOff>
    </xdr:from>
    <xdr:ext cx="405111" cy="259045"/>
    <xdr:sp macro="" textlink="">
      <xdr:nvSpPr>
        <xdr:cNvPr id="529" name="n_2aveValue【一般廃棄物処理施設】&#10;有形固定資産減価償却率">
          <a:extLst>
            <a:ext uri="{FF2B5EF4-FFF2-40B4-BE49-F238E27FC236}">
              <a16:creationId xmlns:a16="http://schemas.microsoft.com/office/drawing/2014/main" id="{F5A32EF6-86E8-49D9-AA44-1BB281F8D18D}"/>
            </a:ext>
          </a:extLst>
        </xdr:cNvPr>
        <xdr:cNvSpPr txBox="1"/>
      </xdr:nvSpPr>
      <xdr:spPr>
        <a:xfrm>
          <a:off x="14389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19067</xdr:rowOff>
    </xdr:from>
    <xdr:ext cx="405111" cy="259045"/>
    <xdr:sp macro="" textlink="">
      <xdr:nvSpPr>
        <xdr:cNvPr id="530" name="n_3aveValue【一般廃棄物処理施設】&#10;有形固定資産減価償却率">
          <a:extLst>
            <a:ext uri="{FF2B5EF4-FFF2-40B4-BE49-F238E27FC236}">
              <a16:creationId xmlns:a16="http://schemas.microsoft.com/office/drawing/2014/main" id="{60CA1A36-A8B0-46A3-854F-61875C5F48AD}"/>
            </a:ext>
          </a:extLst>
        </xdr:cNvPr>
        <xdr:cNvSpPr txBox="1"/>
      </xdr:nvSpPr>
      <xdr:spPr>
        <a:xfrm>
          <a:off x="13500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99077</xdr:rowOff>
    </xdr:from>
    <xdr:ext cx="405111" cy="259045"/>
    <xdr:sp macro="" textlink="">
      <xdr:nvSpPr>
        <xdr:cNvPr id="531" name="n_4aveValue【一般廃棄物処理施設】&#10;有形固定資産減価償却率">
          <a:extLst>
            <a:ext uri="{FF2B5EF4-FFF2-40B4-BE49-F238E27FC236}">
              <a16:creationId xmlns:a16="http://schemas.microsoft.com/office/drawing/2014/main" id="{0D688BC6-965C-4D09-9930-E61986CCECFD}"/>
            </a:ext>
          </a:extLst>
        </xdr:cNvPr>
        <xdr:cNvSpPr txBox="1"/>
      </xdr:nvSpPr>
      <xdr:spPr>
        <a:xfrm>
          <a:off x="12611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4462</xdr:rowOff>
    </xdr:from>
    <xdr:ext cx="405111" cy="259045"/>
    <xdr:sp macro="" textlink="">
      <xdr:nvSpPr>
        <xdr:cNvPr id="532" name="n_1mainValue【一般廃棄物処理施設】&#10;有形固定資産減価償却率">
          <a:extLst>
            <a:ext uri="{FF2B5EF4-FFF2-40B4-BE49-F238E27FC236}">
              <a16:creationId xmlns:a16="http://schemas.microsoft.com/office/drawing/2014/main" id="{62052D1C-8930-49B3-A3DE-AA6510C88061}"/>
            </a:ext>
          </a:extLst>
        </xdr:cNvPr>
        <xdr:cNvSpPr txBox="1"/>
      </xdr:nvSpPr>
      <xdr:spPr>
        <a:xfrm>
          <a:off x="15266044"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38752</xdr:rowOff>
    </xdr:from>
    <xdr:ext cx="405111" cy="259045"/>
    <xdr:sp macro="" textlink="">
      <xdr:nvSpPr>
        <xdr:cNvPr id="533" name="n_2mainValue【一般廃棄物処理施設】&#10;有形固定資産減価償却率">
          <a:extLst>
            <a:ext uri="{FF2B5EF4-FFF2-40B4-BE49-F238E27FC236}">
              <a16:creationId xmlns:a16="http://schemas.microsoft.com/office/drawing/2014/main" id="{C9571DF4-17F7-4660-920F-B001264F7445}"/>
            </a:ext>
          </a:extLst>
        </xdr:cNvPr>
        <xdr:cNvSpPr txBox="1"/>
      </xdr:nvSpPr>
      <xdr:spPr>
        <a:xfrm>
          <a:off x="14389744" y="56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158767</xdr:rowOff>
    </xdr:from>
    <xdr:ext cx="405111" cy="259045"/>
    <xdr:sp macro="" textlink="">
      <xdr:nvSpPr>
        <xdr:cNvPr id="534" name="n_3mainValue【一般廃棄物処理施設】&#10;有形固定資産減価償却率">
          <a:extLst>
            <a:ext uri="{FF2B5EF4-FFF2-40B4-BE49-F238E27FC236}">
              <a16:creationId xmlns:a16="http://schemas.microsoft.com/office/drawing/2014/main" id="{9A64B422-5AC3-40E4-A917-BAAD41574FA3}"/>
            </a:ext>
          </a:extLst>
        </xdr:cNvPr>
        <xdr:cNvSpPr txBox="1"/>
      </xdr:nvSpPr>
      <xdr:spPr>
        <a:xfrm>
          <a:off x="135007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107332</xdr:rowOff>
    </xdr:from>
    <xdr:ext cx="405111" cy="259045"/>
    <xdr:sp macro="" textlink="">
      <xdr:nvSpPr>
        <xdr:cNvPr id="535" name="n_4mainValue【一般廃棄物処理施設】&#10;有形固定資産減価償却率">
          <a:extLst>
            <a:ext uri="{FF2B5EF4-FFF2-40B4-BE49-F238E27FC236}">
              <a16:creationId xmlns:a16="http://schemas.microsoft.com/office/drawing/2014/main" id="{C2A086F5-9583-49A3-84F6-095BB4F1B8D2}"/>
            </a:ext>
          </a:extLst>
        </xdr:cNvPr>
        <xdr:cNvSpPr txBox="1"/>
      </xdr:nvSpPr>
      <xdr:spPr>
        <a:xfrm>
          <a:off x="12611744" y="55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6" name="正方形/長方形 535">
          <a:extLst>
            <a:ext uri="{FF2B5EF4-FFF2-40B4-BE49-F238E27FC236}">
              <a16:creationId xmlns:a16="http://schemas.microsoft.com/office/drawing/2014/main" id="{28704653-3F7F-4D7E-A12F-B0FE2034F94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7" name="正方形/長方形 536">
          <a:extLst>
            <a:ext uri="{FF2B5EF4-FFF2-40B4-BE49-F238E27FC236}">
              <a16:creationId xmlns:a16="http://schemas.microsoft.com/office/drawing/2014/main" id="{C5983C20-03F9-46C4-A25C-2C85365870C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8" name="正方形/長方形 537">
          <a:extLst>
            <a:ext uri="{FF2B5EF4-FFF2-40B4-BE49-F238E27FC236}">
              <a16:creationId xmlns:a16="http://schemas.microsoft.com/office/drawing/2014/main" id="{316827D7-42B2-4722-8B77-0A34BB075AE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9" name="正方形/長方形 538">
          <a:extLst>
            <a:ext uri="{FF2B5EF4-FFF2-40B4-BE49-F238E27FC236}">
              <a16:creationId xmlns:a16="http://schemas.microsoft.com/office/drawing/2014/main" id="{CAB2036C-B5D5-47AA-A5EE-8B47B3ACEAC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0" name="正方形/長方形 539">
          <a:extLst>
            <a:ext uri="{FF2B5EF4-FFF2-40B4-BE49-F238E27FC236}">
              <a16:creationId xmlns:a16="http://schemas.microsoft.com/office/drawing/2014/main" id="{CBF92A45-138B-4892-A416-F634E246049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1" name="正方形/長方形 540">
          <a:extLst>
            <a:ext uri="{FF2B5EF4-FFF2-40B4-BE49-F238E27FC236}">
              <a16:creationId xmlns:a16="http://schemas.microsoft.com/office/drawing/2014/main" id="{A69F7D3E-32F1-416C-95C6-ABE9DFDE1B9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2" name="正方形/長方形 541">
          <a:extLst>
            <a:ext uri="{FF2B5EF4-FFF2-40B4-BE49-F238E27FC236}">
              <a16:creationId xmlns:a16="http://schemas.microsoft.com/office/drawing/2014/main" id="{94180753-00FF-4B32-8DA0-35EA325A459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3" name="正方形/長方形 542">
          <a:extLst>
            <a:ext uri="{FF2B5EF4-FFF2-40B4-BE49-F238E27FC236}">
              <a16:creationId xmlns:a16="http://schemas.microsoft.com/office/drawing/2014/main" id="{D27A2EFB-84AE-4F79-ADEB-0E05D509B8C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4" name="テキスト ボックス 543">
          <a:extLst>
            <a:ext uri="{FF2B5EF4-FFF2-40B4-BE49-F238E27FC236}">
              <a16:creationId xmlns:a16="http://schemas.microsoft.com/office/drawing/2014/main" id="{6C13C177-685D-4355-9732-A01E8BD79A3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5" name="直線コネクタ 544">
          <a:extLst>
            <a:ext uri="{FF2B5EF4-FFF2-40B4-BE49-F238E27FC236}">
              <a16:creationId xmlns:a16="http://schemas.microsoft.com/office/drawing/2014/main" id="{5C9F7FAD-9622-4D03-8194-880F6668672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6" name="直線コネクタ 545">
          <a:extLst>
            <a:ext uri="{FF2B5EF4-FFF2-40B4-BE49-F238E27FC236}">
              <a16:creationId xmlns:a16="http://schemas.microsoft.com/office/drawing/2014/main" id="{EE04CF6C-9F87-42C1-8BD1-1F773F6D9F2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47" name="テキスト ボックス 546">
          <a:extLst>
            <a:ext uri="{FF2B5EF4-FFF2-40B4-BE49-F238E27FC236}">
              <a16:creationId xmlns:a16="http://schemas.microsoft.com/office/drawing/2014/main" id="{DDF36759-7372-4A08-B688-BB0753B13894}"/>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48" name="直線コネクタ 547">
          <a:extLst>
            <a:ext uri="{FF2B5EF4-FFF2-40B4-BE49-F238E27FC236}">
              <a16:creationId xmlns:a16="http://schemas.microsoft.com/office/drawing/2014/main" id="{D409E337-6134-494D-A3F1-E4A6BCAB8AA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49" name="テキスト ボックス 548">
          <a:extLst>
            <a:ext uri="{FF2B5EF4-FFF2-40B4-BE49-F238E27FC236}">
              <a16:creationId xmlns:a16="http://schemas.microsoft.com/office/drawing/2014/main" id="{F7C4D0D1-4D90-4D78-BD68-83031959CA9E}"/>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0" name="直線コネクタ 549">
          <a:extLst>
            <a:ext uri="{FF2B5EF4-FFF2-40B4-BE49-F238E27FC236}">
              <a16:creationId xmlns:a16="http://schemas.microsoft.com/office/drawing/2014/main" id="{C96CB3D1-1FBB-479C-B4A3-096286638E7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51" name="テキスト ボックス 550">
          <a:extLst>
            <a:ext uri="{FF2B5EF4-FFF2-40B4-BE49-F238E27FC236}">
              <a16:creationId xmlns:a16="http://schemas.microsoft.com/office/drawing/2014/main" id="{DB3CB9FF-30DD-4EC9-AA5C-DA8010638365}"/>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2" name="直線コネクタ 551">
          <a:extLst>
            <a:ext uri="{FF2B5EF4-FFF2-40B4-BE49-F238E27FC236}">
              <a16:creationId xmlns:a16="http://schemas.microsoft.com/office/drawing/2014/main" id="{49E41BF3-E46B-43E8-A196-F4A20FB9B7F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53" name="テキスト ボックス 552">
          <a:extLst>
            <a:ext uri="{FF2B5EF4-FFF2-40B4-BE49-F238E27FC236}">
              <a16:creationId xmlns:a16="http://schemas.microsoft.com/office/drawing/2014/main" id="{A93BF258-2D04-459F-9940-2135852758CD}"/>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4" name="直線コネクタ 553">
          <a:extLst>
            <a:ext uri="{FF2B5EF4-FFF2-40B4-BE49-F238E27FC236}">
              <a16:creationId xmlns:a16="http://schemas.microsoft.com/office/drawing/2014/main" id="{24489A11-E2D9-4686-9F4A-26F36DBC06D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55" name="テキスト ボックス 554">
          <a:extLst>
            <a:ext uri="{FF2B5EF4-FFF2-40B4-BE49-F238E27FC236}">
              <a16:creationId xmlns:a16="http://schemas.microsoft.com/office/drawing/2014/main" id="{4C4E2722-0F51-44EC-9A13-8B9EE8D7C76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6" name="直線コネクタ 555">
          <a:extLst>
            <a:ext uri="{FF2B5EF4-FFF2-40B4-BE49-F238E27FC236}">
              <a16:creationId xmlns:a16="http://schemas.microsoft.com/office/drawing/2014/main" id="{D49DF66B-5C1D-459A-886F-3538B70BDA9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57" name="テキスト ボックス 556">
          <a:extLst>
            <a:ext uri="{FF2B5EF4-FFF2-40B4-BE49-F238E27FC236}">
              <a16:creationId xmlns:a16="http://schemas.microsoft.com/office/drawing/2014/main" id="{FF08ECFB-6485-45D8-8D01-1A70C416CDE6}"/>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8" name="直線コネクタ 557">
          <a:extLst>
            <a:ext uri="{FF2B5EF4-FFF2-40B4-BE49-F238E27FC236}">
              <a16:creationId xmlns:a16="http://schemas.microsoft.com/office/drawing/2014/main" id="{5F21C142-6103-4CEC-8719-B3E8E5C21A8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9" name="テキスト ボックス 558">
          <a:extLst>
            <a:ext uri="{FF2B5EF4-FFF2-40B4-BE49-F238E27FC236}">
              <a16:creationId xmlns:a16="http://schemas.microsoft.com/office/drawing/2014/main" id="{C07E19CB-11C8-4158-BA98-5BF40CEA9EE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0" name="【一般廃棄物処理施設】&#10;一人当たり有形固定資産（償却資産）額グラフ枠">
          <a:extLst>
            <a:ext uri="{FF2B5EF4-FFF2-40B4-BE49-F238E27FC236}">
              <a16:creationId xmlns:a16="http://schemas.microsoft.com/office/drawing/2014/main" id="{7896A7EF-1115-426E-AF43-A668B190B6E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863</xdr:rowOff>
    </xdr:from>
    <xdr:to>
      <xdr:col>116</xdr:col>
      <xdr:colOff>62864</xdr:colOff>
      <xdr:row>42</xdr:row>
      <xdr:rowOff>56266</xdr:rowOff>
    </xdr:to>
    <xdr:cxnSp macro="">
      <xdr:nvCxnSpPr>
        <xdr:cNvPr id="561" name="直線コネクタ 560">
          <a:extLst>
            <a:ext uri="{FF2B5EF4-FFF2-40B4-BE49-F238E27FC236}">
              <a16:creationId xmlns:a16="http://schemas.microsoft.com/office/drawing/2014/main" id="{E2004EA1-078A-4732-A950-4A97AC1C0D9B}"/>
            </a:ext>
          </a:extLst>
        </xdr:cNvPr>
        <xdr:cNvCxnSpPr/>
      </xdr:nvCxnSpPr>
      <xdr:spPr>
        <a:xfrm flipV="1">
          <a:off x="22160864" y="5658713"/>
          <a:ext cx="0" cy="159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60093</xdr:rowOff>
    </xdr:from>
    <xdr:ext cx="534377" cy="259045"/>
    <xdr:sp macro="" textlink="">
      <xdr:nvSpPr>
        <xdr:cNvPr id="562" name="【一般廃棄物処理施設】&#10;一人当たり有形固定資産（償却資産）額最小値テキスト">
          <a:extLst>
            <a:ext uri="{FF2B5EF4-FFF2-40B4-BE49-F238E27FC236}">
              <a16:creationId xmlns:a16="http://schemas.microsoft.com/office/drawing/2014/main" id="{FF1114AD-EC5F-4507-93C6-1EE5AE4E2ED3}"/>
            </a:ext>
          </a:extLst>
        </xdr:cNvPr>
        <xdr:cNvSpPr txBox="1"/>
      </xdr:nvSpPr>
      <xdr:spPr>
        <a:xfrm>
          <a:off x="22199600" y="726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56266</xdr:rowOff>
    </xdr:from>
    <xdr:to>
      <xdr:col>116</xdr:col>
      <xdr:colOff>152400</xdr:colOff>
      <xdr:row>42</xdr:row>
      <xdr:rowOff>56266</xdr:rowOff>
    </xdr:to>
    <xdr:cxnSp macro="">
      <xdr:nvCxnSpPr>
        <xdr:cNvPr id="563" name="直線コネクタ 562">
          <a:extLst>
            <a:ext uri="{FF2B5EF4-FFF2-40B4-BE49-F238E27FC236}">
              <a16:creationId xmlns:a16="http://schemas.microsoft.com/office/drawing/2014/main" id="{FBC574F0-3A51-4409-9485-4C6DE28B5E1E}"/>
            </a:ext>
          </a:extLst>
        </xdr:cNvPr>
        <xdr:cNvCxnSpPr/>
      </xdr:nvCxnSpPr>
      <xdr:spPr>
        <a:xfrm>
          <a:off x="22072600" y="725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118990</xdr:rowOff>
    </xdr:from>
    <xdr:ext cx="599010" cy="259045"/>
    <xdr:sp macro="" textlink="">
      <xdr:nvSpPr>
        <xdr:cNvPr id="564" name="【一般廃棄物処理施設】&#10;一人当たり有形固定資産（償却資産）額最大値テキスト">
          <a:extLst>
            <a:ext uri="{FF2B5EF4-FFF2-40B4-BE49-F238E27FC236}">
              <a16:creationId xmlns:a16="http://schemas.microsoft.com/office/drawing/2014/main" id="{C95DA8D2-8A6A-4D40-8A38-FCE94938DD26}"/>
            </a:ext>
          </a:extLst>
        </xdr:cNvPr>
        <xdr:cNvSpPr txBox="1"/>
      </xdr:nvSpPr>
      <xdr:spPr>
        <a:xfrm>
          <a:off x="22199600" y="543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863</xdr:rowOff>
    </xdr:from>
    <xdr:to>
      <xdr:col>116</xdr:col>
      <xdr:colOff>152400</xdr:colOff>
      <xdr:row>33</xdr:row>
      <xdr:rowOff>863</xdr:rowOff>
    </xdr:to>
    <xdr:cxnSp macro="">
      <xdr:nvCxnSpPr>
        <xdr:cNvPr id="565" name="直線コネクタ 564">
          <a:extLst>
            <a:ext uri="{FF2B5EF4-FFF2-40B4-BE49-F238E27FC236}">
              <a16:creationId xmlns:a16="http://schemas.microsoft.com/office/drawing/2014/main" id="{8C0FACCC-C6DF-45BD-B9B9-0A037F96B81D}"/>
            </a:ext>
          </a:extLst>
        </xdr:cNvPr>
        <xdr:cNvCxnSpPr/>
      </xdr:nvCxnSpPr>
      <xdr:spPr>
        <a:xfrm>
          <a:off x="22072600" y="565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51804</xdr:rowOff>
    </xdr:from>
    <xdr:ext cx="599010" cy="259045"/>
    <xdr:sp macro="" textlink="">
      <xdr:nvSpPr>
        <xdr:cNvPr id="566" name="【一般廃棄物処理施設】&#10;一人当たり有形固定資産（償却資産）額平均値テキスト">
          <a:extLst>
            <a:ext uri="{FF2B5EF4-FFF2-40B4-BE49-F238E27FC236}">
              <a16:creationId xmlns:a16="http://schemas.microsoft.com/office/drawing/2014/main" id="{C314D92A-8F60-420C-9EE4-0C3950F35827}"/>
            </a:ext>
          </a:extLst>
        </xdr:cNvPr>
        <xdr:cNvSpPr txBox="1"/>
      </xdr:nvSpPr>
      <xdr:spPr>
        <a:xfrm>
          <a:off x="22199600" y="656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28927</xdr:rowOff>
    </xdr:from>
    <xdr:to>
      <xdr:col>116</xdr:col>
      <xdr:colOff>114300</xdr:colOff>
      <xdr:row>39</xdr:row>
      <xdr:rowOff>130527</xdr:rowOff>
    </xdr:to>
    <xdr:sp macro="" textlink="">
      <xdr:nvSpPr>
        <xdr:cNvPr id="567" name="フローチャート: 判断 566">
          <a:extLst>
            <a:ext uri="{FF2B5EF4-FFF2-40B4-BE49-F238E27FC236}">
              <a16:creationId xmlns:a16="http://schemas.microsoft.com/office/drawing/2014/main" id="{4DF490D6-7904-4359-AA2B-FE06E090A8BC}"/>
            </a:ext>
          </a:extLst>
        </xdr:cNvPr>
        <xdr:cNvSpPr/>
      </xdr:nvSpPr>
      <xdr:spPr>
        <a:xfrm>
          <a:off x="22110700" y="671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103029</xdr:rowOff>
    </xdr:from>
    <xdr:to>
      <xdr:col>112</xdr:col>
      <xdr:colOff>38100</xdr:colOff>
      <xdr:row>40</xdr:row>
      <xdr:rowOff>33179</xdr:rowOff>
    </xdr:to>
    <xdr:sp macro="" textlink="">
      <xdr:nvSpPr>
        <xdr:cNvPr id="568" name="フローチャート: 判断 567">
          <a:extLst>
            <a:ext uri="{FF2B5EF4-FFF2-40B4-BE49-F238E27FC236}">
              <a16:creationId xmlns:a16="http://schemas.microsoft.com/office/drawing/2014/main" id="{B19205F0-154A-4135-BA37-617A4BC00D1F}"/>
            </a:ext>
          </a:extLst>
        </xdr:cNvPr>
        <xdr:cNvSpPr/>
      </xdr:nvSpPr>
      <xdr:spPr>
        <a:xfrm>
          <a:off x="21272500" y="678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111572</xdr:rowOff>
    </xdr:from>
    <xdr:to>
      <xdr:col>107</xdr:col>
      <xdr:colOff>101600</xdr:colOff>
      <xdr:row>40</xdr:row>
      <xdr:rowOff>41722</xdr:rowOff>
    </xdr:to>
    <xdr:sp macro="" textlink="">
      <xdr:nvSpPr>
        <xdr:cNvPr id="569" name="フローチャート: 判断 568">
          <a:extLst>
            <a:ext uri="{FF2B5EF4-FFF2-40B4-BE49-F238E27FC236}">
              <a16:creationId xmlns:a16="http://schemas.microsoft.com/office/drawing/2014/main" id="{31954A4C-3097-41BD-91F5-5E6F68D66ED3}"/>
            </a:ext>
          </a:extLst>
        </xdr:cNvPr>
        <xdr:cNvSpPr/>
      </xdr:nvSpPr>
      <xdr:spPr>
        <a:xfrm>
          <a:off x="20383500" y="679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119364</xdr:rowOff>
    </xdr:from>
    <xdr:to>
      <xdr:col>102</xdr:col>
      <xdr:colOff>165100</xdr:colOff>
      <xdr:row>40</xdr:row>
      <xdr:rowOff>49514</xdr:rowOff>
    </xdr:to>
    <xdr:sp macro="" textlink="">
      <xdr:nvSpPr>
        <xdr:cNvPr id="570" name="フローチャート: 判断 569">
          <a:extLst>
            <a:ext uri="{FF2B5EF4-FFF2-40B4-BE49-F238E27FC236}">
              <a16:creationId xmlns:a16="http://schemas.microsoft.com/office/drawing/2014/main" id="{A6E4ED80-37B6-4C4D-A5F5-3B95B1199066}"/>
            </a:ext>
          </a:extLst>
        </xdr:cNvPr>
        <xdr:cNvSpPr/>
      </xdr:nvSpPr>
      <xdr:spPr>
        <a:xfrm>
          <a:off x="19494500" y="68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136520</xdr:rowOff>
    </xdr:from>
    <xdr:to>
      <xdr:col>98</xdr:col>
      <xdr:colOff>38100</xdr:colOff>
      <xdr:row>40</xdr:row>
      <xdr:rowOff>66670</xdr:rowOff>
    </xdr:to>
    <xdr:sp macro="" textlink="">
      <xdr:nvSpPr>
        <xdr:cNvPr id="571" name="フローチャート: 判断 570">
          <a:extLst>
            <a:ext uri="{FF2B5EF4-FFF2-40B4-BE49-F238E27FC236}">
              <a16:creationId xmlns:a16="http://schemas.microsoft.com/office/drawing/2014/main" id="{A949EC9C-66E3-48C2-9656-ACCEA9C7D106}"/>
            </a:ext>
          </a:extLst>
        </xdr:cNvPr>
        <xdr:cNvSpPr/>
      </xdr:nvSpPr>
      <xdr:spPr>
        <a:xfrm>
          <a:off x="18605500" y="682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2" name="テキスト ボックス 571">
          <a:extLst>
            <a:ext uri="{FF2B5EF4-FFF2-40B4-BE49-F238E27FC236}">
              <a16:creationId xmlns:a16="http://schemas.microsoft.com/office/drawing/2014/main" id="{44FCA77C-8456-4128-9441-078F44FED86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138C623D-B034-4759-BF81-DF6C253A8EB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FE6C6B22-9BD5-4271-BE72-E9AD5D00624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CF4F2641-35BC-42B6-A646-FA79258B975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79CBE682-56F0-4CFB-B0AD-EB97D390EB8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50853</xdr:rowOff>
    </xdr:from>
    <xdr:to>
      <xdr:col>116</xdr:col>
      <xdr:colOff>114300</xdr:colOff>
      <xdr:row>41</xdr:row>
      <xdr:rowOff>152453</xdr:rowOff>
    </xdr:to>
    <xdr:sp macro="" textlink="">
      <xdr:nvSpPr>
        <xdr:cNvPr id="577" name="楕円 576">
          <a:extLst>
            <a:ext uri="{FF2B5EF4-FFF2-40B4-BE49-F238E27FC236}">
              <a16:creationId xmlns:a16="http://schemas.microsoft.com/office/drawing/2014/main" id="{28625BF8-00E7-4BD9-BBBA-4FB5A14BEB4C}"/>
            </a:ext>
          </a:extLst>
        </xdr:cNvPr>
        <xdr:cNvSpPr/>
      </xdr:nvSpPr>
      <xdr:spPr>
        <a:xfrm>
          <a:off x="22110700" y="708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137230</xdr:rowOff>
    </xdr:from>
    <xdr:ext cx="534377" cy="259045"/>
    <xdr:sp macro="" textlink="">
      <xdr:nvSpPr>
        <xdr:cNvPr id="578" name="【一般廃棄物処理施設】&#10;一人当たり有形固定資産（償却資産）額該当値テキスト">
          <a:extLst>
            <a:ext uri="{FF2B5EF4-FFF2-40B4-BE49-F238E27FC236}">
              <a16:creationId xmlns:a16="http://schemas.microsoft.com/office/drawing/2014/main" id="{C6B90E30-AE08-44D6-95F2-6FF7F927E76A}"/>
            </a:ext>
          </a:extLst>
        </xdr:cNvPr>
        <xdr:cNvSpPr txBox="1"/>
      </xdr:nvSpPr>
      <xdr:spPr>
        <a:xfrm>
          <a:off x="22199600" y="699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112010</xdr:rowOff>
    </xdr:from>
    <xdr:to>
      <xdr:col>112</xdr:col>
      <xdr:colOff>38100</xdr:colOff>
      <xdr:row>42</xdr:row>
      <xdr:rowOff>42160</xdr:rowOff>
    </xdr:to>
    <xdr:sp macro="" textlink="">
      <xdr:nvSpPr>
        <xdr:cNvPr id="579" name="楕円 578">
          <a:extLst>
            <a:ext uri="{FF2B5EF4-FFF2-40B4-BE49-F238E27FC236}">
              <a16:creationId xmlns:a16="http://schemas.microsoft.com/office/drawing/2014/main" id="{09BCC2F1-4B7E-46F5-A78B-00E09C6DFE93}"/>
            </a:ext>
          </a:extLst>
        </xdr:cNvPr>
        <xdr:cNvSpPr/>
      </xdr:nvSpPr>
      <xdr:spPr>
        <a:xfrm>
          <a:off x="21272500" y="714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101653</xdr:rowOff>
    </xdr:from>
    <xdr:to>
      <xdr:col>116</xdr:col>
      <xdr:colOff>63500</xdr:colOff>
      <xdr:row>41</xdr:row>
      <xdr:rowOff>162810</xdr:rowOff>
    </xdr:to>
    <xdr:cxnSp macro="">
      <xdr:nvCxnSpPr>
        <xdr:cNvPr id="580" name="直線コネクタ 579">
          <a:extLst>
            <a:ext uri="{FF2B5EF4-FFF2-40B4-BE49-F238E27FC236}">
              <a16:creationId xmlns:a16="http://schemas.microsoft.com/office/drawing/2014/main" id="{938C4054-D15C-473A-9CD3-D5EF80F139A6}"/>
            </a:ext>
          </a:extLst>
        </xdr:cNvPr>
        <xdr:cNvCxnSpPr/>
      </xdr:nvCxnSpPr>
      <xdr:spPr>
        <a:xfrm flipV="1">
          <a:off x="21323300" y="7131103"/>
          <a:ext cx="838200" cy="6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169235</xdr:rowOff>
    </xdr:from>
    <xdr:to>
      <xdr:col>107</xdr:col>
      <xdr:colOff>101600</xdr:colOff>
      <xdr:row>42</xdr:row>
      <xdr:rowOff>99385</xdr:rowOff>
    </xdr:to>
    <xdr:sp macro="" textlink="">
      <xdr:nvSpPr>
        <xdr:cNvPr id="581" name="楕円 580">
          <a:extLst>
            <a:ext uri="{FF2B5EF4-FFF2-40B4-BE49-F238E27FC236}">
              <a16:creationId xmlns:a16="http://schemas.microsoft.com/office/drawing/2014/main" id="{45150921-CF49-4AE8-B207-DA55D0AAD707}"/>
            </a:ext>
          </a:extLst>
        </xdr:cNvPr>
        <xdr:cNvSpPr/>
      </xdr:nvSpPr>
      <xdr:spPr>
        <a:xfrm>
          <a:off x="20383500" y="719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162810</xdr:rowOff>
    </xdr:from>
    <xdr:to>
      <xdr:col>111</xdr:col>
      <xdr:colOff>177800</xdr:colOff>
      <xdr:row>42</xdr:row>
      <xdr:rowOff>48585</xdr:rowOff>
    </xdr:to>
    <xdr:cxnSp macro="">
      <xdr:nvCxnSpPr>
        <xdr:cNvPr id="582" name="直線コネクタ 581">
          <a:extLst>
            <a:ext uri="{FF2B5EF4-FFF2-40B4-BE49-F238E27FC236}">
              <a16:creationId xmlns:a16="http://schemas.microsoft.com/office/drawing/2014/main" id="{B8855F1C-81ED-4AC0-B286-06DC96C125C8}"/>
            </a:ext>
          </a:extLst>
        </xdr:cNvPr>
        <xdr:cNvCxnSpPr/>
      </xdr:nvCxnSpPr>
      <xdr:spPr>
        <a:xfrm flipV="1">
          <a:off x="20434300" y="7192260"/>
          <a:ext cx="889000" cy="5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170016</xdr:rowOff>
    </xdr:from>
    <xdr:to>
      <xdr:col>102</xdr:col>
      <xdr:colOff>165100</xdr:colOff>
      <xdr:row>42</xdr:row>
      <xdr:rowOff>100166</xdr:rowOff>
    </xdr:to>
    <xdr:sp macro="" textlink="">
      <xdr:nvSpPr>
        <xdr:cNvPr id="583" name="楕円 582">
          <a:extLst>
            <a:ext uri="{FF2B5EF4-FFF2-40B4-BE49-F238E27FC236}">
              <a16:creationId xmlns:a16="http://schemas.microsoft.com/office/drawing/2014/main" id="{57C4FC4D-6D6C-4CD8-8462-B4421FB87BD3}"/>
            </a:ext>
          </a:extLst>
        </xdr:cNvPr>
        <xdr:cNvSpPr/>
      </xdr:nvSpPr>
      <xdr:spPr>
        <a:xfrm>
          <a:off x="19494500" y="719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48585</xdr:rowOff>
    </xdr:from>
    <xdr:to>
      <xdr:col>107</xdr:col>
      <xdr:colOff>50800</xdr:colOff>
      <xdr:row>42</xdr:row>
      <xdr:rowOff>49366</xdr:rowOff>
    </xdr:to>
    <xdr:cxnSp macro="">
      <xdr:nvCxnSpPr>
        <xdr:cNvPr id="584" name="直線コネクタ 583">
          <a:extLst>
            <a:ext uri="{FF2B5EF4-FFF2-40B4-BE49-F238E27FC236}">
              <a16:creationId xmlns:a16="http://schemas.microsoft.com/office/drawing/2014/main" id="{CB5EC380-37D1-4AD0-BC41-379D142B0338}"/>
            </a:ext>
          </a:extLst>
        </xdr:cNvPr>
        <xdr:cNvCxnSpPr/>
      </xdr:nvCxnSpPr>
      <xdr:spPr>
        <a:xfrm flipV="1">
          <a:off x="19545300" y="7249485"/>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170816</xdr:rowOff>
    </xdr:from>
    <xdr:to>
      <xdr:col>98</xdr:col>
      <xdr:colOff>38100</xdr:colOff>
      <xdr:row>42</xdr:row>
      <xdr:rowOff>100966</xdr:rowOff>
    </xdr:to>
    <xdr:sp macro="" textlink="">
      <xdr:nvSpPr>
        <xdr:cNvPr id="585" name="楕円 584">
          <a:extLst>
            <a:ext uri="{FF2B5EF4-FFF2-40B4-BE49-F238E27FC236}">
              <a16:creationId xmlns:a16="http://schemas.microsoft.com/office/drawing/2014/main" id="{EB980BC2-5EA9-4C7D-89CE-2AC535D8D012}"/>
            </a:ext>
          </a:extLst>
        </xdr:cNvPr>
        <xdr:cNvSpPr/>
      </xdr:nvSpPr>
      <xdr:spPr>
        <a:xfrm>
          <a:off x="18605500" y="72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49366</xdr:rowOff>
    </xdr:from>
    <xdr:to>
      <xdr:col>102</xdr:col>
      <xdr:colOff>114300</xdr:colOff>
      <xdr:row>42</xdr:row>
      <xdr:rowOff>50166</xdr:rowOff>
    </xdr:to>
    <xdr:cxnSp macro="">
      <xdr:nvCxnSpPr>
        <xdr:cNvPr id="586" name="直線コネクタ 585">
          <a:extLst>
            <a:ext uri="{FF2B5EF4-FFF2-40B4-BE49-F238E27FC236}">
              <a16:creationId xmlns:a16="http://schemas.microsoft.com/office/drawing/2014/main" id="{F9576B1A-14CA-4217-8232-F4C1BA1020EB}"/>
            </a:ext>
          </a:extLst>
        </xdr:cNvPr>
        <xdr:cNvCxnSpPr/>
      </xdr:nvCxnSpPr>
      <xdr:spPr>
        <a:xfrm flipV="1">
          <a:off x="18656300" y="7250266"/>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49706</xdr:rowOff>
    </xdr:from>
    <xdr:ext cx="599010" cy="259045"/>
    <xdr:sp macro="" textlink="">
      <xdr:nvSpPr>
        <xdr:cNvPr id="587" name="n_1aveValue【一般廃棄物処理施設】&#10;一人当たり有形固定資産（償却資産）額">
          <a:extLst>
            <a:ext uri="{FF2B5EF4-FFF2-40B4-BE49-F238E27FC236}">
              <a16:creationId xmlns:a16="http://schemas.microsoft.com/office/drawing/2014/main" id="{C93EFEC9-69BD-4C04-8BA8-3EA73AA63344}"/>
            </a:ext>
          </a:extLst>
        </xdr:cNvPr>
        <xdr:cNvSpPr txBox="1"/>
      </xdr:nvSpPr>
      <xdr:spPr>
        <a:xfrm>
          <a:off x="21011095" y="656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58249</xdr:rowOff>
    </xdr:from>
    <xdr:ext cx="599010" cy="259045"/>
    <xdr:sp macro="" textlink="">
      <xdr:nvSpPr>
        <xdr:cNvPr id="588" name="n_2aveValue【一般廃棄物処理施設】&#10;一人当たり有形固定資産（償却資産）額">
          <a:extLst>
            <a:ext uri="{FF2B5EF4-FFF2-40B4-BE49-F238E27FC236}">
              <a16:creationId xmlns:a16="http://schemas.microsoft.com/office/drawing/2014/main" id="{A7971AF8-82B3-4A8B-80EA-5CF07A8429C9}"/>
            </a:ext>
          </a:extLst>
        </xdr:cNvPr>
        <xdr:cNvSpPr txBox="1"/>
      </xdr:nvSpPr>
      <xdr:spPr>
        <a:xfrm>
          <a:off x="20134795" y="657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66041</xdr:rowOff>
    </xdr:from>
    <xdr:ext cx="599010" cy="259045"/>
    <xdr:sp macro="" textlink="">
      <xdr:nvSpPr>
        <xdr:cNvPr id="589" name="n_3aveValue【一般廃棄物処理施設】&#10;一人当たり有形固定資産（償却資産）額">
          <a:extLst>
            <a:ext uri="{FF2B5EF4-FFF2-40B4-BE49-F238E27FC236}">
              <a16:creationId xmlns:a16="http://schemas.microsoft.com/office/drawing/2014/main" id="{27420182-2373-49E2-8B54-08CA6C666EF8}"/>
            </a:ext>
          </a:extLst>
        </xdr:cNvPr>
        <xdr:cNvSpPr txBox="1"/>
      </xdr:nvSpPr>
      <xdr:spPr>
        <a:xfrm>
          <a:off x="19245795" y="658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83197</xdr:rowOff>
    </xdr:from>
    <xdr:ext cx="599010" cy="259045"/>
    <xdr:sp macro="" textlink="">
      <xdr:nvSpPr>
        <xdr:cNvPr id="590" name="n_4aveValue【一般廃棄物処理施設】&#10;一人当たり有形固定資産（償却資産）額">
          <a:extLst>
            <a:ext uri="{FF2B5EF4-FFF2-40B4-BE49-F238E27FC236}">
              <a16:creationId xmlns:a16="http://schemas.microsoft.com/office/drawing/2014/main" id="{5342F6E6-D7D6-498B-BAA4-5CBC6C9EE8DF}"/>
            </a:ext>
          </a:extLst>
        </xdr:cNvPr>
        <xdr:cNvSpPr txBox="1"/>
      </xdr:nvSpPr>
      <xdr:spPr>
        <a:xfrm>
          <a:off x="18356795" y="659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33287</xdr:rowOff>
    </xdr:from>
    <xdr:ext cx="534377" cy="259045"/>
    <xdr:sp macro="" textlink="">
      <xdr:nvSpPr>
        <xdr:cNvPr id="591" name="n_1mainValue【一般廃棄物処理施設】&#10;一人当たり有形固定資産（償却資産）額">
          <a:extLst>
            <a:ext uri="{FF2B5EF4-FFF2-40B4-BE49-F238E27FC236}">
              <a16:creationId xmlns:a16="http://schemas.microsoft.com/office/drawing/2014/main" id="{06A7EFF9-7788-4784-A26A-1D1F949BBBDB}"/>
            </a:ext>
          </a:extLst>
        </xdr:cNvPr>
        <xdr:cNvSpPr txBox="1"/>
      </xdr:nvSpPr>
      <xdr:spPr>
        <a:xfrm>
          <a:off x="21043411" y="723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90512</xdr:rowOff>
    </xdr:from>
    <xdr:ext cx="534377" cy="259045"/>
    <xdr:sp macro="" textlink="">
      <xdr:nvSpPr>
        <xdr:cNvPr id="592" name="n_2mainValue【一般廃棄物処理施設】&#10;一人当たり有形固定資産（償却資産）額">
          <a:extLst>
            <a:ext uri="{FF2B5EF4-FFF2-40B4-BE49-F238E27FC236}">
              <a16:creationId xmlns:a16="http://schemas.microsoft.com/office/drawing/2014/main" id="{5DB5EA99-79B6-4C8F-8D9E-B78375600DBB}"/>
            </a:ext>
          </a:extLst>
        </xdr:cNvPr>
        <xdr:cNvSpPr txBox="1"/>
      </xdr:nvSpPr>
      <xdr:spPr>
        <a:xfrm>
          <a:off x="20167111" y="729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91293</xdr:rowOff>
    </xdr:from>
    <xdr:ext cx="534377" cy="259045"/>
    <xdr:sp macro="" textlink="">
      <xdr:nvSpPr>
        <xdr:cNvPr id="593" name="n_3mainValue【一般廃棄物処理施設】&#10;一人当たり有形固定資産（償却資産）額">
          <a:extLst>
            <a:ext uri="{FF2B5EF4-FFF2-40B4-BE49-F238E27FC236}">
              <a16:creationId xmlns:a16="http://schemas.microsoft.com/office/drawing/2014/main" id="{58D151EA-2A3A-4033-92AD-13B368E4EEAA}"/>
            </a:ext>
          </a:extLst>
        </xdr:cNvPr>
        <xdr:cNvSpPr txBox="1"/>
      </xdr:nvSpPr>
      <xdr:spPr>
        <a:xfrm>
          <a:off x="19278111" y="729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92093</xdr:rowOff>
    </xdr:from>
    <xdr:ext cx="534377" cy="259045"/>
    <xdr:sp macro="" textlink="">
      <xdr:nvSpPr>
        <xdr:cNvPr id="594" name="n_4mainValue【一般廃棄物処理施設】&#10;一人当たり有形固定資産（償却資産）額">
          <a:extLst>
            <a:ext uri="{FF2B5EF4-FFF2-40B4-BE49-F238E27FC236}">
              <a16:creationId xmlns:a16="http://schemas.microsoft.com/office/drawing/2014/main" id="{5025F764-6584-41DB-B346-040947D816CD}"/>
            </a:ext>
          </a:extLst>
        </xdr:cNvPr>
        <xdr:cNvSpPr txBox="1"/>
      </xdr:nvSpPr>
      <xdr:spPr>
        <a:xfrm>
          <a:off x="18389111" y="729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5" name="正方形/長方形 594">
          <a:extLst>
            <a:ext uri="{FF2B5EF4-FFF2-40B4-BE49-F238E27FC236}">
              <a16:creationId xmlns:a16="http://schemas.microsoft.com/office/drawing/2014/main" id="{6CA11B68-E691-4477-A2EC-AFE9612095A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6" name="正方形/長方形 595">
          <a:extLst>
            <a:ext uri="{FF2B5EF4-FFF2-40B4-BE49-F238E27FC236}">
              <a16:creationId xmlns:a16="http://schemas.microsoft.com/office/drawing/2014/main" id="{33089AEB-96DA-4E8F-90AD-AA9125EDB1A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7" name="正方形/長方形 596">
          <a:extLst>
            <a:ext uri="{FF2B5EF4-FFF2-40B4-BE49-F238E27FC236}">
              <a16:creationId xmlns:a16="http://schemas.microsoft.com/office/drawing/2014/main" id="{D0514C26-54C9-4665-A619-8935ECEF87E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8" name="正方形/長方形 597">
          <a:extLst>
            <a:ext uri="{FF2B5EF4-FFF2-40B4-BE49-F238E27FC236}">
              <a16:creationId xmlns:a16="http://schemas.microsoft.com/office/drawing/2014/main" id="{D169AA14-F2E4-43E4-AB65-FF3CE4561F9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9" name="正方形/長方形 598">
          <a:extLst>
            <a:ext uri="{FF2B5EF4-FFF2-40B4-BE49-F238E27FC236}">
              <a16:creationId xmlns:a16="http://schemas.microsoft.com/office/drawing/2014/main" id="{54156FBF-FB7F-4DD6-A6C0-742E893F276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0" name="正方形/長方形 599">
          <a:extLst>
            <a:ext uri="{FF2B5EF4-FFF2-40B4-BE49-F238E27FC236}">
              <a16:creationId xmlns:a16="http://schemas.microsoft.com/office/drawing/2014/main" id="{64D1636E-FFB0-4ADE-8595-04C99067AEF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1" name="正方形/長方形 600">
          <a:extLst>
            <a:ext uri="{FF2B5EF4-FFF2-40B4-BE49-F238E27FC236}">
              <a16:creationId xmlns:a16="http://schemas.microsoft.com/office/drawing/2014/main" id="{4F9EC3A2-657F-402E-B4CC-94AC1A4E78F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2" name="正方形/長方形 601">
          <a:extLst>
            <a:ext uri="{FF2B5EF4-FFF2-40B4-BE49-F238E27FC236}">
              <a16:creationId xmlns:a16="http://schemas.microsoft.com/office/drawing/2014/main" id="{A5493430-0EEA-4C12-A8E4-D3FAFB76FF4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3" name="テキスト ボックス 602">
          <a:extLst>
            <a:ext uri="{FF2B5EF4-FFF2-40B4-BE49-F238E27FC236}">
              <a16:creationId xmlns:a16="http://schemas.microsoft.com/office/drawing/2014/main" id="{508C3CEB-FFAD-45E3-B8E5-0383D6D57DE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4" name="直線コネクタ 603">
          <a:extLst>
            <a:ext uri="{FF2B5EF4-FFF2-40B4-BE49-F238E27FC236}">
              <a16:creationId xmlns:a16="http://schemas.microsoft.com/office/drawing/2014/main" id="{D26BC4E4-EBBC-4DF2-9394-F0AFBC3FFF0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5" name="テキスト ボックス 604">
          <a:extLst>
            <a:ext uri="{FF2B5EF4-FFF2-40B4-BE49-F238E27FC236}">
              <a16:creationId xmlns:a16="http://schemas.microsoft.com/office/drawing/2014/main" id="{812881AD-AFF3-4A40-95B0-52EE8AFFD9F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6" name="直線コネクタ 605">
          <a:extLst>
            <a:ext uri="{FF2B5EF4-FFF2-40B4-BE49-F238E27FC236}">
              <a16:creationId xmlns:a16="http://schemas.microsoft.com/office/drawing/2014/main" id="{19517C14-3347-4C05-B5DE-FA4A7C6544ED}"/>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07" name="テキスト ボックス 606">
          <a:extLst>
            <a:ext uri="{FF2B5EF4-FFF2-40B4-BE49-F238E27FC236}">
              <a16:creationId xmlns:a16="http://schemas.microsoft.com/office/drawing/2014/main" id="{7A15CA13-7D08-4F3C-841B-8DFF5A191FA9}"/>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08" name="直線コネクタ 607">
          <a:extLst>
            <a:ext uri="{FF2B5EF4-FFF2-40B4-BE49-F238E27FC236}">
              <a16:creationId xmlns:a16="http://schemas.microsoft.com/office/drawing/2014/main" id="{6D1CA5DE-98D4-48E3-9E02-D1F90DFB6727}"/>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09" name="テキスト ボックス 608">
          <a:extLst>
            <a:ext uri="{FF2B5EF4-FFF2-40B4-BE49-F238E27FC236}">
              <a16:creationId xmlns:a16="http://schemas.microsoft.com/office/drawing/2014/main" id="{0DAF395D-0B85-41FA-976B-F53B31E63178}"/>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0" name="直線コネクタ 609">
          <a:extLst>
            <a:ext uri="{FF2B5EF4-FFF2-40B4-BE49-F238E27FC236}">
              <a16:creationId xmlns:a16="http://schemas.microsoft.com/office/drawing/2014/main" id="{D2E77714-B3E1-4EDD-80F9-EAF0D2E43834}"/>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1" name="テキスト ボックス 610">
          <a:extLst>
            <a:ext uri="{FF2B5EF4-FFF2-40B4-BE49-F238E27FC236}">
              <a16:creationId xmlns:a16="http://schemas.microsoft.com/office/drawing/2014/main" id="{920D39E6-D023-4F8D-BCEA-602792976E87}"/>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2" name="直線コネクタ 611">
          <a:extLst>
            <a:ext uri="{FF2B5EF4-FFF2-40B4-BE49-F238E27FC236}">
              <a16:creationId xmlns:a16="http://schemas.microsoft.com/office/drawing/2014/main" id="{3BF532BC-052B-4D09-ABF0-0CCA16C2FBEA}"/>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3" name="テキスト ボックス 612">
          <a:extLst>
            <a:ext uri="{FF2B5EF4-FFF2-40B4-BE49-F238E27FC236}">
              <a16:creationId xmlns:a16="http://schemas.microsoft.com/office/drawing/2014/main" id="{693DC47C-4890-4442-9DB8-67BD20CF6AA6}"/>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4" name="直線コネクタ 613">
          <a:extLst>
            <a:ext uri="{FF2B5EF4-FFF2-40B4-BE49-F238E27FC236}">
              <a16:creationId xmlns:a16="http://schemas.microsoft.com/office/drawing/2014/main" id="{7A332B0A-5ACC-4B38-BFC2-219AA088F7D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5" name="テキスト ボックス 614">
          <a:extLst>
            <a:ext uri="{FF2B5EF4-FFF2-40B4-BE49-F238E27FC236}">
              <a16:creationId xmlns:a16="http://schemas.microsoft.com/office/drawing/2014/main" id="{1CB75D26-77E8-45AF-AB15-F2758F3A3B47}"/>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6" name="【保健センター・保健所】&#10;有形固定資産減価償却率グラフ枠">
          <a:extLst>
            <a:ext uri="{FF2B5EF4-FFF2-40B4-BE49-F238E27FC236}">
              <a16:creationId xmlns:a16="http://schemas.microsoft.com/office/drawing/2014/main" id="{51E34409-57BD-49EC-9DB1-A019D5FCBEC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169164</xdr:rowOff>
    </xdr:to>
    <xdr:cxnSp macro="">
      <xdr:nvCxnSpPr>
        <xdr:cNvPr id="617" name="直線コネクタ 616">
          <a:extLst>
            <a:ext uri="{FF2B5EF4-FFF2-40B4-BE49-F238E27FC236}">
              <a16:creationId xmlns:a16="http://schemas.microsoft.com/office/drawing/2014/main" id="{CF923302-E6DD-4C4C-9D03-A8798CF7E650}"/>
            </a:ext>
          </a:extLst>
        </xdr:cNvPr>
        <xdr:cNvCxnSpPr/>
      </xdr:nvCxnSpPr>
      <xdr:spPr>
        <a:xfrm flipV="1">
          <a:off x="16318864" y="9601200"/>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618" name="【保健センター・保健所】&#10;有形固定資産減価償却率最小値テキスト">
          <a:extLst>
            <a:ext uri="{FF2B5EF4-FFF2-40B4-BE49-F238E27FC236}">
              <a16:creationId xmlns:a16="http://schemas.microsoft.com/office/drawing/2014/main" id="{EC3EEFB5-5A0E-484D-91C7-E8812321DFFD}"/>
            </a:ext>
          </a:extLst>
        </xdr:cNvPr>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619" name="直線コネクタ 618">
          <a:extLst>
            <a:ext uri="{FF2B5EF4-FFF2-40B4-BE49-F238E27FC236}">
              <a16:creationId xmlns:a16="http://schemas.microsoft.com/office/drawing/2014/main" id="{326556DB-E061-44CA-946E-C0CBBC255D73}"/>
            </a:ext>
          </a:extLst>
        </xdr:cNvPr>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620" name="【保健センター・保健所】&#10;有形固定資産減価償却率最大値テキスト">
          <a:extLst>
            <a:ext uri="{FF2B5EF4-FFF2-40B4-BE49-F238E27FC236}">
              <a16:creationId xmlns:a16="http://schemas.microsoft.com/office/drawing/2014/main" id="{64C5C01E-FD49-4E5A-BA09-44DA395A1DF5}"/>
            </a:ext>
          </a:extLst>
        </xdr:cNvPr>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621" name="直線コネクタ 620">
          <a:extLst>
            <a:ext uri="{FF2B5EF4-FFF2-40B4-BE49-F238E27FC236}">
              <a16:creationId xmlns:a16="http://schemas.microsoft.com/office/drawing/2014/main" id="{18A2AE9D-7641-4D6C-A2EA-0FDBF6F440D8}"/>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72661</xdr:rowOff>
    </xdr:from>
    <xdr:ext cx="405111" cy="259045"/>
    <xdr:sp macro="" textlink="">
      <xdr:nvSpPr>
        <xdr:cNvPr id="622" name="【保健センター・保健所】&#10;有形固定資産減価償却率平均値テキスト">
          <a:extLst>
            <a:ext uri="{FF2B5EF4-FFF2-40B4-BE49-F238E27FC236}">
              <a16:creationId xmlns:a16="http://schemas.microsoft.com/office/drawing/2014/main" id="{4F34DEFC-8CD7-4B9E-967F-A4E70FC6F479}"/>
            </a:ext>
          </a:extLst>
        </xdr:cNvPr>
        <xdr:cNvSpPr txBox="1"/>
      </xdr:nvSpPr>
      <xdr:spPr>
        <a:xfrm>
          <a:off x="16357600" y="96738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49784</xdr:rowOff>
    </xdr:from>
    <xdr:to>
      <xdr:col>85</xdr:col>
      <xdr:colOff>177800</xdr:colOff>
      <xdr:row>57</xdr:row>
      <xdr:rowOff>151384</xdr:rowOff>
    </xdr:to>
    <xdr:sp macro="" textlink="">
      <xdr:nvSpPr>
        <xdr:cNvPr id="623" name="フローチャート: 判断 622">
          <a:extLst>
            <a:ext uri="{FF2B5EF4-FFF2-40B4-BE49-F238E27FC236}">
              <a16:creationId xmlns:a16="http://schemas.microsoft.com/office/drawing/2014/main" id="{B2E1DDDD-500F-4762-8197-614275B498A3}"/>
            </a:ext>
          </a:extLst>
        </xdr:cNvPr>
        <xdr:cNvSpPr/>
      </xdr:nvSpPr>
      <xdr:spPr>
        <a:xfrm>
          <a:off x="16268700" y="982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77216</xdr:rowOff>
    </xdr:from>
    <xdr:to>
      <xdr:col>81</xdr:col>
      <xdr:colOff>101600</xdr:colOff>
      <xdr:row>58</xdr:row>
      <xdr:rowOff>7366</xdr:rowOff>
    </xdr:to>
    <xdr:sp macro="" textlink="">
      <xdr:nvSpPr>
        <xdr:cNvPr id="624" name="フローチャート: 判断 623">
          <a:extLst>
            <a:ext uri="{FF2B5EF4-FFF2-40B4-BE49-F238E27FC236}">
              <a16:creationId xmlns:a16="http://schemas.microsoft.com/office/drawing/2014/main" id="{F0BD198C-B03E-418A-A5A2-8386961D321E}"/>
            </a:ext>
          </a:extLst>
        </xdr:cNvPr>
        <xdr:cNvSpPr/>
      </xdr:nvSpPr>
      <xdr:spPr>
        <a:xfrm>
          <a:off x="154305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159512</xdr:rowOff>
    </xdr:from>
    <xdr:to>
      <xdr:col>76</xdr:col>
      <xdr:colOff>165100</xdr:colOff>
      <xdr:row>57</xdr:row>
      <xdr:rowOff>89662</xdr:rowOff>
    </xdr:to>
    <xdr:sp macro="" textlink="">
      <xdr:nvSpPr>
        <xdr:cNvPr id="625" name="フローチャート: 判断 624">
          <a:extLst>
            <a:ext uri="{FF2B5EF4-FFF2-40B4-BE49-F238E27FC236}">
              <a16:creationId xmlns:a16="http://schemas.microsoft.com/office/drawing/2014/main" id="{3C2F2435-A34D-4D0A-B71E-F94772097571}"/>
            </a:ext>
          </a:extLst>
        </xdr:cNvPr>
        <xdr:cNvSpPr/>
      </xdr:nvSpPr>
      <xdr:spPr>
        <a:xfrm>
          <a:off x="14541500" y="976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125222</xdr:rowOff>
    </xdr:from>
    <xdr:to>
      <xdr:col>72</xdr:col>
      <xdr:colOff>38100</xdr:colOff>
      <xdr:row>57</xdr:row>
      <xdr:rowOff>55372</xdr:rowOff>
    </xdr:to>
    <xdr:sp macro="" textlink="">
      <xdr:nvSpPr>
        <xdr:cNvPr id="626" name="フローチャート: 判断 625">
          <a:extLst>
            <a:ext uri="{FF2B5EF4-FFF2-40B4-BE49-F238E27FC236}">
              <a16:creationId xmlns:a16="http://schemas.microsoft.com/office/drawing/2014/main" id="{BE7EDFCC-F2CF-4A0E-AF69-FD966FDCB039}"/>
            </a:ext>
          </a:extLst>
        </xdr:cNvPr>
        <xdr:cNvSpPr/>
      </xdr:nvSpPr>
      <xdr:spPr>
        <a:xfrm>
          <a:off x="13652500" y="972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109220</xdr:rowOff>
    </xdr:from>
    <xdr:to>
      <xdr:col>67</xdr:col>
      <xdr:colOff>101600</xdr:colOff>
      <xdr:row>57</xdr:row>
      <xdr:rowOff>39370</xdr:rowOff>
    </xdr:to>
    <xdr:sp macro="" textlink="">
      <xdr:nvSpPr>
        <xdr:cNvPr id="627" name="フローチャート: 判断 626">
          <a:extLst>
            <a:ext uri="{FF2B5EF4-FFF2-40B4-BE49-F238E27FC236}">
              <a16:creationId xmlns:a16="http://schemas.microsoft.com/office/drawing/2014/main" id="{922C67DA-F626-4F89-9AFE-5B72958E80D2}"/>
            </a:ext>
          </a:extLst>
        </xdr:cNvPr>
        <xdr:cNvSpPr/>
      </xdr:nvSpPr>
      <xdr:spPr>
        <a:xfrm>
          <a:off x="12763500" y="971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2513B328-512A-43BC-B8E1-0572AA19A0D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A8E5C4AC-37E6-47CF-B080-79D24E6731E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DB4DA2D1-DBBB-4BB0-BF9C-36777060163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13EC3B3D-3B26-4CCB-B3E2-6AA4A74AB55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29BF2950-5D81-4668-98F6-EFC2B1A32BC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633" name="楕円 632">
          <a:extLst>
            <a:ext uri="{FF2B5EF4-FFF2-40B4-BE49-F238E27FC236}">
              <a16:creationId xmlns:a16="http://schemas.microsoft.com/office/drawing/2014/main" id="{DE44B2FE-7C3E-4063-A4F3-2BB6B997A434}"/>
            </a:ext>
          </a:extLst>
        </xdr:cNvPr>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41927</xdr:rowOff>
    </xdr:from>
    <xdr:ext cx="405111" cy="259045"/>
    <xdr:sp macro="" textlink="">
      <xdr:nvSpPr>
        <xdr:cNvPr id="634" name="【保健センター・保健所】&#10;有形固定資産減価償却率該当値テキスト">
          <a:extLst>
            <a:ext uri="{FF2B5EF4-FFF2-40B4-BE49-F238E27FC236}">
              <a16:creationId xmlns:a16="http://schemas.microsoft.com/office/drawing/2014/main" id="{18869991-3759-4988-B3A1-4B8316AED627}"/>
            </a:ext>
          </a:extLst>
        </xdr:cNvPr>
        <xdr:cNvSpPr txBox="1"/>
      </xdr:nvSpPr>
      <xdr:spPr>
        <a:xfrm>
          <a:off x="16357600"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17780</xdr:rowOff>
    </xdr:from>
    <xdr:to>
      <xdr:col>81</xdr:col>
      <xdr:colOff>101600</xdr:colOff>
      <xdr:row>58</xdr:row>
      <xdr:rowOff>119380</xdr:rowOff>
    </xdr:to>
    <xdr:sp macro="" textlink="">
      <xdr:nvSpPr>
        <xdr:cNvPr id="635" name="楕円 634">
          <a:extLst>
            <a:ext uri="{FF2B5EF4-FFF2-40B4-BE49-F238E27FC236}">
              <a16:creationId xmlns:a16="http://schemas.microsoft.com/office/drawing/2014/main" id="{17098EBD-6121-4476-90B6-D3BA633ACDC5}"/>
            </a:ext>
          </a:extLst>
        </xdr:cNvPr>
        <xdr:cNvSpPr/>
      </xdr:nvSpPr>
      <xdr:spPr>
        <a:xfrm>
          <a:off x="15430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68580</xdr:rowOff>
    </xdr:from>
    <xdr:to>
      <xdr:col>85</xdr:col>
      <xdr:colOff>127000</xdr:colOff>
      <xdr:row>58</xdr:row>
      <xdr:rowOff>114300</xdr:rowOff>
    </xdr:to>
    <xdr:cxnSp macro="">
      <xdr:nvCxnSpPr>
        <xdr:cNvPr id="636" name="直線コネクタ 635">
          <a:extLst>
            <a:ext uri="{FF2B5EF4-FFF2-40B4-BE49-F238E27FC236}">
              <a16:creationId xmlns:a16="http://schemas.microsoft.com/office/drawing/2014/main" id="{3E99FA13-28FF-4F58-90C7-9BF2B373964D}"/>
            </a:ext>
          </a:extLst>
        </xdr:cNvPr>
        <xdr:cNvCxnSpPr/>
      </xdr:nvCxnSpPr>
      <xdr:spPr>
        <a:xfrm>
          <a:off x="15481300" y="10012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143510</xdr:rowOff>
    </xdr:from>
    <xdr:to>
      <xdr:col>76</xdr:col>
      <xdr:colOff>165100</xdr:colOff>
      <xdr:row>58</xdr:row>
      <xdr:rowOff>73660</xdr:rowOff>
    </xdr:to>
    <xdr:sp macro="" textlink="">
      <xdr:nvSpPr>
        <xdr:cNvPr id="637" name="楕円 636">
          <a:extLst>
            <a:ext uri="{FF2B5EF4-FFF2-40B4-BE49-F238E27FC236}">
              <a16:creationId xmlns:a16="http://schemas.microsoft.com/office/drawing/2014/main" id="{CDC194C7-24AE-40E5-9DEF-5D4A3B3136F1}"/>
            </a:ext>
          </a:extLst>
        </xdr:cNvPr>
        <xdr:cNvSpPr/>
      </xdr:nvSpPr>
      <xdr:spPr>
        <a:xfrm>
          <a:off x="14541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22860</xdr:rowOff>
    </xdr:from>
    <xdr:to>
      <xdr:col>81</xdr:col>
      <xdr:colOff>50800</xdr:colOff>
      <xdr:row>58</xdr:row>
      <xdr:rowOff>68580</xdr:rowOff>
    </xdr:to>
    <xdr:cxnSp macro="">
      <xdr:nvCxnSpPr>
        <xdr:cNvPr id="638" name="直線コネクタ 637">
          <a:extLst>
            <a:ext uri="{FF2B5EF4-FFF2-40B4-BE49-F238E27FC236}">
              <a16:creationId xmlns:a16="http://schemas.microsoft.com/office/drawing/2014/main" id="{407E80D5-952F-4CE8-89F2-05FA25C8873B}"/>
            </a:ext>
          </a:extLst>
        </xdr:cNvPr>
        <xdr:cNvCxnSpPr/>
      </xdr:nvCxnSpPr>
      <xdr:spPr>
        <a:xfrm>
          <a:off x="14592300" y="9966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97790</xdr:rowOff>
    </xdr:from>
    <xdr:to>
      <xdr:col>72</xdr:col>
      <xdr:colOff>38100</xdr:colOff>
      <xdr:row>58</xdr:row>
      <xdr:rowOff>27940</xdr:rowOff>
    </xdr:to>
    <xdr:sp macro="" textlink="">
      <xdr:nvSpPr>
        <xdr:cNvPr id="639" name="楕円 638">
          <a:extLst>
            <a:ext uri="{FF2B5EF4-FFF2-40B4-BE49-F238E27FC236}">
              <a16:creationId xmlns:a16="http://schemas.microsoft.com/office/drawing/2014/main" id="{B9561687-FA31-455C-8FDF-C161E81E4EAC}"/>
            </a:ext>
          </a:extLst>
        </xdr:cNvPr>
        <xdr:cNvSpPr/>
      </xdr:nvSpPr>
      <xdr:spPr>
        <a:xfrm>
          <a:off x="13652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148590</xdr:rowOff>
    </xdr:from>
    <xdr:to>
      <xdr:col>76</xdr:col>
      <xdr:colOff>114300</xdr:colOff>
      <xdr:row>58</xdr:row>
      <xdr:rowOff>22860</xdr:rowOff>
    </xdr:to>
    <xdr:cxnSp macro="">
      <xdr:nvCxnSpPr>
        <xdr:cNvPr id="640" name="直線コネクタ 639">
          <a:extLst>
            <a:ext uri="{FF2B5EF4-FFF2-40B4-BE49-F238E27FC236}">
              <a16:creationId xmlns:a16="http://schemas.microsoft.com/office/drawing/2014/main" id="{E0707D8F-9A81-4658-8D77-41C193B716F8}"/>
            </a:ext>
          </a:extLst>
        </xdr:cNvPr>
        <xdr:cNvCxnSpPr/>
      </xdr:nvCxnSpPr>
      <xdr:spPr>
        <a:xfrm>
          <a:off x="13703300" y="9921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52070</xdr:rowOff>
    </xdr:from>
    <xdr:to>
      <xdr:col>67</xdr:col>
      <xdr:colOff>101600</xdr:colOff>
      <xdr:row>57</xdr:row>
      <xdr:rowOff>153670</xdr:rowOff>
    </xdr:to>
    <xdr:sp macro="" textlink="">
      <xdr:nvSpPr>
        <xdr:cNvPr id="641" name="楕円 640">
          <a:extLst>
            <a:ext uri="{FF2B5EF4-FFF2-40B4-BE49-F238E27FC236}">
              <a16:creationId xmlns:a16="http://schemas.microsoft.com/office/drawing/2014/main" id="{5B338213-8451-4FF5-A294-AC6C0FB322E9}"/>
            </a:ext>
          </a:extLst>
        </xdr:cNvPr>
        <xdr:cNvSpPr/>
      </xdr:nvSpPr>
      <xdr:spPr>
        <a:xfrm>
          <a:off x="12763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102870</xdr:rowOff>
    </xdr:from>
    <xdr:to>
      <xdr:col>71</xdr:col>
      <xdr:colOff>177800</xdr:colOff>
      <xdr:row>57</xdr:row>
      <xdr:rowOff>148590</xdr:rowOff>
    </xdr:to>
    <xdr:cxnSp macro="">
      <xdr:nvCxnSpPr>
        <xdr:cNvPr id="642" name="直線コネクタ 641">
          <a:extLst>
            <a:ext uri="{FF2B5EF4-FFF2-40B4-BE49-F238E27FC236}">
              <a16:creationId xmlns:a16="http://schemas.microsoft.com/office/drawing/2014/main" id="{D7294EB0-FC09-4F7D-BBC6-9AA9FFC93AEC}"/>
            </a:ext>
          </a:extLst>
        </xdr:cNvPr>
        <xdr:cNvCxnSpPr/>
      </xdr:nvCxnSpPr>
      <xdr:spPr>
        <a:xfrm>
          <a:off x="12814300" y="9875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23893</xdr:rowOff>
    </xdr:from>
    <xdr:ext cx="405111" cy="259045"/>
    <xdr:sp macro="" textlink="">
      <xdr:nvSpPr>
        <xdr:cNvPr id="643" name="n_1aveValue【保健センター・保健所】&#10;有形固定資産減価償却率">
          <a:extLst>
            <a:ext uri="{FF2B5EF4-FFF2-40B4-BE49-F238E27FC236}">
              <a16:creationId xmlns:a16="http://schemas.microsoft.com/office/drawing/2014/main" id="{6826AC09-F731-45B3-9E99-6B19A8A9A4B6}"/>
            </a:ext>
          </a:extLst>
        </xdr:cNvPr>
        <xdr:cNvSpPr txBox="1"/>
      </xdr:nvSpPr>
      <xdr:spPr>
        <a:xfrm>
          <a:off x="15266044" y="962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106189</xdr:rowOff>
    </xdr:from>
    <xdr:ext cx="405111" cy="259045"/>
    <xdr:sp macro="" textlink="">
      <xdr:nvSpPr>
        <xdr:cNvPr id="644" name="n_2aveValue【保健センター・保健所】&#10;有形固定資産減価償却率">
          <a:extLst>
            <a:ext uri="{FF2B5EF4-FFF2-40B4-BE49-F238E27FC236}">
              <a16:creationId xmlns:a16="http://schemas.microsoft.com/office/drawing/2014/main" id="{5696DF66-F4B7-4F1B-B9DE-8E36B79DFC61}"/>
            </a:ext>
          </a:extLst>
        </xdr:cNvPr>
        <xdr:cNvSpPr txBox="1"/>
      </xdr:nvSpPr>
      <xdr:spPr>
        <a:xfrm>
          <a:off x="14389744" y="953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71899</xdr:rowOff>
    </xdr:from>
    <xdr:ext cx="405111" cy="259045"/>
    <xdr:sp macro="" textlink="">
      <xdr:nvSpPr>
        <xdr:cNvPr id="645" name="n_3aveValue【保健センター・保健所】&#10;有形固定資産減価償却率">
          <a:extLst>
            <a:ext uri="{FF2B5EF4-FFF2-40B4-BE49-F238E27FC236}">
              <a16:creationId xmlns:a16="http://schemas.microsoft.com/office/drawing/2014/main" id="{25F3FE35-0091-4BFC-BF85-634784035B1F}"/>
            </a:ext>
          </a:extLst>
        </xdr:cNvPr>
        <xdr:cNvSpPr txBox="1"/>
      </xdr:nvSpPr>
      <xdr:spPr>
        <a:xfrm>
          <a:off x="13500744" y="950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55897</xdr:rowOff>
    </xdr:from>
    <xdr:ext cx="405111" cy="259045"/>
    <xdr:sp macro="" textlink="">
      <xdr:nvSpPr>
        <xdr:cNvPr id="646" name="n_4aveValue【保健センター・保健所】&#10;有形固定資産減価償却率">
          <a:extLst>
            <a:ext uri="{FF2B5EF4-FFF2-40B4-BE49-F238E27FC236}">
              <a16:creationId xmlns:a16="http://schemas.microsoft.com/office/drawing/2014/main" id="{4984FE2D-DB99-4DB6-8FBF-01087CB29C06}"/>
            </a:ext>
          </a:extLst>
        </xdr:cNvPr>
        <xdr:cNvSpPr txBox="1"/>
      </xdr:nvSpPr>
      <xdr:spPr>
        <a:xfrm>
          <a:off x="12611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110507</xdr:rowOff>
    </xdr:from>
    <xdr:ext cx="405111" cy="259045"/>
    <xdr:sp macro="" textlink="">
      <xdr:nvSpPr>
        <xdr:cNvPr id="647" name="n_1mainValue【保健センター・保健所】&#10;有形固定資産減価償却率">
          <a:extLst>
            <a:ext uri="{FF2B5EF4-FFF2-40B4-BE49-F238E27FC236}">
              <a16:creationId xmlns:a16="http://schemas.microsoft.com/office/drawing/2014/main" id="{2D4CE960-8376-426A-AF48-81C0CDD9971E}"/>
            </a:ext>
          </a:extLst>
        </xdr:cNvPr>
        <xdr:cNvSpPr txBox="1"/>
      </xdr:nvSpPr>
      <xdr:spPr>
        <a:xfrm>
          <a:off x="1526604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64787</xdr:rowOff>
    </xdr:from>
    <xdr:ext cx="405111" cy="259045"/>
    <xdr:sp macro="" textlink="">
      <xdr:nvSpPr>
        <xdr:cNvPr id="648" name="n_2mainValue【保健センター・保健所】&#10;有形固定資産減価償却率">
          <a:extLst>
            <a:ext uri="{FF2B5EF4-FFF2-40B4-BE49-F238E27FC236}">
              <a16:creationId xmlns:a16="http://schemas.microsoft.com/office/drawing/2014/main" id="{B0DC0408-391D-4801-8421-5AF5075A02BF}"/>
            </a:ext>
          </a:extLst>
        </xdr:cNvPr>
        <xdr:cNvSpPr txBox="1"/>
      </xdr:nvSpPr>
      <xdr:spPr>
        <a:xfrm>
          <a:off x="14389744" y="1000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19067</xdr:rowOff>
    </xdr:from>
    <xdr:ext cx="405111" cy="259045"/>
    <xdr:sp macro="" textlink="">
      <xdr:nvSpPr>
        <xdr:cNvPr id="649" name="n_3mainValue【保健センター・保健所】&#10;有形固定資産減価償却率">
          <a:extLst>
            <a:ext uri="{FF2B5EF4-FFF2-40B4-BE49-F238E27FC236}">
              <a16:creationId xmlns:a16="http://schemas.microsoft.com/office/drawing/2014/main" id="{F1AD0CEE-92A1-4813-92D6-0606A6EE9EC5}"/>
            </a:ext>
          </a:extLst>
        </xdr:cNvPr>
        <xdr:cNvSpPr txBox="1"/>
      </xdr:nvSpPr>
      <xdr:spPr>
        <a:xfrm>
          <a:off x="13500744" y="996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144797</xdr:rowOff>
    </xdr:from>
    <xdr:ext cx="405111" cy="259045"/>
    <xdr:sp macro="" textlink="">
      <xdr:nvSpPr>
        <xdr:cNvPr id="650" name="n_4mainValue【保健センター・保健所】&#10;有形固定資産減価償却率">
          <a:extLst>
            <a:ext uri="{FF2B5EF4-FFF2-40B4-BE49-F238E27FC236}">
              <a16:creationId xmlns:a16="http://schemas.microsoft.com/office/drawing/2014/main" id="{B233BE28-7CE3-435D-A5D3-94FE0D1B8EAB}"/>
            </a:ext>
          </a:extLst>
        </xdr:cNvPr>
        <xdr:cNvSpPr txBox="1"/>
      </xdr:nvSpPr>
      <xdr:spPr>
        <a:xfrm>
          <a:off x="12611744" y="991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1" name="正方形/長方形 650">
          <a:extLst>
            <a:ext uri="{FF2B5EF4-FFF2-40B4-BE49-F238E27FC236}">
              <a16:creationId xmlns:a16="http://schemas.microsoft.com/office/drawing/2014/main" id="{8388A1A3-FA3A-42BF-B920-98FBA045418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2" name="正方形/長方形 651">
          <a:extLst>
            <a:ext uri="{FF2B5EF4-FFF2-40B4-BE49-F238E27FC236}">
              <a16:creationId xmlns:a16="http://schemas.microsoft.com/office/drawing/2014/main" id="{CA81EBFB-8C8E-49C4-9B9E-586A14C2DF1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3" name="正方形/長方形 652">
          <a:extLst>
            <a:ext uri="{FF2B5EF4-FFF2-40B4-BE49-F238E27FC236}">
              <a16:creationId xmlns:a16="http://schemas.microsoft.com/office/drawing/2014/main" id="{C5639E1F-03EC-442E-AA4C-16B60CC6559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4" name="正方形/長方形 653">
          <a:extLst>
            <a:ext uri="{FF2B5EF4-FFF2-40B4-BE49-F238E27FC236}">
              <a16:creationId xmlns:a16="http://schemas.microsoft.com/office/drawing/2014/main" id="{6AA49A01-2917-4B7A-B880-FA673C25C73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5" name="正方形/長方形 654">
          <a:extLst>
            <a:ext uri="{FF2B5EF4-FFF2-40B4-BE49-F238E27FC236}">
              <a16:creationId xmlns:a16="http://schemas.microsoft.com/office/drawing/2014/main" id="{D9EC34B9-EDB3-4026-96D3-613F5554CB5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6" name="正方形/長方形 655">
          <a:extLst>
            <a:ext uri="{FF2B5EF4-FFF2-40B4-BE49-F238E27FC236}">
              <a16:creationId xmlns:a16="http://schemas.microsoft.com/office/drawing/2014/main" id="{84E6CFDD-4809-4E5A-8620-3EFBB216E68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7" name="正方形/長方形 656">
          <a:extLst>
            <a:ext uri="{FF2B5EF4-FFF2-40B4-BE49-F238E27FC236}">
              <a16:creationId xmlns:a16="http://schemas.microsoft.com/office/drawing/2014/main" id="{DA3DD3B1-CF23-4466-A08D-6CCB70A68BF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8" name="正方形/長方形 657">
          <a:extLst>
            <a:ext uri="{FF2B5EF4-FFF2-40B4-BE49-F238E27FC236}">
              <a16:creationId xmlns:a16="http://schemas.microsoft.com/office/drawing/2014/main" id="{5438AFC9-60D8-420A-A27D-799B254BEB4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9" name="テキスト ボックス 658">
          <a:extLst>
            <a:ext uri="{FF2B5EF4-FFF2-40B4-BE49-F238E27FC236}">
              <a16:creationId xmlns:a16="http://schemas.microsoft.com/office/drawing/2014/main" id="{970E0331-DEBB-446A-8731-6B886DE0A68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0" name="直線コネクタ 659">
          <a:extLst>
            <a:ext uri="{FF2B5EF4-FFF2-40B4-BE49-F238E27FC236}">
              <a16:creationId xmlns:a16="http://schemas.microsoft.com/office/drawing/2014/main" id="{103EF37C-4E13-4632-9BCB-35C6102DDE9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1" name="直線コネクタ 660">
          <a:extLst>
            <a:ext uri="{FF2B5EF4-FFF2-40B4-BE49-F238E27FC236}">
              <a16:creationId xmlns:a16="http://schemas.microsoft.com/office/drawing/2014/main" id="{0D68A4B1-E86F-418C-8029-CD47184B9D4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2" name="テキスト ボックス 661">
          <a:extLst>
            <a:ext uri="{FF2B5EF4-FFF2-40B4-BE49-F238E27FC236}">
              <a16:creationId xmlns:a16="http://schemas.microsoft.com/office/drawing/2014/main" id="{3705C073-B358-4DCD-B8FD-649946EECD7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3" name="直線コネクタ 662">
          <a:extLst>
            <a:ext uri="{FF2B5EF4-FFF2-40B4-BE49-F238E27FC236}">
              <a16:creationId xmlns:a16="http://schemas.microsoft.com/office/drawing/2014/main" id="{1A5819B7-0E9D-412A-BB5E-9925CD73188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4" name="テキスト ボックス 663">
          <a:extLst>
            <a:ext uri="{FF2B5EF4-FFF2-40B4-BE49-F238E27FC236}">
              <a16:creationId xmlns:a16="http://schemas.microsoft.com/office/drawing/2014/main" id="{73A5047F-301E-4B36-A1AB-3E2440F000E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5" name="直線コネクタ 664">
          <a:extLst>
            <a:ext uri="{FF2B5EF4-FFF2-40B4-BE49-F238E27FC236}">
              <a16:creationId xmlns:a16="http://schemas.microsoft.com/office/drawing/2014/main" id="{BED428B2-8715-47B5-809F-D9A9176F722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6" name="テキスト ボックス 665">
          <a:extLst>
            <a:ext uri="{FF2B5EF4-FFF2-40B4-BE49-F238E27FC236}">
              <a16:creationId xmlns:a16="http://schemas.microsoft.com/office/drawing/2014/main" id="{2DF7EA3B-C286-479C-A5AE-F56DD569AA2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7" name="直線コネクタ 666">
          <a:extLst>
            <a:ext uri="{FF2B5EF4-FFF2-40B4-BE49-F238E27FC236}">
              <a16:creationId xmlns:a16="http://schemas.microsoft.com/office/drawing/2014/main" id="{098DF80B-BF98-4DB9-A5C1-53DEBF27C5C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68" name="テキスト ボックス 667">
          <a:extLst>
            <a:ext uri="{FF2B5EF4-FFF2-40B4-BE49-F238E27FC236}">
              <a16:creationId xmlns:a16="http://schemas.microsoft.com/office/drawing/2014/main" id="{5451E09B-D9BA-41D4-8091-AF6D6DCA79F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9" name="直線コネクタ 668">
          <a:extLst>
            <a:ext uri="{FF2B5EF4-FFF2-40B4-BE49-F238E27FC236}">
              <a16:creationId xmlns:a16="http://schemas.microsoft.com/office/drawing/2014/main" id="{33A05268-7A16-4BF3-9FDC-BFD85BB459C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0" name="テキスト ボックス 669">
          <a:extLst>
            <a:ext uri="{FF2B5EF4-FFF2-40B4-BE49-F238E27FC236}">
              <a16:creationId xmlns:a16="http://schemas.microsoft.com/office/drawing/2014/main" id="{BD84F532-6B16-46ED-8CE4-FF688879C18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1" name="【保健センター・保健所】&#10;一人当たり面積グラフ枠">
          <a:extLst>
            <a:ext uri="{FF2B5EF4-FFF2-40B4-BE49-F238E27FC236}">
              <a16:creationId xmlns:a16="http://schemas.microsoft.com/office/drawing/2014/main" id="{F8E507B3-F504-430A-A8B1-09BB43623C5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150876</xdr:rowOff>
    </xdr:from>
    <xdr:to>
      <xdr:col>116</xdr:col>
      <xdr:colOff>62864</xdr:colOff>
      <xdr:row>63</xdr:row>
      <xdr:rowOff>73152</xdr:rowOff>
    </xdr:to>
    <xdr:cxnSp macro="">
      <xdr:nvCxnSpPr>
        <xdr:cNvPr id="672" name="直線コネクタ 671">
          <a:extLst>
            <a:ext uri="{FF2B5EF4-FFF2-40B4-BE49-F238E27FC236}">
              <a16:creationId xmlns:a16="http://schemas.microsoft.com/office/drawing/2014/main" id="{01AA854F-145F-4741-9A53-5D8647113503}"/>
            </a:ext>
          </a:extLst>
        </xdr:cNvPr>
        <xdr:cNvCxnSpPr/>
      </xdr:nvCxnSpPr>
      <xdr:spPr>
        <a:xfrm flipV="1">
          <a:off x="22160864" y="958062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76979</xdr:rowOff>
    </xdr:from>
    <xdr:ext cx="469744" cy="259045"/>
    <xdr:sp macro="" textlink="">
      <xdr:nvSpPr>
        <xdr:cNvPr id="673" name="【保健センター・保健所】&#10;一人当たり面積最小値テキスト">
          <a:extLst>
            <a:ext uri="{FF2B5EF4-FFF2-40B4-BE49-F238E27FC236}">
              <a16:creationId xmlns:a16="http://schemas.microsoft.com/office/drawing/2014/main" id="{09FF6529-EB21-4CEA-83CC-F7248831A86C}"/>
            </a:ext>
          </a:extLst>
        </xdr:cNvPr>
        <xdr:cNvSpPr txBox="1"/>
      </xdr:nvSpPr>
      <xdr:spPr>
        <a:xfrm>
          <a:off x="22199600" y="1087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73152</xdr:rowOff>
    </xdr:from>
    <xdr:to>
      <xdr:col>116</xdr:col>
      <xdr:colOff>152400</xdr:colOff>
      <xdr:row>63</xdr:row>
      <xdr:rowOff>73152</xdr:rowOff>
    </xdr:to>
    <xdr:cxnSp macro="">
      <xdr:nvCxnSpPr>
        <xdr:cNvPr id="674" name="直線コネクタ 673">
          <a:extLst>
            <a:ext uri="{FF2B5EF4-FFF2-40B4-BE49-F238E27FC236}">
              <a16:creationId xmlns:a16="http://schemas.microsoft.com/office/drawing/2014/main" id="{548DE27A-3EC3-4125-9E65-724B1718FA37}"/>
            </a:ext>
          </a:extLst>
        </xdr:cNvPr>
        <xdr:cNvCxnSpPr/>
      </xdr:nvCxnSpPr>
      <xdr:spPr>
        <a:xfrm>
          <a:off x="22072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97553</xdr:rowOff>
    </xdr:from>
    <xdr:ext cx="469744" cy="259045"/>
    <xdr:sp macro="" textlink="">
      <xdr:nvSpPr>
        <xdr:cNvPr id="675" name="【保健センター・保健所】&#10;一人当たり面積最大値テキスト">
          <a:extLst>
            <a:ext uri="{FF2B5EF4-FFF2-40B4-BE49-F238E27FC236}">
              <a16:creationId xmlns:a16="http://schemas.microsoft.com/office/drawing/2014/main" id="{181943BF-03C4-47A3-81BF-1E5FAF252FE6}"/>
            </a:ext>
          </a:extLst>
        </xdr:cNvPr>
        <xdr:cNvSpPr txBox="1"/>
      </xdr:nvSpPr>
      <xdr:spPr>
        <a:xfrm>
          <a:off x="22199600" y="935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150876</xdr:rowOff>
    </xdr:from>
    <xdr:to>
      <xdr:col>116</xdr:col>
      <xdr:colOff>152400</xdr:colOff>
      <xdr:row>55</xdr:row>
      <xdr:rowOff>150876</xdr:rowOff>
    </xdr:to>
    <xdr:cxnSp macro="">
      <xdr:nvCxnSpPr>
        <xdr:cNvPr id="676" name="直線コネクタ 675">
          <a:extLst>
            <a:ext uri="{FF2B5EF4-FFF2-40B4-BE49-F238E27FC236}">
              <a16:creationId xmlns:a16="http://schemas.microsoft.com/office/drawing/2014/main" id="{C5408AF6-0605-46B9-8404-898FEB692FE9}"/>
            </a:ext>
          </a:extLst>
        </xdr:cNvPr>
        <xdr:cNvCxnSpPr/>
      </xdr:nvCxnSpPr>
      <xdr:spPr>
        <a:xfrm>
          <a:off x="22072600" y="958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677" name="【保健センター・保健所】&#10;一人当たり面積平均値テキスト">
          <a:extLst>
            <a:ext uri="{FF2B5EF4-FFF2-40B4-BE49-F238E27FC236}">
              <a16:creationId xmlns:a16="http://schemas.microsoft.com/office/drawing/2014/main" id="{3415AC69-A2C6-4E0B-9E3F-8A3F3F53C4DE}"/>
            </a:ext>
          </a:extLst>
        </xdr:cNvPr>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78" name="フローチャート: 判断 677">
          <a:extLst>
            <a:ext uri="{FF2B5EF4-FFF2-40B4-BE49-F238E27FC236}">
              <a16:creationId xmlns:a16="http://schemas.microsoft.com/office/drawing/2014/main" id="{E481BB00-931A-4D94-968B-AE24AD710066}"/>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45212</xdr:rowOff>
    </xdr:from>
    <xdr:to>
      <xdr:col>112</xdr:col>
      <xdr:colOff>38100</xdr:colOff>
      <xdr:row>62</xdr:row>
      <xdr:rowOff>146812</xdr:rowOff>
    </xdr:to>
    <xdr:sp macro="" textlink="">
      <xdr:nvSpPr>
        <xdr:cNvPr id="679" name="フローチャート: 判断 678">
          <a:extLst>
            <a:ext uri="{FF2B5EF4-FFF2-40B4-BE49-F238E27FC236}">
              <a16:creationId xmlns:a16="http://schemas.microsoft.com/office/drawing/2014/main" id="{74FFFF70-828A-466F-A93B-D9AAE5FA3ADE}"/>
            </a:ext>
          </a:extLst>
        </xdr:cNvPr>
        <xdr:cNvSpPr/>
      </xdr:nvSpPr>
      <xdr:spPr>
        <a:xfrm>
          <a:off x="21272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680" name="フローチャート: 判断 679">
          <a:extLst>
            <a:ext uri="{FF2B5EF4-FFF2-40B4-BE49-F238E27FC236}">
              <a16:creationId xmlns:a16="http://schemas.microsoft.com/office/drawing/2014/main" id="{A46CFFAA-460F-4F72-A472-50F710E3D972}"/>
            </a:ext>
          </a:extLst>
        </xdr:cNvPr>
        <xdr:cNvSpPr/>
      </xdr:nvSpPr>
      <xdr:spPr>
        <a:xfrm>
          <a:off x="20383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681" name="フローチャート: 判断 680">
          <a:extLst>
            <a:ext uri="{FF2B5EF4-FFF2-40B4-BE49-F238E27FC236}">
              <a16:creationId xmlns:a16="http://schemas.microsoft.com/office/drawing/2014/main" id="{8CBBE341-2B5A-4232-825A-4A8AF9F23EF1}"/>
            </a:ext>
          </a:extLst>
        </xdr:cNvPr>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xdr:rowOff>
    </xdr:from>
    <xdr:to>
      <xdr:col>98</xdr:col>
      <xdr:colOff>38100</xdr:colOff>
      <xdr:row>62</xdr:row>
      <xdr:rowOff>114808</xdr:rowOff>
    </xdr:to>
    <xdr:sp macro="" textlink="">
      <xdr:nvSpPr>
        <xdr:cNvPr id="682" name="フローチャート: 判断 681">
          <a:extLst>
            <a:ext uri="{FF2B5EF4-FFF2-40B4-BE49-F238E27FC236}">
              <a16:creationId xmlns:a16="http://schemas.microsoft.com/office/drawing/2014/main" id="{F21F6713-6E20-48A4-9FA6-650EA499C0AF}"/>
            </a:ext>
          </a:extLst>
        </xdr:cNvPr>
        <xdr:cNvSpPr/>
      </xdr:nvSpPr>
      <xdr:spPr>
        <a:xfrm>
          <a:off x="18605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3" name="テキスト ボックス 682">
          <a:extLst>
            <a:ext uri="{FF2B5EF4-FFF2-40B4-BE49-F238E27FC236}">
              <a16:creationId xmlns:a16="http://schemas.microsoft.com/office/drawing/2014/main" id="{A5A89082-0E14-4C67-97A3-83F44CB14EB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4" name="テキスト ボックス 683">
          <a:extLst>
            <a:ext uri="{FF2B5EF4-FFF2-40B4-BE49-F238E27FC236}">
              <a16:creationId xmlns:a16="http://schemas.microsoft.com/office/drawing/2014/main" id="{47F682C0-7461-4643-8054-C3BA7BBA011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id="{603CC633-D99E-49C3-9C85-80168C04A7E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id="{3E910A3C-D32E-4264-8342-92377E9DEFC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359B3224-009A-47EB-9AAD-3BB15C602D2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10922</xdr:rowOff>
    </xdr:from>
    <xdr:to>
      <xdr:col>116</xdr:col>
      <xdr:colOff>114300</xdr:colOff>
      <xdr:row>63</xdr:row>
      <xdr:rowOff>112522</xdr:rowOff>
    </xdr:to>
    <xdr:sp macro="" textlink="">
      <xdr:nvSpPr>
        <xdr:cNvPr id="688" name="楕円 687">
          <a:extLst>
            <a:ext uri="{FF2B5EF4-FFF2-40B4-BE49-F238E27FC236}">
              <a16:creationId xmlns:a16="http://schemas.microsoft.com/office/drawing/2014/main" id="{9C62813E-52D0-4244-AEAC-F3B7052DFDF4}"/>
            </a:ext>
          </a:extLst>
        </xdr:cNvPr>
        <xdr:cNvSpPr/>
      </xdr:nvSpPr>
      <xdr:spPr>
        <a:xfrm>
          <a:off x="221107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97299</xdr:rowOff>
    </xdr:from>
    <xdr:ext cx="469744" cy="259045"/>
    <xdr:sp macro="" textlink="">
      <xdr:nvSpPr>
        <xdr:cNvPr id="689" name="【保健センター・保健所】&#10;一人当たり面積該当値テキスト">
          <a:extLst>
            <a:ext uri="{FF2B5EF4-FFF2-40B4-BE49-F238E27FC236}">
              <a16:creationId xmlns:a16="http://schemas.microsoft.com/office/drawing/2014/main" id="{7C77492B-D93F-4D03-BEBC-9B4B8B88D10C}"/>
            </a:ext>
          </a:extLst>
        </xdr:cNvPr>
        <xdr:cNvSpPr txBox="1"/>
      </xdr:nvSpPr>
      <xdr:spPr>
        <a:xfrm>
          <a:off x="22199600" y="1072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13208</xdr:rowOff>
    </xdr:from>
    <xdr:to>
      <xdr:col>112</xdr:col>
      <xdr:colOff>38100</xdr:colOff>
      <xdr:row>63</xdr:row>
      <xdr:rowOff>114808</xdr:rowOff>
    </xdr:to>
    <xdr:sp macro="" textlink="">
      <xdr:nvSpPr>
        <xdr:cNvPr id="690" name="楕円 689">
          <a:extLst>
            <a:ext uri="{FF2B5EF4-FFF2-40B4-BE49-F238E27FC236}">
              <a16:creationId xmlns:a16="http://schemas.microsoft.com/office/drawing/2014/main" id="{72E8ACE8-BD29-4016-A92D-47CF8E948122}"/>
            </a:ext>
          </a:extLst>
        </xdr:cNvPr>
        <xdr:cNvSpPr/>
      </xdr:nvSpPr>
      <xdr:spPr>
        <a:xfrm>
          <a:off x="212725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61722</xdr:rowOff>
    </xdr:from>
    <xdr:to>
      <xdr:col>116</xdr:col>
      <xdr:colOff>63500</xdr:colOff>
      <xdr:row>63</xdr:row>
      <xdr:rowOff>64008</xdr:rowOff>
    </xdr:to>
    <xdr:cxnSp macro="">
      <xdr:nvCxnSpPr>
        <xdr:cNvPr id="691" name="直線コネクタ 690">
          <a:extLst>
            <a:ext uri="{FF2B5EF4-FFF2-40B4-BE49-F238E27FC236}">
              <a16:creationId xmlns:a16="http://schemas.microsoft.com/office/drawing/2014/main" id="{659AAAB1-279F-45F1-BAEF-03C4EE6ED276}"/>
            </a:ext>
          </a:extLst>
        </xdr:cNvPr>
        <xdr:cNvCxnSpPr/>
      </xdr:nvCxnSpPr>
      <xdr:spPr>
        <a:xfrm flipV="1">
          <a:off x="21323300" y="1086307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13208</xdr:rowOff>
    </xdr:from>
    <xdr:to>
      <xdr:col>107</xdr:col>
      <xdr:colOff>101600</xdr:colOff>
      <xdr:row>63</xdr:row>
      <xdr:rowOff>114808</xdr:rowOff>
    </xdr:to>
    <xdr:sp macro="" textlink="">
      <xdr:nvSpPr>
        <xdr:cNvPr id="692" name="楕円 691">
          <a:extLst>
            <a:ext uri="{FF2B5EF4-FFF2-40B4-BE49-F238E27FC236}">
              <a16:creationId xmlns:a16="http://schemas.microsoft.com/office/drawing/2014/main" id="{0FA4658B-DD35-4F9A-B428-A6D0FF266A34}"/>
            </a:ext>
          </a:extLst>
        </xdr:cNvPr>
        <xdr:cNvSpPr/>
      </xdr:nvSpPr>
      <xdr:spPr>
        <a:xfrm>
          <a:off x="203835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64008</xdr:rowOff>
    </xdr:from>
    <xdr:to>
      <xdr:col>111</xdr:col>
      <xdr:colOff>177800</xdr:colOff>
      <xdr:row>63</xdr:row>
      <xdr:rowOff>64008</xdr:rowOff>
    </xdr:to>
    <xdr:cxnSp macro="">
      <xdr:nvCxnSpPr>
        <xdr:cNvPr id="693" name="直線コネクタ 692">
          <a:extLst>
            <a:ext uri="{FF2B5EF4-FFF2-40B4-BE49-F238E27FC236}">
              <a16:creationId xmlns:a16="http://schemas.microsoft.com/office/drawing/2014/main" id="{8FC1AFD0-51D4-4E30-BAAF-8FC33E422FDC}"/>
            </a:ext>
          </a:extLst>
        </xdr:cNvPr>
        <xdr:cNvCxnSpPr/>
      </xdr:nvCxnSpPr>
      <xdr:spPr>
        <a:xfrm>
          <a:off x="20434300" y="10865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15494</xdr:rowOff>
    </xdr:from>
    <xdr:to>
      <xdr:col>102</xdr:col>
      <xdr:colOff>165100</xdr:colOff>
      <xdr:row>63</xdr:row>
      <xdr:rowOff>117094</xdr:rowOff>
    </xdr:to>
    <xdr:sp macro="" textlink="">
      <xdr:nvSpPr>
        <xdr:cNvPr id="694" name="楕円 693">
          <a:extLst>
            <a:ext uri="{FF2B5EF4-FFF2-40B4-BE49-F238E27FC236}">
              <a16:creationId xmlns:a16="http://schemas.microsoft.com/office/drawing/2014/main" id="{FAB617C8-0EB7-462E-91F2-3E3087BD43AA}"/>
            </a:ext>
          </a:extLst>
        </xdr:cNvPr>
        <xdr:cNvSpPr/>
      </xdr:nvSpPr>
      <xdr:spPr>
        <a:xfrm>
          <a:off x="19494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64008</xdr:rowOff>
    </xdr:from>
    <xdr:to>
      <xdr:col>107</xdr:col>
      <xdr:colOff>50800</xdr:colOff>
      <xdr:row>63</xdr:row>
      <xdr:rowOff>66294</xdr:rowOff>
    </xdr:to>
    <xdr:cxnSp macro="">
      <xdr:nvCxnSpPr>
        <xdr:cNvPr id="695" name="直線コネクタ 694">
          <a:extLst>
            <a:ext uri="{FF2B5EF4-FFF2-40B4-BE49-F238E27FC236}">
              <a16:creationId xmlns:a16="http://schemas.microsoft.com/office/drawing/2014/main" id="{1BBE92EB-6FC3-4E33-B96F-F596A05083FB}"/>
            </a:ext>
          </a:extLst>
        </xdr:cNvPr>
        <xdr:cNvCxnSpPr/>
      </xdr:nvCxnSpPr>
      <xdr:spPr>
        <a:xfrm flipV="1">
          <a:off x="19545300" y="108653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17780</xdr:rowOff>
    </xdr:from>
    <xdr:to>
      <xdr:col>98</xdr:col>
      <xdr:colOff>38100</xdr:colOff>
      <xdr:row>63</xdr:row>
      <xdr:rowOff>119380</xdr:rowOff>
    </xdr:to>
    <xdr:sp macro="" textlink="">
      <xdr:nvSpPr>
        <xdr:cNvPr id="696" name="楕円 695">
          <a:extLst>
            <a:ext uri="{FF2B5EF4-FFF2-40B4-BE49-F238E27FC236}">
              <a16:creationId xmlns:a16="http://schemas.microsoft.com/office/drawing/2014/main" id="{FDCF45B6-8C73-46A4-94AE-361EDDA7D9CD}"/>
            </a:ext>
          </a:extLst>
        </xdr:cNvPr>
        <xdr:cNvSpPr/>
      </xdr:nvSpPr>
      <xdr:spPr>
        <a:xfrm>
          <a:off x="18605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66294</xdr:rowOff>
    </xdr:from>
    <xdr:to>
      <xdr:col>102</xdr:col>
      <xdr:colOff>114300</xdr:colOff>
      <xdr:row>63</xdr:row>
      <xdr:rowOff>68580</xdr:rowOff>
    </xdr:to>
    <xdr:cxnSp macro="">
      <xdr:nvCxnSpPr>
        <xdr:cNvPr id="697" name="直線コネクタ 696">
          <a:extLst>
            <a:ext uri="{FF2B5EF4-FFF2-40B4-BE49-F238E27FC236}">
              <a16:creationId xmlns:a16="http://schemas.microsoft.com/office/drawing/2014/main" id="{49AEAE53-C095-49A3-91B2-050AC555D04E}"/>
            </a:ext>
          </a:extLst>
        </xdr:cNvPr>
        <xdr:cNvCxnSpPr/>
      </xdr:nvCxnSpPr>
      <xdr:spPr>
        <a:xfrm flipV="1">
          <a:off x="18656300" y="108676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163339</xdr:rowOff>
    </xdr:from>
    <xdr:ext cx="469744" cy="259045"/>
    <xdr:sp macro="" textlink="">
      <xdr:nvSpPr>
        <xdr:cNvPr id="698" name="n_1aveValue【保健センター・保健所】&#10;一人当たり面積">
          <a:extLst>
            <a:ext uri="{FF2B5EF4-FFF2-40B4-BE49-F238E27FC236}">
              <a16:creationId xmlns:a16="http://schemas.microsoft.com/office/drawing/2014/main" id="{C187798B-8335-4D65-ACD2-485F763E8C3D}"/>
            </a:ext>
          </a:extLst>
        </xdr:cNvPr>
        <xdr:cNvSpPr txBox="1"/>
      </xdr:nvSpPr>
      <xdr:spPr>
        <a:xfrm>
          <a:off x="210757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126763</xdr:rowOff>
    </xdr:from>
    <xdr:ext cx="469744" cy="259045"/>
    <xdr:sp macro="" textlink="">
      <xdr:nvSpPr>
        <xdr:cNvPr id="699" name="n_2aveValue【保健センター・保健所】&#10;一人当たり面積">
          <a:extLst>
            <a:ext uri="{FF2B5EF4-FFF2-40B4-BE49-F238E27FC236}">
              <a16:creationId xmlns:a16="http://schemas.microsoft.com/office/drawing/2014/main" id="{61590535-30F0-4DE4-819E-C0453D632F2D}"/>
            </a:ext>
          </a:extLst>
        </xdr:cNvPr>
        <xdr:cNvSpPr txBox="1"/>
      </xdr:nvSpPr>
      <xdr:spPr>
        <a:xfrm>
          <a:off x="201994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99331</xdr:rowOff>
    </xdr:from>
    <xdr:ext cx="469744" cy="259045"/>
    <xdr:sp macro="" textlink="">
      <xdr:nvSpPr>
        <xdr:cNvPr id="700" name="n_3aveValue【保健センター・保健所】&#10;一人当たり面積">
          <a:extLst>
            <a:ext uri="{FF2B5EF4-FFF2-40B4-BE49-F238E27FC236}">
              <a16:creationId xmlns:a16="http://schemas.microsoft.com/office/drawing/2014/main" id="{E7B2FCE4-6ED6-4F16-8228-3751C8552C33}"/>
            </a:ext>
          </a:extLst>
        </xdr:cNvPr>
        <xdr:cNvSpPr txBox="1"/>
      </xdr:nvSpPr>
      <xdr:spPr>
        <a:xfrm>
          <a:off x="19310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131335</xdr:rowOff>
    </xdr:from>
    <xdr:ext cx="469744" cy="259045"/>
    <xdr:sp macro="" textlink="">
      <xdr:nvSpPr>
        <xdr:cNvPr id="701" name="n_4aveValue【保健センター・保健所】&#10;一人当たり面積">
          <a:extLst>
            <a:ext uri="{FF2B5EF4-FFF2-40B4-BE49-F238E27FC236}">
              <a16:creationId xmlns:a16="http://schemas.microsoft.com/office/drawing/2014/main" id="{7B43C294-E38F-402E-AB28-1DA0FB0FEE54}"/>
            </a:ext>
          </a:extLst>
        </xdr:cNvPr>
        <xdr:cNvSpPr txBox="1"/>
      </xdr:nvSpPr>
      <xdr:spPr>
        <a:xfrm>
          <a:off x="18421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105935</xdr:rowOff>
    </xdr:from>
    <xdr:ext cx="469744" cy="259045"/>
    <xdr:sp macro="" textlink="">
      <xdr:nvSpPr>
        <xdr:cNvPr id="702" name="n_1mainValue【保健センター・保健所】&#10;一人当たり面積">
          <a:extLst>
            <a:ext uri="{FF2B5EF4-FFF2-40B4-BE49-F238E27FC236}">
              <a16:creationId xmlns:a16="http://schemas.microsoft.com/office/drawing/2014/main" id="{2DA4DFAC-D6CC-4612-9EB2-EB125EA3D625}"/>
            </a:ext>
          </a:extLst>
        </xdr:cNvPr>
        <xdr:cNvSpPr txBox="1"/>
      </xdr:nvSpPr>
      <xdr:spPr>
        <a:xfrm>
          <a:off x="21075727" y="1090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105935</xdr:rowOff>
    </xdr:from>
    <xdr:ext cx="469744" cy="259045"/>
    <xdr:sp macro="" textlink="">
      <xdr:nvSpPr>
        <xdr:cNvPr id="703" name="n_2mainValue【保健センター・保健所】&#10;一人当たり面積">
          <a:extLst>
            <a:ext uri="{FF2B5EF4-FFF2-40B4-BE49-F238E27FC236}">
              <a16:creationId xmlns:a16="http://schemas.microsoft.com/office/drawing/2014/main" id="{1CB095F4-1CBA-45F6-B781-63031D441E46}"/>
            </a:ext>
          </a:extLst>
        </xdr:cNvPr>
        <xdr:cNvSpPr txBox="1"/>
      </xdr:nvSpPr>
      <xdr:spPr>
        <a:xfrm>
          <a:off x="20199427" y="1090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108221</xdr:rowOff>
    </xdr:from>
    <xdr:ext cx="469744" cy="259045"/>
    <xdr:sp macro="" textlink="">
      <xdr:nvSpPr>
        <xdr:cNvPr id="704" name="n_3mainValue【保健センター・保健所】&#10;一人当たり面積">
          <a:extLst>
            <a:ext uri="{FF2B5EF4-FFF2-40B4-BE49-F238E27FC236}">
              <a16:creationId xmlns:a16="http://schemas.microsoft.com/office/drawing/2014/main" id="{FD3BD0E5-3560-47F6-AF39-8A7B251C4F2F}"/>
            </a:ext>
          </a:extLst>
        </xdr:cNvPr>
        <xdr:cNvSpPr txBox="1"/>
      </xdr:nvSpPr>
      <xdr:spPr>
        <a:xfrm>
          <a:off x="19310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110507</xdr:rowOff>
    </xdr:from>
    <xdr:ext cx="469744" cy="259045"/>
    <xdr:sp macro="" textlink="">
      <xdr:nvSpPr>
        <xdr:cNvPr id="705" name="n_4mainValue【保健センター・保健所】&#10;一人当たり面積">
          <a:extLst>
            <a:ext uri="{FF2B5EF4-FFF2-40B4-BE49-F238E27FC236}">
              <a16:creationId xmlns:a16="http://schemas.microsoft.com/office/drawing/2014/main" id="{97AB985B-8C13-4605-A11D-5FF33A4ABF21}"/>
            </a:ext>
          </a:extLst>
        </xdr:cNvPr>
        <xdr:cNvSpPr txBox="1"/>
      </xdr:nvSpPr>
      <xdr:spPr>
        <a:xfrm>
          <a:off x="18421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6" name="正方形/長方形 705">
          <a:extLst>
            <a:ext uri="{FF2B5EF4-FFF2-40B4-BE49-F238E27FC236}">
              <a16:creationId xmlns:a16="http://schemas.microsoft.com/office/drawing/2014/main" id="{CE120F8D-E41A-408D-BA20-A4DAE2B300D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7" name="正方形/長方形 706">
          <a:extLst>
            <a:ext uri="{FF2B5EF4-FFF2-40B4-BE49-F238E27FC236}">
              <a16:creationId xmlns:a16="http://schemas.microsoft.com/office/drawing/2014/main" id="{A59955BB-6F6C-4349-9EA4-E684E335D71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8" name="正方形/長方形 707">
          <a:extLst>
            <a:ext uri="{FF2B5EF4-FFF2-40B4-BE49-F238E27FC236}">
              <a16:creationId xmlns:a16="http://schemas.microsoft.com/office/drawing/2014/main" id="{53EAAB4A-8724-4498-A29B-F0F0CC8D5D5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9" name="正方形/長方形 708">
          <a:extLst>
            <a:ext uri="{FF2B5EF4-FFF2-40B4-BE49-F238E27FC236}">
              <a16:creationId xmlns:a16="http://schemas.microsoft.com/office/drawing/2014/main" id="{5186B9FA-B5A7-4265-9BE3-DA1CA56AB01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0" name="正方形/長方形 709">
          <a:extLst>
            <a:ext uri="{FF2B5EF4-FFF2-40B4-BE49-F238E27FC236}">
              <a16:creationId xmlns:a16="http://schemas.microsoft.com/office/drawing/2014/main" id="{612D0E70-D54D-4FE8-92DF-3606C2AFFAE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1" name="正方形/長方形 710">
          <a:extLst>
            <a:ext uri="{FF2B5EF4-FFF2-40B4-BE49-F238E27FC236}">
              <a16:creationId xmlns:a16="http://schemas.microsoft.com/office/drawing/2014/main" id="{EDF1365C-D367-4702-B25E-5141043F589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2" name="正方形/長方形 711">
          <a:extLst>
            <a:ext uri="{FF2B5EF4-FFF2-40B4-BE49-F238E27FC236}">
              <a16:creationId xmlns:a16="http://schemas.microsoft.com/office/drawing/2014/main" id="{22B9634C-3AAA-4FD2-A426-6C42057EF1C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3" name="正方形/長方形 712">
          <a:extLst>
            <a:ext uri="{FF2B5EF4-FFF2-40B4-BE49-F238E27FC236}">
              <a16:creationId xmlns:a16="http://schemas.microsoft.com/office/drawing/2014/main" id="{7B6C0589-C4F4-45C1-A2CA-543341E9BD8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4" name="テキスト ボックス 713">
          <a:extLst>
            <a:ext uri="{FF2B5EF4-FFF2-40B4-BE49-F238E27FC236}">
              <a16:creationId xmlns:a16="http://schemas.microsoft.com/office/drawing/2014/main" id="{FC76B1A3-1E00-46FD-99DA-9ECFBFEABD1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5" name="直線コネクタ 714">
          <a:extLst>
            <a:ext uri="{FF2B5EF4-FFF2-40B4-BE49-F238E27FC236}">
              <a16:creationId xmlns:a16="http://schemas.microsoft.com/office/drawing/2014/main" id="{77E0D394-3B3E-4247-A75E-7CAB2D5CD31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6" name="テキスト ボックス 715">
          <a:extLst>
            <a:ext uri="{FF2B5EF4-FFF2-40B4-BE49-F238E27FC236}">
              <a16:creationId xmlns:a16="http://schemas.microsoft.com/office/drawing/2014/main" id="{AFA49CC4-2A93-4865-A736-6569C868FF5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7" name="直線コネクタ 716">
          <a:extLst>
            <a:ext uri="{FF2B5EF4-FFF2-40B4-BE49-F238E27FC236}">
              <a16:creationId xmlns:a16="http://schemas.microsoft.com/office/drawing/2014/main" id="{961EC4A3-9747-4503-ACBC-630AB97BB4A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8" name="テキスト ボックス 717">
          <a:extLst>
            <a:ext uri="{FF2B5EF4-FFF2-40B4-BE49-F238E27FC236}">
              <a16:creationId xmlns:a16="http://schemas.microsoft.com/office/drawing/2014/main" id="{34784796-790D-4637-A88E-11ECCB0A1FE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9" name="直線コネクタ 718">
          <a:extLst>
            <a:ext uri="{FF2B5EF4-FFF2-40B4-BE49-F238E27FC236}">
              <a16:creationId xmlns:a16="http://schemas.microsoft.com/office/drawing/2014/main" id="{3875A2B4-F4A9-4DBA-9035-27B35F39538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0" name="テキスト ボックス 719">
          <a:extLst>
            <a:ext uri="{FF2B5EF4-FFF2-40B4-BE49-F238E27FC236}">
              <a16:creationId xmlns:a16="http://schemas.microsoft.com/office/drawing/2014/main" id="{A3598C3B-070D-48A0-A937-00785BC26E8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1" name="直線コネクタ 720">
          <a:extLst>
            <a:ext uri="{FF2B5EF4-FFF2-40B4-BE49-F238E27FC236}">
              <a16:creationId xmlns:a16="http://schemas.microsoft.com/office/drawing/2014/main" id="{C7FA9D6A-4A4C-4733-93BE-FE83339BB8C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2" name="テキスト ボックス 721">
          <a:extLst>
            <a:ext uri="{FF2B5EF4-FFF2-40B4-BE49-F238E27FC236}">
              <a16:creationId xmlns:a16="http://schemas.microsoft.com/office/drawing/2014/main" id="{4C264D22-ED7A-47BB-B04B-6242D57F32C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3" name="直線コネクタ 722">
          <a:extLst>
            <a:ext uri="{FF2B5EF4-FFF2-40B4-BE49-F238E27FC236}">
              <a16:creationId xmlns:a16="http://schemas.microsoft.com/office/drawing/2014/main" id="{8F2CC259-BD86-488F-BA33-C1825966B4D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4" name="テキスト ボックス 723">
          <a:extLst>
            <a:ext uri="{FF2B5EF4-FFF2-40B4-BE49-F238E27FC236}">
              <a16:creationId xmlns:a16="http://schemas.microsoft.com/office/drawing/2014/main" id="{143DFBA1-4DAC-4A5D-98EC-4002F4C195D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5" name="直線コネクタ 724">
          <a:extLst>
            <a:ext uri="{FF2B5EF4-FFF2-40B4-BE49-F238E27FC236}">
              <a16:creationId xmlns:a16="http://schemas.microsoft.com/office/drawing/2014/main" id="{07CD0281-DDB9-451D-810E-C21363C2012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6" name="テキスト ボックス 725">
          <a:extLst>
            <a:ext uri="{FF2B5EF4-FFF2-40B4-BE49-F238E27FC236}">
              <a16:creationId xmlns:a16="http://schemas.microsoft.com/office/drawing/2014/main" id="{0B58FE73-D1B5-4198-99E8-2C0B4FD2965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7" name="直線コネクタ 726">
          <a:extLst>
            <a:ext uri="{FF2B5EF4-FFF2-40B4-BE49-F238E27FC236}">
              <a16:creationId xmlns:a16="http://schemas.microsoft.com/office/drawing/2014/main" id="{A4AB0304-9D01-4D47-9D52-DEC0545508B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8" name="テキスト ボックス 727">
          <a:extLst>
            <a:ext uri="{FF2B5EF4-FFF2-40B4-BE49-F238E27FC236}">
              <a16:creationId xmlns:a16="http://schemas.microsoft.com/office/drawing/2014/main" id="{EA542541-AE12-4459-A146-04322F26CFD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9" name="直線コネクタ 728">
          <a:extLst>
            <a:ext uri="{FF2B5EF4-FFF2-40B4-BE49-F238E27FC236}">
              <a16:creationId xmlns:a16="http://schemas.microsoft.com/office/drawing/2014/main" id="{51C36E7D-3F2A-4710-93F0-00B709E4590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消防施設】&#10;有形固定資産減価償却率グラフ枠">
          <a:extLst>
            <a:ext uri="{FF2B5EF4-FFF2-40B4-BE49-F238E27FC236}">
              <a16:creationId xmlns:a16="http://schemas.microsoft.com/office/drawing/2014/main" id="{AF02301D-61DB-41B4-9AFD-73B6868FFA2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168729</xdr:rowOff>
    </xdr:to>
    <xdr:cxnSp macro="">
      <xdr:nvCxnSpPr>
        <xdr:cNvPr id="731" name="直線コネクタ 730">
          <a:extLst>
            <a:ext uri="{FF2B5EF4-FFF2-40B4-BE49-F238E27FC236}">
              <a16:creationId xmlns:a16="http://schemas.microsoft.com/office/drawing/2014/main" id="{9BF011F9-8D80-48B1-8AAD-70E11006E83E}"/>
            </a:ext>
          </a:extLst>
        </xdr:cNvPr>
        <xdr:cNvCxnSpPr/>
      </xdr:nvCxnSpPr>
      <xdr:spPr>
        <a:xfrm flipV="1">
          <a:off x="16318864" y="1347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2" name="【消防施設】&#10;有形固定資産減価償却率最小値テキスト">
          <a:extLst>
            <a:ext uri="{FF2B5EF4-FFF2-40B4-BE49-F238E27FC236}">
              <a16:creationId xmlns:a16="http://schemas.microsoft.com/office/drawing/2014/main" id="{A22BAFA1-EC25-4421-9ECF-1B0B26A7248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3" name="直線コネクタ 732">
          <a:extLst>
            <a:ext uri="{FF2B5EF4-FFF2-40B4-BE49-F238E27FC236}">
              <a16:creationId xmlns:a16="http://schemas.microsoft.com/office/drawing/2014/main" id="{C9C2D421-DFCA-48BE-BB81-74B0D2E1A13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734" name="【消防施設】&#10;有形固定資産減価償却率最大値テキスト">
          <a:extLst>
            <a:ext uri="{FF2B5EF4-FFF2-40B4-BE49-F238E27FC236}">
              <a16:creationId xmlns:a16="http://schemas.microsoft.com/office/drawing/2014/main" id="{BC153B39-D33C-4749-B781-8426D50FC1BE}"/>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735" name="直線コネクタ 734">
          <a:extLst>
            <a:ext uri="{FF2B5EF4-FFF2-40B4-BE49-F238E27FC236}">
              <a16:creationId xmlns:a16="http://schemas.microsoft.com/office/drawing/2014/main" id="{64D2EBE1-6D51-402B-AE57-BACE4A460433}"/>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736" name="【消防施設】&#10;有形固定資産減価償却率平均値テキスト">
          <a:extLst>
            <a:ext uri="{FF2B5EF4-FFF2-40B4-BE49-F238E27FC236}">
              <a16:creationId xmlns:a16="http://schemas.microsoft.com/office/drawing/2014/main" id="{D12A873F-4CFF-47F6-9ADD-FCC87CCCC574}"/>
            </a:ext>
          </a:extLst>
        </xdr:cNvPr>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737" name="フローチャート: 判断 736">
          <a:extLst>
            <a:ext uri="{FF2B5EF4-FFF2-40B4-BE49-F238E27FC236}">
              <a16:creationId xmlns:a16="http://schemas.microsoft.com/office/drawing/2014/main" id="{83738E34-D92A-4FAF-8697-C94ABFD7A52E}"/>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29755</xdr:rowOff>
    </xdr:from>
    <xdr:to>
      <xdr:col>81</xdr:col>
      <xdr:colOff>101600</xdr:colOff>
      <xdr:row>82</xdr:row>
      <xdr:rowOff>131355</xdr:rowOff>
    </xdr:to>
    <xdr:sp macro="" textlink="">
      <xdr:nvSpPr>
        <xdr:cNvPr id="738" name="フローチャート: 判断 737">
          <a:extLst>
            <a:ext uri="{FF2B5EF4-FFF2-40B4-BE49-F238E27FC236}">
              <a16:creationId xmlns:a16="http://schemas.microsoft.com/office/drawing/2014/main" id="{9FD73193-2725-4304-9FB5-3162C81F298C}"/>
            </a:ext>
          </a:extLst>
        </xdr:cNvPr>
        <xdr:cNvSpPr/>
      </xdr:nvSpPr>
      <xdr:spPr>
        <a:xfrm>
          <a:off x="15430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739" name="フローチャート: 判断 738">
          <a:extLst>
            <a:ext uri="{FF2B5EF4-FFF2-40B4-BE49-F238E27FC236}">
              <a16:creationId xmlns:a16="http://schemas.microsoft.com/office/drawing/2014/main" id="{DFC2A10D-93C4-4A72-8EC6-4C13FE70A504}"/>
            </a:ext>
          </a:extLst>
        </xdr:cNvPr>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129358</xdr:rowOff>
    </xdr:from>
    <xdr:to>
      <xdr:col>72</xdr:col>
      <xdr:colOff>38100</xdr:colOff>
      <xdr:row>83</xdr:row>
      <xdr:rowOff>59508</xdr:rowOff>
    </xdr:to>
    <xdr:sp macro="" textlink="">
      <xdr:nvSpPr>
        <xdr:cNvPr id="740" name="フローチャート: 判断 739">
          <a:extLst>
            <a:ext uri="{FF2B5EF4-FFF2-40B4-BE49-F238E27FC236}">
              <a16:creationId xmlns:a16="http://schemas.microsoft.com/office/drawing/2014/main" id="{7D5858C4-A191-4639-B754-74A09D824058}"/>
            </a:ext>
          </a:extLst>
        </xdr:cNvPr>
        <xdr:cNvSpPr/>
      </xdr:nvSpPr>
      <xdr:spPr>
        <a:xfrm>
          <a:off x="13652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363</xdr:rowOff>
    </xdr:from>
    <xdr:to>
      <xdr:col>67</xdr:col>
      <xdr:colOff>101600</xdr:colOff>
      <xdr:row>83</xdr:row>
      <xdr:rowOff>101963</xdr:rowOff>
    </xdr:to>
    <xdr:sp macro="" textlink="">
      <xdr:nvSpPr>
        <xdr:cNvPr id="741" name="フローチャート: 判断 740">
          <a:extLst>
            <a:ext uri="{FF2B5EF4-FFF2-40B4-BE49-F238E27FC236}">
              <a16:creationId xmlns:a16="http://schemas.microsoft.com/office/drawing/2014/main" id="{5CCB1E1A-0A7E-42B3-B4DB-A0DAD79C6369}"/>
            </a:ext>
          </a:extLst>
        </xdr:cNvPr>
        <xdr:cNvSpPr/>
      </xdr:nvSpPr>
      <xdr:spPr>
        <a:xfrm>
          <a:off x="12763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8594306C-2347-4B2F-90EC-38A4B698BAF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8261E67C-6104-4FD7-B974-15CC28B80C7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61552265-2D7F-4D14-A1FC-876D795866D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811F8B99-B334-4690-8819-2B026077540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37C58AEC-FB7C-424D-8C03-76BDA4DF9CF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147320</xdr:rowOff>
    </xdr:from>
    <xdr:to>
      <xdr:col>85</xdr:col>
      <xdr:colOff>177800</xdr:colOff>
      <xdr:row>81</xdr:row>
      <xdr:rowOff>77470</xdr:rowOff>
    </xdr:to>
    <xdr:sp macro="" textlink="">
      <xdr:nvSpPr>
        <xdr:cNvPr id="747" name="楕円 746">
          <a:extLst>
            <a:ext uri="{FF2B5EF4-FFF2-40B4-BE49-F238E27FC236}">
              <a16:creationId xmlns:a16="http://schemas.microsoft.com/office/drawing/2014/main" id="{99938682-FC5A-40FB-B0D3-6D3D63D3833B}"/>
            </a:ext>
          </a:extLst>
        </xdr:cNvPr>
        <xdr:cNvSpPr/>
      </xdr:nvSpPr>
      <xdr:spPr>
        <a:xfrm>
          <a:off x="16268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170197</xdr:rowOff>
    </xdr:from>
    <xdr:ext cx="405111" cy="259045"/>
    <xdr:sp macro="" textlink="">
      <xdr:nvSpPr>
        <xdr:cNvPr id="748" name="【消防施設】&#10;有形固定資産減価償却率該当値テキスト">
          <a:extLst>
            <a:ext uri="{FF2B5EF4-FFF2-40B4-BE49-F238E27FC236}">
              <a16:creationId xmlns:a16="http://schemas.microsoft.com/office/drawing/2014/main" id="{2AF1FB9B-F9C8-4403-A21C-FD99E7DF1137}"/>
            </a:ext>
          </a:extLst>
        </xdr:cNvPr>
        <xdr:cNvSpPr txBox="1"/>
      </xdr:nvSpPr>
      <xdr:spPr>
        <a:xfrm>
          <a:off x="163576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21589</xdr:rowOff>
    </xdr:from>
    <xdr:to>
      <xdr:col>81</xdr:col>
      <xdr:colOff>101600</xdr:colOff>
      <xdr:row>81</xdr:row>
      <xdr:rowOff>123189</xdr:rowOff>
    </xdr:to>
    <xdr:sp macro="" textlink="">
      <xdr:nvSpPr>
        <xdr:cNvPr id="749" name="楕円 748">
          <a:extLst>
            <a:ext uri="{FF2B5EF4-FFF2-40B4-BE49-F238E27FC236}">
              <a16:creationId xmlns:a16="http://schemas.microsoft.com/office/drawing/2014/main" id="{62426C2D-25DD-48CF-8373-D06DCAE40F25}"/>
            </a:ext>
          </a:extLst>
        </xdr:cNvPr>
        <xdr:cNvSpPr/>
      </xdr:nvSpPr>
      <xdr:spPr>
        <a:xfrm>
          <a:off x="15430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26670</xdr:rowOff>
    </xdr:from>
    <xdr:to>
      <xdr:col>85</xdr:col>
      <xdr:colOff>127000</xdr:colOff>
      <xdr:row>81</xdr:row>
      <xdr:rowOff>72389</xdr:rowOff>
    </xdr:to>
    <xdr:cxnSp macro="">
      <xdr:nvCxnSpPr>
        <xdr:cNvPr id="750" name="直線コネクタ 749">
          <a:extLst>
            <a:ext uri="{FF2B5EF4-FFF2-40B4-BE49-F238E27FC236}">
              <a16:creationId xmlns:a16="http://schemas.microsoft.com/office/drawing/2014/main" id="{9D3C8C6C-76D4-4421-9939-D06F3408D1CC}"/>
            </a:ext>
          </a:extLst>
        </xdr:cNvPr>
        <xdr:cNvCxnSpPr/>
      </xdr:nvCxnSpPr>
      <xdr:spPr>
        <a:xfrm flipV="1">
          <a:off x="15481300" y="139141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68943</xdr:rowOff>
    </xdr:from>
    <xdr:to>
      <xdr:col>76</xdr:col>
      <xdr:colOff>165100</xdr:colOff>
      <xdr:row>81</xdr:row>
      <xdr:rowOff>170543</xdr:rowOff>
    </xdr:to>
    <xdr:sp macro="" textlink="">
      <xdr:nvSpPr>
        <xdr:cNvPr id="751" name="楕円 750">
          <a:extLst>
            <a:ext uri="{FF2B5EF4-FFF2-40B4-BE49-F238E27FC236}">
              <a16:creationId xmlns:a16="http://schemas.microsoft.com/office/drawing/2014/main" id="{A932F9E8-F159-4F14-8E6C-E2321E1CE3B4}"/>
            </a:ext>
          </a:extLst>
        </xdr:cNvPr>
        <xdr:cNvSpPr/>
      </xdr:nvSpPr>
      <xdr:spPr>
        <a:xfrm>
          <a:off x="145415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72389</xdr:rowOff>
    </xdr:from>
    <xdr:to>
      <xdr:col>81</xdr:col>
      <xdr:colOff>50800</xdr:colOff>
      <xdr:row>81</xdr:row>
      <xdr:rowOff>119743</xdr:rowOff>
    </xdr:to>
    <xdr:cxnSp macro="">
      <xdr:nvCxnSpPr>
        <xdr:cNvPr id="752" name="直線コネクタ 751">
          <a:extLst>
            <a:ext uri="{FF2B5EF4-FFF2-40B4-BE49-F238E27FC236}">
              <a16:creationId xmlns:a16="http://schemas.microsoft.com/office/drawing/2014/main" id="{C04C4139-C14A-4AF8-83C5-68F2B5E304FC}"/>
            </a:ext>
          </a:extLst>
        </xdr:cNvPr>
        <xdr:cNvCxnSpPr/>
      </xdr:nvCxnSpPr>
      <xdr:spPr>
        <a:xfrm flipV="1">
          <a:off x="14592300" y="13959839"/>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26488</xdr:rowOff>
    </xdr:from>
    <xdr:to>
      <xdr:col>72</xdr:col>
      <xdr:colOff>38100</xdr:colOff>
      <xdr:row>84</xdr:row>
      <xdr:rowOff>128088</xdr:rowOff>
    </xdr:to>
    <xdr:sp macro="" textlink="">
      <xdr:nvSpPr>
        <xdr:cNvPr id="753" name="楕円 752">
          <a:extLst>
            <a:ext uri="{FF2B5EF4-FFF2-40B4-BE49-F238E27FC236}">
              <a16:creationId xmlns:a16="http://schemas.microsoft.com/office/drawing/2014/main" id="{7ED782A8-8A20-4868-8C67-0BAE94510CCA}"/>
            </a:ext>
          </a:extLst>
        </xdr:cNvPr>
        <xdr:cNvSpPr/>
      </xdr:nvSpPr>
      <xdr:spPr>
        <a:xfrm>
          <a:off x="13652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119743</xdr:rowOff>
    </xdr:from>
    <xdr:to>
      <xdr:col>76</xdr:col>
      <xdr:colOff>114300</xdr:colOff>
      <xdr:row>84</xdr:row>
      <xdr:rowOff>77288</xdr:rowOff>
    </xdr:to>
    <xdr:cxnSp macro="">
      <xdr:nvCxnSpPr>
        <xdr:cNvPr id="754" name="直線コネクタ 753">
          <a:extLst>
            <a:ext uri="{FF2B5EF4-FFF2-40B4-BE49-F238E27FC236}">
              <a16:creationId xmlns:a16="http://schemas.microsoft.com/office/drawing/2014/main" id="{3AF0D235-581B-4CDB-ACFB-C6BAEB124CE2}"/>
            </a:ext>
          </a:extLst>
        </xdr:cNvPr>
        <xdr:cNvCxnSpPr/>
      </xdr:nvCxnSpPr>
      <xdr:spPr>
        <a:xfrm flipV="1">
          <a:off x="13703300" y="14007193"/>
          <a:ext cx="889000" cy="4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755" name="楕円 754">
          <a:extLst>
            <a:ext uri="{FF2B5EF4-FFF2-40B4-BE49-F238E27FC236}">
              <a16:creationId xmlns:a16="http://schemas.microsoft.com/office/drawing/2014/main" id="{8584D1F4-A34F-4F7D-B063-05E4C3C08D65}"/>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77288</xdr:rowOff>
    </xdr:from>
    <xdr:to>
      <xdr:col>71</xdr:col>
      <xdr:colOff>177800</xdr:colOff>
      <xdr:row>86</xdr:row>
      <xdr:rowOff>168729</xdr:rowOff>
    </xdr:to>
    <xdr:cxnSp macro="">
      <xdr:nvCxnSpPr>
        <xdr:cNvPr id="756" name="直線コネクタ 755">
          <a:extLst>
            <a:ext uri="{FF2B5EF4-FFF2-40B4-BE49-F238E27FC236}">
              <a16:creationId xmlns:a16="http://schemas.microsoft.com/office/drawing/2014/main" id="{63AFEC87-5B17-4A5C-B171-BC905B340053}"/>
            </a:ext>
          </a:extLst>
        </xdr:cNvPr>
        <xdr:cNvCxnSpPr/>
      </xdr:nvCxnSpPr>
      <xdr:spPr>
        <a:xfrm flipV="1">
          <a:off x="12814300" y="14479088"/>
          <a:ext cx="8890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122482</xdr:rowOff>
    </xdr:from>
    <xdr:ext cx="405111" cy="259045"/>
    <xdr:sp macro="" textlink="">
      <xdr:nvSpPr>
        <xdr:cNvPr id="757" name="n_1aveValue【消防施設】&#10;有形固定資産減価償却率">
          <a:extLst>
            <a:ext uri="{FF2B5EF4-FFF2-40B4-BE49-F238E27FC236}">
              <a16:creationId xmlns:a16="http://schemas.microsoft.com/office/drawing/2014/main" id="{AC8FF7E4-EABA-4A44-8D47-5C2F50289978}"/>
            </a:ext>
          </a:extLst>
        </xdr:cNvPr>
        <xdr:cNvSpPr txBox="1"/>
      </xdr:nvSpPr>
      <xdr:spPr>
        <a:xfrm>
          <a:off x="152660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55534</xdr:rowOff>
    </xdr:from>
    <xdr:ext cx="405111" cy="259045"/>
    <xdr:sp macro="" textlink="">
      <xdr:nvSpPr>
        <xdr:cNvPr id="758" name="n_2aveValue【消防施設】&#10;有形固定資産減価償却率">
          <a:extLst>
            <a:ext uri="{FF2B5EF4-FFF2-40B4-BE49-F238E27FC236}">
              <a16:creationId xmlns:a16="http://schemas.microsoft.com/office/drawing/2014/main" id="{8FEFA2AC-9480-4AD1-B4C7-D063C037B3F1}"/>
            </a:ext>
          </a:extLst>
        </xdr:cNvPr>
        <xdr:cNvSpPr txBox="1"/>
      </xdr:nvSpPr>
      <xdr:spPr>
        <a:xfrm>
          <a:off x="14389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76035</xdr:rowOff>
    </xdr:from>
    <xdr:ext cx="405111" cy="259045"/>
    <xdr:sp macro="" textlink="">
      <xdr:nvSpPr>
        <xdr:cNvPr id="759" name="n_3aveValue【消防施設】&#10;有形固定資産減価償却率">
          <a:extLst>
            <a:ext uri="{FF2B5EF4-FFF2-40B4-BE49-F238E27FC236}">
              <a16:creationId xmlns:a16="http://schemas.microsoft.com/office/drawing/2014/main" id="{F64669DA-9846-437B-B522-5BF954B1C933}"/>
            </a:ext>
          </a:extLst>
        </xdr:cNvPr>
        <xdr:cNvSpPr txBox="1"/>
      </xdr:nvSpPr>
      <xdr:spPr>
        <a:xfrm>
          <a:off x="13500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118490</xdr:rowOff>
    </xdr:from>
    <xdr:ext cx="405111" cy="259045"/>
    <xdr:sp macro="" textlink="">
      <xdr:nvSpPr>
        <xdr:cNvPr id="760" name="n_4aveValue【消防施設】&#10;有形固定資産減価償却率">
          <a:extLst>
            <a:ext uri="{FF2B5EF4-FFF2-40B4-BE49-F238E27FC236}">
              <a16:creationId xmlns:a16="http://schemas.microsoft.com/office/drawing/2014/main" id="{894BF910-2758-41FF-A242-AB894BEA5149}"/>
            </a:ext>
          </a:extLst>
        </xdr:cNvPr>
        <xdr:cNvSpPr txBox="1"/>
      </xdr:nvSpPr>
      <xdr:spPr>
        <a:xfrm>
          <a:off x="12611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139716</xdr:rowOff>
    </xdr:from>
    <xdr:ext cx="405111" cy="259045"/>
    <xdr:sp macro="" textlink="">
      <xdr:nvSpPr>
        <xdr:cNvPr id="761" name="n_1mainValue【消防施設】&#10;有形固定資産減価償却率">
          <a:extLst>
            <a:ext uri="{FF2B5EF4-FFF2-40B4-BE49-F238E27FC236}">
              <a16:creationId xmlns:a16="http://schemas.microsoft.com/office/drawing/2014/main" id="{B67E69B5-F3DB-4F54-BF0A-D37727D12840}"/>
            </a:ext>
          </a:extLst>
        </xdr:cNvPr>
        <xdr:cNvSpPr txBox="1"/>
      </xdr:nvSpPr>
      <xdr:spPr>
        <a:xfrm>
          <a:off x="15266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15620</xdr:rowOff>
    </xdr:from>
    <xdr:ext cx="405111" cy="259045"/>
    <xdr:sp macro="" textlink="">
      <xdr:nvSpPr>
        <xdr:cNvPr id="762" name="n_2mainValue【消防施設】&#10;有形固定資産減価償却率">
          <a:extLst>
            <a:ext uri="{FF2B5EF4-FFF2-40B4-BE49-F238E27FC236}">
              <a16:creationId xmlns:a16="http://schemas.microsoft.com/office/drawing/2014/main" id="{36BEDFE0-AD5A-4483-A100-7BC7B9480ED6}"/>
            </a:ext>
          </a:extLst>
        </xdr:cNvPr>
        <xdr:cNvSpPr txBox="1"/>
      </xdr:nvSpPr>
      <xdr:spPr>
        <a:xfrm>
          <a:off x="14389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119215</xdr:rowOff>
    </xdr:from>
    <xdr:ext cx="405111" cy="259045"/>
    <xdr:sp macro="" textlink="">
      <xdr:nvSpPr>
        <xdr:cNvPr id="763" name="n_3mainValue【消防施設】&#10;有形固定資産減価償却率">
          <a:extLst>
            <a:ext uri="{FF2B5EF4-FFF2-40B4-BE49-F238E27FC236}">
              <a16:creationId xmlns:a16="http://schemas.microsoft.com/office/drawing/2014/main" id="{97A1540C-0606-4938-B4A3-E5322813E01B}"/>
            </a:ext>
          </a:extLst>
        </xdr:cNvPr>
        <xdr:cNvSpPr txBox="1"/>
      </xdr:nvSpPr>
      <xdr:spPr>
        <a:xfrm>
          <a:off x="135007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764" name="n_4mainValue【消防施設】&#10;有形固定資産減価償却率">
          <a:extLst>
            <a:ext uri="{FF2B5EF4-FFF2-40B4-BE49-F238E27FC236}">
              <a16:creationId xmlns:a16="http://schemas.microsoft.com/office/drawing/2014/main" id="{F31A99CB-C1DD-475E-9FF2-C78AD9660E67}"/>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5" name="正方形/長方形 764">
          <a:extLst>
            <a:ext uri="{FF2B5EF4-FFF2-40B4-BE49-F238E27FC236}">
              <a16:creationId xmlns:a16="http://schemas.microsoft.com/office/drawing/2014/main" id="{CB36E4FE-83FC-471E-86C9-9D34AA0B2E2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6" name="正方形/長方形 765">
          <a:extLst>
            <a:ext uri="{FF2B5EF4-FFF2-40B4-BE49-F238E27FC236}">
              <a16:creationId xmlns:a16="http://schemas.microsoft.com/office/drawing/2014/main" id="{43001D15-5ED6-444C-BAB3-E723C379CDF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7" name="正方形/長方形 766">
          <a:extLst>
            <a:ext uri="{FF2B5EF4-FFF2-40B4-BE49-F238E27FC236}">
              <a16:creationId xmlns:a16="http://schemas.microsoft.com/office/drawing/2014/main" id="{804912BE-B2CE-4C47-9A6B-1FFBD8B9A23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8" name="正方形/長方形 767">
          <a:extLst>
            <a:ext uri="{FF2B5EF4-FFF2-40B4-BE49-F238E27FC236}">
              <a16:creationId xmlns:a16="http://schemas.microsoft.com/office/drawing/2014/main" id="{78B24DAE-5227-45D6-B4C8-CE7EE919F95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9" name="正方形/長方形 768">
          <a:extLst>
            <a:ext uri="{FF2B5EF4-FFF2-40B4-BE49-F238E27FC236}">
              <a16:creationId xmlns:a16="http://schemas.microsoft.com/office/drawing/2014/main" id="{825104A7-9B31-4F3C-B2A4-26486339EBE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0" name="正方形/長方形 769">
          <a:extLst>
            <a:ext uri="{FF2B5EF4-FFF2-40B4-BE49-F238E27FC236}">
              <a16:creationId xmlns:a16="http://schemas.microsoft.com/office/drawing/2014/main" id="{0B0660F2-806D-44C6-B9ED-1CF1B8AB768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1" name="正方形/長方形 770">
          <a:extLst>
            <a:ext uri="{FF2B5EF4-FFF2-40B4-BE49-F238E27FC236}">
              <a16:creationId xmlns:a16="http://schemas.microsoft.com/office/drawing/2014/main" id="{891C3CAA-830C-408E-8547-ECB8749A1E7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2" name="正方形/長方形 771">
          <a:extLst>
            <a:ext uri="{FF2B5EF4-FFF2-40B4-BE49-F238E27FC236}">
              <a16:creationId xmlns:a16="http://schemas.microsoft.com/office/drawing/2014/main" id="{F1648B76-CBCC-4172-97D5-EBD751DC5A8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3" name="テキスト ボックス 772">
          <a:extLst>
            <a:ext uri="{FF2B5EF4-FFF2-40B4-BE49-F238E27FC236}">
              <a16:creationId xmlns:a16="http://schemas.microsoft.com/office/drawing/2014/main" id="{987C2CAF-A173-4598-95DD-4C001D90D56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4" name="直線コネクタ 773">
          <a:extLst>
            <a:ext uri="{FF2B5EF4-FFF2-40B4-BE49-F238E27FC236}">
              <a16:creationId xmlns:a16="http://schemas.microsoft.com/office/drawing/2014/main" id="{F040A241-2AD3-4723-B7F9-BCFFDD93C59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75" name="直線コネクタ 774">
          <a:extLst>
            <a:ext uri="{FF2B5EF4-FFF2-40B4-BE49-F238E27FC236}">
              <a16:creationId xmlns:a16="http://schemas.microsoft.com/office/drawing/2014/main" id="{817D857C-52BA-451F-8D70-2A604873AC84}"/>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76" name="テキスト ボックス 775">
          <a:extLst>
            <a:ext uri="{FF2B5EF4-FFF2-40B4-BE49-F238E27FC236}">
              <a16:creationId xmlns:a16="http://schemas.microsoft.com/office/drawing/2014/main" id="{317648A4-0842-4CDA-99C5-5FCE3EFA228D}"/>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77" name="直線コネクタ 776">
          <a:extLst>
            <a:ext uri="{FF2B5EF4-FFF2-40B4-BE49-F238E27FC236}">
              <a16:creationId xmlns:a16="http://schemas.microsoft.com/office/drawing/2014/main" id="{FA50497D-08FF-4D59-85C7-2EEFD230C3A4}"/>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78" name="テキスト ボックス 777">
          <a:extLst>
            <a:ext uri="{FF2B5EF4-FFF2-40B4-BE49-F238E27FC236}">
              <a16:creationId xmlns:a16="http://schemas.microsoft.com/office/drawing/2014/main" id="{ADA304BA-6660-4699-92A5-7BDFF0AB36BA}"/>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79" name="直線コネクタ 778">
          <a:extLst>
            <a:ext uri="{FF2B5EF4-FFF2-40B4-BE49-F238E27FC236}">
              <a16:creationId xmlns:a16="http://schemas.microsoft.com/office/drawing/2014/main" id="{BDF2495B-FEA6-49A4-BC4B-1D1DF1A34EDE}"/>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0" name="テキスト ボックス 779">
          <a:extLst>
            <a:ext uri="{FF2B5EF4-FFF2-40B4-BE49-F238E27FC236}">
              <a16:creationId xmlns:a16="http://schemas.microsoft.com/office/drawing/2014/main" id="{0DE0CE73-B56B-4554-94C6-58A1A0E0A127}"/>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1" name="直線コネクタ 780">
          <a:extLst>
            <a:ext uri="{FF2B5EF4-FFF2-40B4-BE49-F238E27FC236}">
              <a16:creationId xmlns:a16="http://schemas.microsoft.com/office/drawing/2014/main" id="{ED3ADBD4-AC52-42C7-8DD7-DEEDACCC91CF}"/>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2" name="テキスト ボックス 781">
          <a:extLst>
            <a:ext uri="{FF2B5EF4-FFF2-40B4-BE49-F238E27FC236}">
              <a16:creationId xmlns:a16="http://schemas.microsoft.com/office/drawing/2014/main" id="{F13E8CA6-423D-43C4-8AA3-2DD218A6180B}"/>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3" name="直線コネクタ 782">
          <a:extLst>
            <a:ext uri="{FF2B5EF4-FFF2-40B4-BE49-F238E27FC236}">
              <a16:creationId xmlns:a16="http://schemas.microsoft.com/office/drawing/2014/main" id="{B52B6648-A994-4D6A-9985-02BCD458C4AF}"/>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84" name="テキスト ボックス 783">
          <a:extLst>
            <a:ext uri="{FF2B5EF4-FFF2-40B4-BE49-F238E27FC236}">
              <a16:creationId xmlns:a16="http://schemas.microsoft.com/office/drawing/2014/main" id="{20443DC6-1398-4AB7-B75B-6464D126170E}"/>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85" name="直線コネクタ 784">
          <a:extLst>
            <a:ext uri="{FF2B5EF4-FFF2-40B4-BE49-F238E27FC236}">
              <a16:creationId xmlns:a16="http://schemas.microsoft.com/office/drawing/2014/main" id="{3489ED28-E5FF-4397-8C30-A6A79E8444FE}"/>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86" name="テキスト ボックス 785">
          <a:extLst>
            <a:ext uri="{FF2B5EF4-FFF2-40B4-BE49-F238E27FC236}">
              <a16:creationId xmlns:a16="http://schemas.microsoft.com/office/drawing/2014/main" id="{5C8CBA33-B504-4DEA-AFA4-FFA16A3CE418}"/>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7" name="直線コネクタ 786">
          <a:extLst>
            <a:ext uri="{FF2B5EF4-FFF2-40B4-BE49-F238E27FC236}">
              <a16:creationId xmlns:a16="http://schemas.microsoft.com/office/drawing/2014/main" id="{6D768798-39FB-4F4A-947E-9A22C80BBD2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8" name="テキスト ボックス 787">
          <a:extLst>
            <a:ext uri="{FF2B5EF4-FFF2-40B4-BE49-F238E27FC236}">
              <a16:creationId xmlns:a16="http://schemas.microsoft.com/office/drawing/2014/main" id="{B00779D3-5456-4B39-9C73-F06A394B314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9" name="【消防施設】&#10;一人当たり面積グラフ枠">
          <a:extLst>
            <a:ext uri="{FF2B5EF4-FFF2-40B4-BE49-F238E27FC236}">
              <a16:creationId xmlns:a16="http://schemas.microsoft.com/office/drawing/2014/main" id="{75A060FD-FCDF-4BAB-9FC7-B5D30F7E32A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154032</xdr:rowOff>
    </xdr:from>
    <xdr:to>
      <xdr:col>116</xdr:col>
      <xdr:colOff>62864</xdr:colOff>
      <xdr:row>86</xdr:row>
      <xdr:rowOff>155666</xdr:rowOff>
    </xdr:to>
    <xdr:cxnSp macro="">
      <xdr:nvCxnSpPr>
        <xdr:cNvPr id="790" name="直線コネクタ 789">
          <a:extLst>
            <a:ext uri="{FF2B5EF4-FFF2-40B4-BE49-F238E27FC236}">
              <a16:creationId xmlns:a16="http://schemas.microsoft.com/office/drawing/2014/main" id="{80500740-70C1-403F-A28B-29FEF103228C}"/>
            </a:ext>
          </a:extLst>
        </xdr:cNvPr>
        <xdr:cNvCxnSpPr/>
      </xdr:nvCxnSpPr>
      <xdr:spPr>
        <a:xfrm flipV="1">
          <a:off x="22160864" y="13355682"/>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791" name="【消防施設】&#10;一人当たり面積最小値テキスト">
          <a:extLst>
            <a:ext uri="{FF2B5EF4-FFF2-40B4-BE49-F238E27FC236}">
              <a16:creationId xmlns:a16="http://schemas.microsoft.com/office/drawing/2014/main" id="{476B33EA-C375-4778-AE97-6040D7D624CC}"/>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792" name="直線コネクタ 791">
          <a:extLst>
            <a:ext uri="{FF2B5EF4-FFF2-40B4-BE49-F238E27FC236}">
              <a16:creationId xmlns:a16="http://schemas.microsoft.com/office/drawing/2014/main" id="{93483E41-F64A-4B84-B587-AECB5D145675}"/>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100709</xdr:rowOff>
    </xdr:from>
    <xdr:ext cx="469744" cy="259045"/>
    <xdr:sp macro="" textlink="">
      <xdr:nvSpPr>
        <xdr:cNvPr id="793" name="【消防施設】&#10;一人当たり面積最大値テキスト">
          <a:extLst>
            <a:ext uri="{FF2B5EF4-FFF2-40B4-BE49-F238E27FC236}">
              <a16:creationId xmlns:a16="http://schemas.microsoft.com/office/drawing/2014/main" id="{56D063E7-3F2C-47D0-A034-EB6CD6D7C38C}"/>
            </a:ext>
          </a:extLst>
        </xdr:cNvPr>
        <xdr:cNvSpPr txBox="1"/>
      </xdr:nvSpPr>
      <xdr:spPr>
        <a:xfrm>
          <a:off x="22199600" y="1313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154032</xdr:rowOff>
    </xdr:from>
    <xdr:to>
      <xdr:col>116</xdr:col>
      <xdr:colOff>152400</xdr:colOff>
      <xdr:row>77</xdr:row>
      <xdr:rowOff>154032</xdr:rowOff>
    </xdr:to>
    <xdr:cxnSp macro="">
      <xdr:nvCxnSpPr>
        <xdr:cNvPr id="794" name="直線コネクタ 793">
          <a:extLst>
            <a:ext uri="{FF2B5EF4-FFF2-40B4-BE49-F238E27FC236}">
              <a16:creationId xmlns:a16="http://schemas.microsoft.com/office/drawing/2014/main" id="{91131C0D-84EB-4903-AE9E-47FBAD1BB81B}"/>
            </a:ext>
          </a:extLst>
        </xdr:cNvPr>
        <xdr:cNvCxnSpPr/>
      </xdr:nvCxnSpPr>
      <xdr:spPr>
        <a:xfrm>
          <a:off x="22072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103250</xdr:rowOff>
    </xdr:from>
    <xdr:ext cx="469744" cy="259045"/>
    <xdr:sp macro="" textlink="">
      <xdr:nvSpPr>
        <xdr:cNvPr id="795" name="【消防施設】&#10;一人当たり面積平均値テキスト">
          <a:extLst>
            <a:ext uri="{FF2B5EF4-FFF2-40B4-BE49-F238E27FC236}">
              <a16:creationId xmlns:a16="http://schemas.microsoft.com/office/drawing/2014/main" id="{CFD671D6-AD4B-4E01-9994-CAD5089914CC}"/>
            </a:ext>
          </a:extLst>
        </xdr:cNvPr>
        <xdr:cNvSpPr txBox="1"/>
      </xdr:nvSpPr>
      <xdr:spPr>
        <a:xfrm>
          <a:off x="22199600" y="1416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80373</xdr:rowOff>
    </xdr:from>
    <xdr:to>
      <xdr:col>116</xdr:col>
      <xdr:colOff>114300</xdr:colOff>
      <xdr:row>84</xdr:row>
      <xdr:rowOff>10523</xdr:rowOff>
    </xdr:to>
    <xdr:sp macro="" textlink="">
      <xdr:nvSpPr>
        <xdr:cNvPr id="796" name="フローチャート: 判断 795">
          <a:extLst>
            <a:ext uri="{FF2B5EF4-FFF2-40B4-BE49-F238E27FC236}">
              <a16:creationId xmlns:a16="http://schemas.microsoft.com/office/drawing/2014/main" id="{2927AD58-14E8-4363-90A8-29AF66FA2F0F}"/>
            </a:ext>
          </a:extLst>
        </xdr:cNvPr>
        <xdr:cNvSpPr/>
      </xdr:nvSpPr>
      <xdr:spPr>
        <a:xfrm>
          <a:off x="221107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31387</xdr:rowOff>
    </xdr:from>
    <xdr:to>
      <xdr:col>112</xdr:col>
      <xdr:colOff>38100</xdr:colOff>
      <xdr:row>83</xdr:row>
      <xdr:rowOff>132987</xdr:rowOff>
    </xdr:to>
    <xdr:sp macro="" textlink="">
      <xdr:nvSpPr>
        <xdr:cNvPr id="797" name="フローチャート: 判断 796">
          <a:extLst>
            <a:ext uri="{FF2B5EF4-FFF2-40B4-BE49-F238E27FC236}">
              <a16:creationId xmlns:a16="http://schemas.microsoft.com/office/drawing/2014/main" id="{59FE542F-A3A9-4DEE-B30B-74D5D8DD1EE5}"/>
            </a:ext>
          </a:extLst>
        </xdr:cNvPr>
        <xdr:cNvSpPr/>
      </xdr:nvSpPr>
      <xdr:spPr>
        <a:xfrm>
          <a:off x="21272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98" name="フローチャート: 判断 797">
          <a:extLst>
            <a:ext uri="{FF2B5EF4-FFF2-40B4-BE49-F238E27FC236}">
              <a16:creationId xmlns:a16="http://schemas.microsoft.com/office/drawing/2014/main" id="{6FC2A21A-F123-4D25-8686-6C1D38E503BC}"/>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96701</xdr:rowOff>
    </xdr:from>
    <xdr:to>
      <xdr:col>102</xdr:col>
      <xdr:colOff>165100</xdr:colOff>
      <xdr:row>84</xdr:row>
      <xdr:rowOff>26851</xdr:rowOff>
    </xdr:to>
    <xdr:sp macro="" textlink="">
      <xdr:nvSpPr>
        <xdr:cNvPr id="799" name="フローチャート: 判断 798">
          <a:extLst>
            <a:ext uri="{FF2B5EF4-FFF2-40B4-BE49-F238E27FC236}">
              <a16:creationId xmlns:a16="http://schemas.microsoft.com/office/drawing/2014/main" id="{F6FF55CD-87B2-491C-9C24-6259A326268E}"/>
            </a:ext>
          </a:extLst>
        </xdr:cNvPr>
        <xdr:cNvSpPr/>
      </xdr:nvSpPr>
      <xdr:spPr>
        <a:xfrm>
          <a:off x="19494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129358</xdr:rowOff>
    </xdr:from>
    <xdr:to>
      <xdr:col>98</xdr:col>
      <xdr:colOff>38100</xdr:colOff>
      <xdr:row>84</xdr:row>
      <xdr:rowOff>59508</xdr:rowOff>
    </xdr:to>
    <xdr:sp macro="" textlink="">
      <xdr:nvSpPr>
        <xdr:cNvPr id="800" name="フローチャート: 判断 799">
          <a:extLst>
            <a:ext uri="{FF2B5EF4-FFF2-40B4-BE49-F238E27FC236}">
              <a16:creationId xmlns:a16="http://schemas.microsoft.com/office/drawing/2014/main" id="{BDD781A0-0C27-49D0-97F0-DA7485D87C0F}"/>
            </a:ext>
          </a:extLst>
        </xdr:cNvPr>
        <xdr:cNvSpPr/>
      </xdr:nvSpPr>
      <xdr:spPr>
        <a:xfrm>
          <a:off x="18605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64609456-D6AC-4830-834D-885181CA8B2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D1F2F168-A6D8-4828-9829-93182AC02BA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3CFC8050-98A3-48FA-8850-98C2012334B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2C79E4D5-D206-4D93-B6EC-21D58996856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42D94088-D849-42BD-9E7D-CD329EFC273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150586</xdr:rowOff>
    </xdr:from>
    <xdr:to>
      <xdr:col>116</xdr:col>
      <xdr:colOff>114300</xdr:colOff>
      <xdr:row>85</xdr:row>
      <xdr:rowOff>80736</xdr:rowOff>
    </xdr:to>
    <xdr:sp macro="" textlink="">
      <xdr:nvSpPr>
        <xdr:cNvPr id="806" name="楕円 805">
          <a:extLst>
            <a:ext uri="{FF2B5EF4-FFF2-40B4-BE49-F238E27FC236}">
              <a16:creationId xmlns:a16="http://schemas.microsoft.com/office/drawing/2014/main" id="{16182800-9488-4046-910E-A89897005812}"/>
            </a:ext>
          </a:extLst>
        </xdr:cNvPr>
        <xdr:cNvSpPr/>
      </xdr:nvSpPr>
      <xdr:spPr>
        <a:xfrm>
          <a:off x="221107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129013</xdr:rowOff>
    </xdr:from>
    <xdr:ext cx="469744" cy="259045"/>
    <xdr:sp macro="" textlink="">
      <xdr:nvSpPr>
        <xdr:cNvPr id="807" name="【消防施設】&#10;一人当たり面積該当値テキスト">
          <a:extLst>
            <a:ext uri="{FF2B5EF4-FFF2-40B4-BE49-F238E27FC236}">
              <a16:creationId xmlns:a16="http://schemas.microsoft.com/office/drawing/2014/main" id="{C22B2CA7-E41A-47D0-BAC7-C8E5554EC5C3}"/>
            </a:ext>
          </a:extLst>
        </xdr:cNvPr>
        <xdr:cNvSpPr txBox="1"/>
      </xdr:nvSpPr>
      <xdr:spPr>
        <a:xfrm>
          <a:off x="22199600"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34652</xdr:rowOff>
    </xdr:from>
    <xdr:to>
      <xdr:col>112</xdr:col>
      <xdr:colOff>38100</xdr:colOff>
      <xdr:row>85</xdr:row>
      <xdr:rowOff>136252</xdr:rowOff>
    </xdr:to>
    <xdr:sp macro="" textlink="">
      <xdr:nvSpPr>
        <xdr:cNvPr id="808" name="楕円 807">
          <a:extLst>
            <a:ext uri="{FF2B5EF4-FFF2-40B4-BE49-F238E27FC236}">
              <a16:creationId xmlns:a16="http://schemas.microsoft.com/office/drawing/2014/main" id="{784E4901-C71B-497F-B431-2C61750AD44F}"/>
            </a:ext>
          </a:extLst>
        </xdr:cNvPr>
        <xdr:cNvSpPr/>
      </xdr:nvSpPr>
      <xdr:spPr>
        <a:xfrm>
          <a:off x="21272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29936</xdr:rowOff>
    </xdr:from>
    <xdr:to>
      <xdr:col>116</xdr:col>
      <xdr:colOff>63500</xdr:colOff>
      <xdr:row>85</xdr:row>
      <xdr:rowOff>85452</xdr:rowOff>
    </xdr:to>
    <xdr:cxnSp macro="">
      <xdr:nvCxnSpPr>
        <xdr:cNvPr id="809" name="直線コネクタ 808">
          <a:extLst>
            <a:ext uri="{FF2B5EF4-FFF2-40B4-BE49-F238E27FC236}">
              <a16:creationId xmlns:a16="http://schemas.microsoft.com/office/drawing/2014/main" id="{1F7748DC-CE16-4EC7-AEE8-A5BA159539DC}"/>
            </a:ext>
          </a:extLst>
        </xdr:cNvPr>
        <xdr:cNvCxnSpPr/>
      </xdr:nvCxnSpPr>
      <xdr:spPr>
        <a:xfrm flipV="1">
          <a:off x="21323300" y="14603186"/>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37919</xdr:rowOff>
    </xdr:from>
    <xdr:to>
      <xdr:col>107</xdr:col>
      <xdr:colOff>101600</xdr:colOff>
      <xdr:row>85</xdr:row>
      <xdr:rowOff>139519</xdr:rowOff>
    </xdr:to>
    <xdr:sp macro="" textlink="">
      <xdr:nvSpPr>
        <xdr:cNvPr id="810" name="楕円 809">
          <a:extLst>
            <a:ext uri="{FF2B5EF4-FFF2-40B4-BE49-F238E27FC236}">
              <a16:creationId xmlns:a16="http://schemas.microsoft.com/office/drawing/2014/main" id="{C11DBF8E-C5B4-4B7C-8D79-4266E26C5AD8}"/>
            </a:ext>
          </a:extLst>
        </xdr:cNvPr>
        <xdr:cNvSpPr/>
      </xdr:nvSpPr>
      <xdr:spPr>
        <a:xfrm>
          <a:off x="20383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85452</xdr:rowOff>
    </xdr:from>
    <xdr:to>
      <xdr:col>111</xdr:col>
      <xdr:colOff>177800</xdr:colOff>
      <xdr:row>85</xdr:row>
      <xdr:rowOff>88719</xdr:rowOff>
    </xdr:to>
    <xdr:cxnSp macro="">
      <xdr:nvCxnSpPr>
        <xdr:cNvPr id="811" name="直線コネクタ 810">
          <a:extLst>
            <a:ext uri="{FF2B5EF4-FFF2-40B4-BE49-F238E27FC236}">
              <a16:creationId xmlns:a16="http://schemas.microsoft.com/office/drawing/2014/main" id="{694647C0-C8CB-44F0-9327-CC41DE1781E9}"/>
            </a:ext>
          </a:extLst>
        </xdr:cNvPr>
        <xdr:cNvCxnSpPr/>
      </xdr:nvCxnSpPr>
      <xdr:spPr>
        <a:xfrm flipV="1">
          <a:off x="20434300" y="146587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86905</xdr:rowOff>
    </xdr:from>
    <xdr:to>
      <xdr:col>102</xdr:col>
      <xdr:colOff>165100</xdr:colOff>
      <xdr:row>86</xdr:row>
      <xdr:rowOff>17055</xdr:rowOff>
    </xdr:to>
    <xdr:sp macro="" textlink="">
      <xdr:nvSpPr>
        <xdr:cNvPr id="812" name="楕円 811">
          <a:extLst>
            <a:ext uri="{FF2B5EF4-FFF2-40B4-BE49-F238E27FC236}">
              <a16:creationId xmlns:a16="http://schemas.microsoft.com/office/drawing/2014/main" id="{2BC6B278-82C2-44DA-BD77-A69533F21064}"/>
            </a:ext>
          </a:extLst>
        </xdr:cNvPr>
        <xdr:cNvSpPr/>
      </xdr:nvSpPr>
      <xdr:spPr>
        <a:xfrm>
          <a:off x="19494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88719</xdr:rowOff>
    </xdr:from>
    <xdr:to>
      <xdr:col>107</xdr:col>
      <xdr:colOff>50800</xdr:colOff>
      <xdr:row>85</xdr:row>
      <xdr:rowOff>137705</xdr:rowOff>
    </xdr:to>
    <xdr:cxnSp macro="">
      <xdr:nvCxnSpPr>
        <xdr:cNvPr id="813" name="直線コネクタ 812">
          <a:extLst>
            <a:ext uri="{FF2B5EF4-FFF2-40B4-BE49-F238E27FC236}">
              <a16:creationId xmlns:a16="http://schemas.microsoft.com/office/drawing/2014/main" id="{C7A7D59E-1090-409F-8ADA-2403D4B3DD90}"/>
            </a:ext>
          </a:extLst>
        </xdr:cNvPr>
        <xdr:cNvCxnSpPr/>
      </xdr:nvCxnSpPr>
      <xdr:spPr>
        <a:xfrm flipV="1">
          <a:off x="19545300" y="14661969"/>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90170</xdr:rowOff>
    </xdr:from>
    <xdr:to>
      <xdr:col>98</xdr:col>
      <xdr:colOff>38100</xdr:colOff>
      <xdr:row>86</xdr:row>
      <xdr:rowOff>20320</xdr:rowOff>
    </xdr:to>
    <xdr:sp macro="" textlink="">
      <xdr:nvSpPr>
        <xdr:cNvPr id="814" name="楕円 813">
          <a:extLst>
            <a:ext uri="{FF2B5EF4-FFF2-40B4-BE49-F238E27FC236}">
              <a16:creationId xmlns:a16="http://schemas.microsoft.com/office/drawing/2014/main" id="{55AC2EC4-3E1F-4418-B2B5-E03A30F768E0}"/>
            </a:ext>
          </a:extLst>
        </xdr:cNvPr>
        <xdr:cNvSpPr/>
      </xdr:nvSpPr>
      <xdr:spPr>
        <a:xfrm>
          <a:off x="18605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137705</xdr:rowOff>
    </xdr:from>
    <xdr:to>
      <xdr:col>102</xdr:col>
      <xdr:colOff>114300</xdr:colOff>
      <xdr:row>85</xdr:row>
      <xdr:rowOff>140970</xdr:rowOff>
    </xdr:to>
    <xdr:cxnSp macro="">
      <xdr:nvCxnSpPr>
        <xdr:cNvPr id="815" name="直線コネクタ 814">
          <a:extLst>
            <a:ext uri="{FF2B5EF4-FFF2-40B4-BE49-F238E27FC236}">
              <a16:creationId xmlns:a16="http://schemas.microsoft.com/office/drawing/2014/main" id="{68660533-AA22-4161-9F59-DBF4F93FA14D}"/>
            </a:ext>
          </a:extLst>
        </xdr:cNvPr>
        <xdr:cNvCxnSpPr/>
      </xdr:nvCxnSpPr>
      <xdr:spPr>
        <a:xfrm flipV="1">
          <a:off x="18656300" y="147109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149514</xdr:rowOff>
    </xdr:from>
    <xdr:ext cx="469744" cy="259045"/>
    <xdr:sp macro="" textlink="">
      <xdr:nvSpPr>
        <xdr:cNvPr id="816" name="n_1aveValue【消防施設】&#10;一人当たり面積">
          <a:extLst>
            <a:ext uri="{FF2B5EF4-FFF2-40B4-BE49-F238E27FC236}">
              <a16:creationId xmlns:a16="http://schemas.microsoft.com/office/drawing/2014/main" id="{18686652-CB36-4812-BF1D-1DD0E11279FD}"/>
            </a:ext>
          </a:extLst>
        </xdr:cNvPr>
        <xdr:cNvSpPr txBox="1"/>
      </xdr:nvSpPr>
      <xdr:spPr>
        <a:xfrm>
          <a:off x="21075727" y="140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17" name="n_2aveValue【消防施設】&#10;一人当たり面積">
          <a:extLst>
            <a:ext uri="{FF2B5EF4-FFF2-40B4-BE49-F238E27FC236}">
              <a16:creationId xmlns:a16="http://schemas.microsoft.com/office/drawing/2014/main" id="{2A2E16DF-0AE4-4FF2-906C-585CC577C443}"/>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43378</xdr:rowOff>
    </xdr:from>
    <xdr:ext cx="469744" cy="259045"/>
    <xdr:sp macro="" textlink="">
      <xdr:nvSpPr>
        <xdr:cNvPr id="818" name="n_3aveValue【消防施設】&#10;一人当たり面積">
          <a:extLst>
            <a:ext uri="{FF2B5EF4-FFF2-40B4-BE49-F238E27FC236}">
              <a16:creationId xmlns:a16="http://schemas.microsoft.com/office/drawing/2014/main" id="{EE455B0F-6326-402E-8E3D-3E1C33192F65}"/>
            </a:ext>
          </a:extLst>
        </xdr:cNvPr>
        <xdr:cNvSpPr txBox="1"/>
      </xdr:nvSpPr>
      <xdr:spPr>
        <a:xfrm>
          <a:off x="19310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76035</xdr:rowOff>
    </xdr:from>
    <xdr:ext cx="469744" cy="259045"/>
    <xdr:sp macro="" textlink="">
      <xdr:nvSpPr>
        <xdr:cNvPr id="819" name="n_4aveValue【消防施設】&#10;一人当たり面積">
          <a:extLst>
            <a:ext uri="{FF2B5EF4-FFF2-40B4-BE49-F238E27FC236}">
              <a16:creationId xmlns:a16="http://schemas.microsoft.com/office/drawing/2014/main" id="{FF384B2F-3C2F-417F-91FD-CA70F90BF865}"/>
            </a:ext>
          </a:extLst>
        </xdr:cNvPr>
        <xdr:cNvSpPr txBox="1"/>
      </xdr:nvSpPr>
      <xdr:spPr>
        <a:xfrm>
          <a:off x="18421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127379</xdr:rowOff>
    </xdr:from>
    <xdr:ext cx="469744" cy="259045"/>
    <xdr:sp macro="" textlink="">
      <xdr:nvSpPr>
        <xdr:cNvPr id="820" name="n_1mainValue【消防施設】&#10;一人当たり面積">
          <a:extLst>
            <a:ext uri="{FF2B5EF4-FFF2-40B4-BE49-F238E27FC236}">
              <a16:creationId xmlns:a16="http://schemas.microsoft.com/office/drawing/2014/main" id="{F1BDEBCC-9471-4B6E-AD12-48DDF1C37809}"/>
            </a:ext>
          </a:extLst>
        </xdr:cNvPr>
        <xdr:cNvSpPr txBox="1"/>
      </xdr:nvSpPr>
      <xdr:spPr>
        <a:xfrm>
          <a:off x="210757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130646</xdr:rowOff>
    </xdr:from>
    <xdr:ext cx="469744" cy="259045"/>
    <xdr:sp macro="" textlink="">
      <xdr:nvSpPr>
        <xdr:cNvPr id="821" name="n_2mainValue【消防施設】&#10;一人当たり面積">
          <a:extLst>
            <a:ext uri="{FF2B5EF4-FFF2-40B4-BE49-F238E27FC236}">
              <a16:creationId xmlns:a16="http://schemas.microsoft.com/office/drawing/2014/main" id="{1657D0EB-D1E9-47B5-84FC-101E6B00640B}"/>
            </a:ext>
          </a:extLst>
        </xdr:cNvPr>
        <xdr:cNvSpPr txBox="1"/>
      </xdr:nvSpPr>
      <xdr:spPr>
        <a:xfrm>
          <a:off x="20199427" y="1470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8182</xdr:rowOff>
    </xdr:from>
    <xdr:ext cx="469744" cy="259045"/>
    <xdr:sp macro="" textlink="">
      <xdr:nvSpPr>
        <xdr:cNvPr id="822" name="n_3mainValue【消防施設】&#10;一人当たり面積">
          <a:extLst>
            <a:ext uri="{FF2B5EF4-FFF2-40B4-BE49-F238E27FC236}">
              <a16:creationId xmlns:a16="http://schemas.microsoft.com/office/drawing/2014/main" id="{A57619DC-2FF0-4D9D-8C44-7687E6E4A914}"/>
            </a:ext>
          </a:extLst>
        </xdr:cNvPr>
        <xdr:cNvSpPr txBox="1"/>
      </xdr:nvSpPr>
      <xdr:spPr>
        <a:xfrm>
          <a:off x="19310427" y="1475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11447</xdr:rowOff>
    </xdr:from>
    <xdr:ext cx="469744" cy="259045"/>
    <xdr:sp macro="" textlink="">
      <xdr:nvSpPr>
        <xdr:cNvPr id="823" name="n_4mainValue【消防施設】&#10;一人当たり面積">
          <a:extLst>
            <a:ext uri="{FF2B5EF4-FFF2-40B4-BE49-F238E27FC236}">
              <a16:creationId xmlns:a16="http://schemas.microsoft.com/office/drawing/2014/main" id="{0AC67BD4-1CC0-448A-AB0A-CF5B55ABFA8C}"/>
            </a:ext>
          </a:extLst>
        </xdr:cNvPr>
        <xdr:cNvSpPr txBox="1"/>
      </xdr:nvSpPr>
      <xdr:spPr>
        <a:xfrm>
          <a:off x="18421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4" name="正方形/長方形 823">
          <a:extLst>
            <a:ext uri="{FF2B5EF4-FFF2-40B4-BE49-F238E27FC236}">
              <a16:creationId xmlns:a16="http://schemas.microsoft.com/office/drawing/2014/main" id="{CCA133EB-026D-4A4A-A827-AC799E009BF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5" name="正方形/長方形 824">
          <a:extLst>
            <a:ext uri="{FF2B5EF4-FFF2-40B4-BE49-F238E27FC236}">
              <a16:creationId xmlns:a16="http://schemas.microsoft.com/office/drawing/2014/main" id="{1B9BA361-AC56-462B-8528-11DFF4ADF0B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6" name="正方形/長方形 825">
          <a:extLst>
            <a:ext uri="{FF2B5EF4-FFF2-40B4-BE49-F238E27FC236}">
              <a16:creationId xmlns:a16="http://schemas.microsoft.com/office/drawing/2014/main" id="{02603BAF-AEFB-4D10-9337-894FCA891F6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7" name="正方形/長方形 826">
          <a:extLst>
            <a:ext uri="{FF2B5EF4-FFF2-40B4-BE49-F238E27FC236}">
              <a16:creationId xmlns:a16="http://schemas.microsoft.com/office/drawing/2014/main" id="{A5E8DAB8-50A0-49F3-BE4E-9F470F463D9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8" name="正方形/長方形 827">
          <a:extLst>
            <a:ext uri="{FF2B5EF4-FFF2-40B4-BE49-F238E27FC236}">
              <a16:creationId xmlns:a16="http://schemas.microsoft.com/office/drawing/2014/main" id="{6A960279-D237-4EDC-8D1A-84C567E0DB6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9" name="正方形/長方形 828">
          <a:extLst>
            <a:ext uri="{FF2B5EF4-FFF2-40B4-BE49-F238E27FC236}">
              <a16:creationId xmlns:a16="http://schemas.microsoft.com/office/drawing/2014/main" id="{C625CDFF-FF30-41B8-9EFD-F0DA1E87A85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0" name="正方形/長方形 829">
          <a:extLst>
            <a:ext uri="{FF2B5EF4-FFF2-40B4-BE49-F238E27FC236}">
              <a16:creationId xmlns:a16="http://schemas.microsoft.com/office/drawing/2014/main" id="{62FA6194-398A-4ED1-9B0D-40879D335C2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正方形/長方形 830">
          <a:extLst>
            <a:ext uri="{FF2B5EF4-FFF2-40B4-BE49-F238E27FC236}">
              <a16:creationId xmlns:a16="http://schemas.microsoft.com/office/drawing/2014/main" id="{5694E39A-4A67-474E-BE8A-ED28EDCE3A5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2" name="テキスト ボックス 831">
          <a:extLst>
            <a:ext uri="{FF2B5EF4-FFF2-40B4-BE49-F238E27FC236}">
              <a16:creationId xmlns:a16="http://schemas.microsoft.com/office/drawing/2014/main" id="{F1384779-D2FC-4279-8EB9-2CFE4B10AD5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3" name="直線コネクタ 832">
          <a:extLst>
            <a:ext uri="{FF2B5EF4-FFF2-40B4-BE49-F238E27FC236}">
              <a16:creationId xmlns:a16="http://schemas.microsoft.com/office/drawing/2014/main" id="{4020B6B9-BD7E-4231-90F3-57637FD2456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4" name="テキスト ボックス 833">
          <a:extLst>
            <a:ext uri="{FF2B5EF4-FFF2-40B4-BE49-F238E27FC236}">
              <a16:creationId xmlns:a16="http://schemas.microsoft.com/office/drawing/2014/main" id="{6E7A905D-4378-4F4D-8DD6-D36C1784E41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5" name="直線コネクタ 834">
          <a:extLst>
            <a:ext uri="{FF2B5EF4-FFF2-40B4-BE49-F238E27FC236}">
              <a16:creationId xmlns:a16="http://schemas.microsoft.com/office/drawing/2014/main" id="{B474DB08-B66F-4D72-9867-74A2C254B87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6" name="テキスト ボックス 835">
          <a:extLst>
            <a:ext uri="{FF2B5EF4-FFF2-40B4-BE49-F238E27FC236}">
              <a16:creationId xmlns:a16="http://schemas.microsoft.com/office/drawing/2014/main" id="{1D4C3FC7-6D89-48E4-AA15-D7FBA4B2D9B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7" name="直線コネクタ 836">
          <a:extLst>
            <a:ext uri="{FF2B5EF4-FFF2-40B4-BE49-F238E27FC236}">
              <a16:creationId xmlns:a16="http://schemas.microsoft.com/office/drawing/2014/main" id="{10F487E3-CBC7-4F1F-8AA6-B7D9FB06686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8" name="テキスト ボックス 837">
          <a:extLst>
            <a:ext uri="{FF2B5EF4-FFF2-40B4-BE49-F238E27FC236}">
              <a16:creationId xmlns:a16="http://schemas.microsoft.com/office/drawing/2014/main" id="{92E0FB4A-C6D6-49AC-B4D9-8BF45579583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9" name="直線コネクタ 838">
          <a:extLst>
            <a:ext uri="{FF2B5EF4-FFF2-40B4-BE49-F238E27FC236}">
              <a16:creationId xmlns:a16="http://schemas.microsoft.com/office/drawing/2014/main" id="{5E54C74B-F7EE-487D-8FD2-855E2693033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0" name="テキスト ボックス 839">
          <a:extLst>
            <a:ext uri="{FF2B5EF4-FFF2-40B4-BE49-F238E27FC236}">
              <a16:creationId xmlns:a16="http://schemas.microsoft.com/office/drawing/2014/main" id="{743BB319-EB63-476B-9F9A-4E16A1D37E0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1" name="直線コネクタ 840">
          <a:extLst>
            <a:ext uri="{FF2B5EF4-FFF2-40B4-BE49-F238E27FC236}">
              <a16:creationId xmlns:a16="http://schemas.microsoft.com/office/drawing/2014/main" id="{857481C2-3760-4513-A2EB-FD6DE491B7A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2" name="テキスト ボックス 841">
          <a:extLst>
            <a:ext uri="{FF2B5EF4-FFF2-40B4-BE49-F238E27FC236}">
              <a16:creationId xmlns:a16="http://schemas.microsoft.com/office/drawing/2014/main" id="{E3BEEAB9-3400-4B53-AD87-E57AAE50FA3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3" name="直線コネクタ 842">
          <a:extLst>
            <a:ext uri="{FF2B5EF4-FFF2-40B4-BE49-F238E27FC236}">
              <a16:creationId xmlns:a16="http://schemas.microsoft.com/office/drawing/2014/main" id="{48AA8E50-1BB4-4779-9A92-221ECD12B92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4" name="テキスト ボックス 843">
          <a:extLst>
            <a:ext uri="{FF2B5EF4-FFF2-40B4-BE49-F238E27FC236}">
              <a16:creationId xmlns:a16="http://schemas.microsoft.com/office/drawing/2014/main" id="{4AA089F7-C437-416B-83EB-415361042B64}"/>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5" name="直線コネクタ 844">
          <a:extLst>
            <a:ext uri="{FF2B5EF4-FFF2-40B4-BE49-F238E27FC236}">
              <a16:creationId xmlns:a16="http://schemas.microsoft.com/office/drawing/2014/main" id="{46DE5B08-BD75-4E91-B03F-68C36825C68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6" name="テキスト ボックス 845">
          <a:extLst>
            <a:ext uri="{FF2B5EF4-FFF2-40B4-BE49-F238E27FC236}">
              <a16:creationId xmlns:a16="http://schemas.microsoft.com/office/drawing/2014/main" id="{1A39D6EB-3781-46D3-AE98-418290112FBA}"/>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7" name="【庁舎】&#10;有形固定資産減価償却率グラフ枠">
          <a:extLst>
            <a:ext uri="{FF2B5EF4-FFF2-40B4-BE49-F238E27FC236}">
              <a16:creationId xmlns:a16="http://schemas.microsoft.com/office/drawing/2014/main" id="{6B963650-C871-447E-9F37-5191CC25B5C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26670</xdr:rowOff>
    </xdr:from>
    <xdr:to>
      <xdr:col>85</xdr:col>
      <xdr:colOff>126364</xdr:colOff>
      <xdr:row>108</xdr:row>
      <xdr:rowOff>146686</xdr:rowOff>
    </xdr:to>
    <xdr:cxnSp macro="">
      <xdr:nvCxnSpPr>
        <xdr:cNvPr id="848" name="直線コネクタ 847">
          <a:extLst>
            <a:ext uri="{FF2B5EF4-FFF2-40B4-BE49-F238E27FC236}">
              <a16:creationId xmlns:a16="http://schemas.microsoft.com/office/drawing/2014/main" id="{2775B0F6-C9DD-432D-BABA-3AD9BACC0D42}"/>
            </a:ext>
          </a:extLst>
        </xdr:cNvPr>
        <xdr:cNvCxnSpPr/>
      </xdr:nvCxnSpPr>
      <xdr:spPr>
        <a:xfrm flipV="1">
          <a:off x="16318864" y="1717167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849" name="【庁舎】&#10;有形固定資産減価償却率最小値テキスト">
          <a:extLst>
            <a:ext uri="{FF2B5EF4-FFF2-40B4-BE49-F238E27FC236}">
              <a16:creationId xmlns:a16="http://schemas.microsoft.com/office/drawing/2014/main" id="{BD770D73-0645-4550-A418-D320C5541CE5}"/>
            </a:ext>
          </a:extLst>
        </xdr:cNvPr>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850" name="直線コネクタ 849">
          <a:extLst>
            <a:ext uri="{FF2B5EF4-FFF2-40B4-BE49-F238E27FC236}">
              <a16:creationId xmlns:a16="http://schemas.microsoft.com/office/drawing/2014/main" id="{67014774-ED99-435A-BA25-BD61A63A9AB6}"/>
            </a:ext>
          </a:extLst>
        </xdr:cNvPr>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144797</xdr:rowOff>
    </xdr:from>
    <xdr:ext cx="405111" cy="259045"/>
    <xdr:sp macro="" textlink="">
      <xdr:nvSpPr>
        <xdr:cNvPr id="851" name="【庁舎】&#10;有形固定資産減価償却率最大値テキスト">
          <a:extLst>
            <a:ext uri="{FF2B5EF4-FFF2-40B4-BE49-F238E27FC236}">
              <a16:creationId xmlns:a16="http://schemas.microsoft.com/office/drawing/2014/main" id="{C12F6552-066A-48CD-B695-AE46D4C5C927}"/>
            </a:ext>
          </a:extLst>
        </xdr:cNvPr>
        <xdr:cNvSpPr txBox="1"/>
      </xdr:nvSpPr>
      <xdr:spPr>
        <a:xfrm>
          <a:off x="163576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26670</xdr:rowOff>
    </xdr:from>
    <xdr:to>
      <xdr:col>86</xdr:col>
      <xdr:colOff>25400</xdr:colOff>
      <xdr:row>100</xdr:row>
      <xdr:rowOff>26670</xdr:rowOff>
    </xdr:to>
    <xdr:cxnSp macro="">
      <xdr:nvCxnSpPr>
        <xdr:cNvPr id="852" name="直線コネクタ 851">
          <a:extLst>
            <a:ext uri="{FF2B5EF4-FFF2-40B4-BE49-F238E27FC236}">
              <a16:creationId xmlns:a16="http://schemas.microsoft.com/office/drawing/2014/main" id="{AFCEDE6C-F336-489C-B1E9-CD71018A48C3}"/>
            </a:ext>
          </a:extLst>
        </xdr:cNvPr>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76852</xdr:rowOff>
    </xdr:from>
    <xdr:ext cx="405111" cy="259045"/>
    <xdr:sp macro="" textlink="">
      <xdr:nvSpPr>
        <xdr:cNvPr id="853" name="【庁舎】&#10;有形固定資産減価償却率平均値テキスト">
          <a:extLst>
            <a:ext uri="{FF2B5EF4-FFF2-40B4-BE49-F238E27FC236}">
              <a16:creationId xmlns:a16="http://schemas.microsoft.com/office/drawing/2014/main" id="{10E5FCEE-BE26-4AEB-9A2E-5D10D4EE67AA}"/>
            </a:ext>
          </a:extLst>
        </xdr:cNvPr>
        <xdr:cNvSpPr txBox="1"/>
      </xdr:nvSpPr>
      <xdr:spPr>
        <a:xfrm>
          <a:off x="16357600" y="1773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53975</xdr:rowOff>
    </xdr:from>
    <xdr:to>
      <xdr:col>85</xdr:col>
      <xdr:colOff>177800</xdr:colOff>
      <xdr:row>104</xdr:row>
      <xdr:rowOff>155575</xdr:rowOff>
    </xdr:to>
    <xdr:sp macro="" textlink="">
      <xdr:nvSpPr>
        <xdr:cNvPr id="854" name="フローチャート: 判断 853">
          <a:extLst>
            <a:ext uri="{FF2B5EF4-FFF2-40B4-BE49-F238E27FC236}">
              <a16:creationId xmlns:a16="http://schemas.microsoft.com/office/drawing/2014/main" id="{8C2EB27B-32BF-46D8-8294-BE636F25199B}"/>
            </a:ext>
          </a:extLst>
        </xdr:cNvPr>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855" name="フローチャート: 判断 854">
          <a:extLst>
            <a:ext uri="{FF2B5EF4-FFF2-40B4-BE49-F238E27FC236}">
              <a16:creationId xmlns:a16="http://schemas.microsoft.com/office/drawing/2014/main" id="{6CF0B099-01D3-41E1-A54F-6F79317787F1}"/>
            </a:ext>
          </a:extLst>
        </xdr:cNvPr>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856" name="フローチャート: 判断 855">
          <a:extLst>
            <a:ext uri="{FF2B5EF4-FFF2-40B4-BE49-F238E27FC236}">
              <a16:creationId xmlns:a16="http://schemas.microsoft.com/office/drawing/2014/main" id="{871678E5-F5C3-4F7C-A72F-BBD6A61FDCA8}"/>
            </a:ext>
          </a:extLst>
        </xdr:cNvPr>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xdr:rowOff>
    </xdr:from>
    <xdr:to>
      <xdr:col>72</xdr:col>
      <xdr:colOff>38100</xdr:colOff>
      <xdr:row>104</xdr:row>
      <xdr:rowOff>117475</xdr:rowOff>
    </xdr:to>
    <xdr:sp macro="" textlink="">
      <xdr:nvSpPr>
        <xdr:cNvPr id="857" name="フローチャート: 判断 856">
          <a:extLst>
            <a:ext uri="{FF2B5EF4-FFF2-40B4-BE49-F238E27FC236}">
              <a16:creationId xmlns:a16="http://schemas.microsoft.com/office/drawing/2014/main" id="{F4A4143E-7145-4906-9670-6DA6115B040C}"/>
            </a:ext>
          </a:extLst>
        </xdr:cNvPr>
        <xdr:cNvSpPr/>
      </xdr:nvSpPr>
      <xdr:spPr>
        <a:xfrm>
          <a:off x="13652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858" name="フローチャート: 判断 857">
          <a:extLst>
            <a:ext uri="{FF2B5EF4-FFF2-40B4-BE49-F238E27FC236}">
              <a16:creationId xmlns:a16="http://schemas.microsoft.com/office/drawing/2014/main" id="{731D490F-0305-423A-A280-B5B20FB9D231}"/>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CC3E1D98-C504-4F28-9AD6-C383B517770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C58223DE-E575-4BF1-AF9C-E2759F67348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79EBF91E-6C43-47EE-B407-F1DED80DA0E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B0A8106C-7EB1-4F33-9950-821C00C2CCB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F78DD3BF-60B2-4630-8030-14C3C291A0B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6350</xdr:rowOff>
    </xdr:from>
    <xdr:to>
      <xdr:col>85</xdr:col>
      <xdr:colOff>177800</xdr:colOff>
      <xdr:row>105</xdr:row>
      <xdr:rowOff>107950</xdr:rowOff>
    </xdr:to>
    <xdr:sp macro="" textlink="">
      <xdr:nvSpPr>
        <xdr:cNvPr id="864" name="楕円 863">
          <a:extLst>
            <a:ext uri="{FF2B5EF4-FFF2-40B4-BE49-F238E27FC236}">
              <a16:creationId xmlns:a16="http://schemas.microsoft.com/office/drawing/2014/main" id="{C38A75FD-E5AC-497C-9F93-5C6A2A2FBD7E}"/>
            </a:ext>
          </a:extLst>
        </xdr:cNvPr>
        <xdr:cNvSpPr/>
      </xdr:nvSpPr>
      <xdr:spPr>
        <a:xfrm>
          <a:off x="16268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156227</xdr:rowOff>
    </xdr:from>
    <xdr:ext cx="405111" cy="259045"/>
    <xdr:sp macro="" textlink="">
      <xdr:nvSpPr>
        <xdr:cNvPr id="865" name="【庁舎】&#10;有形固定資産減価償却率該当値テキスト">
          <a:extLst>
            <a:ext uri="{FF2B5EF4-FFF2-40B4-BE49-F238E27FC236}">
              <a16:creationId xmlns:a16="http://schemas.microsoft.com/office/drawing/2014/main" id="{10B3CEF1-6578-446D-A8FD-EEFA51190AE7}"/>
            </a:ext>
          </a:extLst>
        </xdr:cNvPr>
        <xdr:cNvSpPr txBox="1"/>
      </xdr:nvSpPr>
      <xdr:spPr>
        <a:xfrm>
          <a:off x="16357600"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124461</xdr:rowOff>
    </xdr:from>
    <xdr:to>
      <xdr:col>81</xdr:col>
      <xdr:colOff>101600</xdr:colOff>
      <xdr:row>105</xdr:row>
      <xdr:rowOff>54611</xdr:rowOff>
    </xdr:to>
    <xdr:sp macro="" textlink="">
      <xdr:nvSpPr>
        <xdr:cNvPr id="866" name="楕円 865">
          <a:extLst>
            <a:ext uri="{FF2B5EF4-FFF2-40B4-BE49-F238E27FC236}">
              <a16:creationId xmlns:a16="http://schemas.microsoft.com/office/drawing/2014/main" id="{6F65D957-9097-4335-BB2D-6B170B3B1741}"/>
            </a:ext>
          </a:extLst>
        </xdr:cNvPr>
        <xdr:cNvSpPr/>
      </xdr:nvSpPr>
      <xdr:spPr>
        <a:xfrm>
          <a:off x="15430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3811</xdr:rowOff>
    </xdr:from>
    <xdr:to>
      <xdr:col>85</xdr:col>
      <xdr:colOff>127000</xdr:colOff>
      <xdr:row>105</xdr:row>
      <xdr:rowOff>57150</xdr:rowOff>
    </xdr:to>
    <xdr:cxnSp macro="">
      <xdr:nvCxnSpPr>
        <xdr:cNvPr id="867" name="直線コネクタ 866">
          <a:extLst>
            <a:ext uri="{FF2B5EF4-FFF2-40B4-BE49-F238E27FC236}">
              <a16:creationId xmlns:a16="http://schemas.microsoft.com/office/drawing/2014/main" id="{A51E1475-690F-407C-B6F3-76B42CBD247D}"/>
            </a:ext>
          </a:extLst>
        </xdr:cNvPr>
        <xdr:cNvCxnSpPr/>
      </xdr:nvCxnSpPr>
      <xdr:spPr>
        <a:xfrm>
          <a:off x="15481300" y="180060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68" name="楕円 867">
          <a:extLst>
            <a:ext uri="{FF2B5EF4-FFF2-40B4-BE49-F238E27FC236}">
              <a16:creationId xmlns:a16="http://schemas.microsoft.com/office/drawing/2014/main" id="{EB74BDC3-7198-4311-84B7-828B94603FCC}"/>
            </a:ext>
          </a:extLst>
        </xdr:cNvPr>
        <xdr:cNvSpPr/>
      </xdr:nvSpPr>
      <xdr:spPr>
        <a:xfrm>
          <a:off x="1454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121920</xdr:rowOff>
    </xdr:from>
    <xdr:to>
      <xdr:col>81</xdr:col>
      <xdr:colOff>50800</xdr:colOff>
      <xdr:row>105</xdr:row>
      <xdr:rowOff>3811</xdr:rowOff>
    </xdr:to>
    <xdr:cxnSp macro="">
      <xdr:nvCxnSpPr>
        <xdr:cNvPr id="869" name="直線コネクタ 868">
          <a:extLst>
            <a:ext uri="{FF2B5EF4-FFF2-40B4-BE49-F238E27FC236}">
              <a16:creationId xmlns:a16="http://schemas.microsoft.com/office/drawing/2014/main" id="{500DB4E8-04CD-421D-85FF-710D71995242}"/>
            </a:ext>
          </a:extLst>
        </xdr:cNvPr>
        <xdr:cNvCxnSpPr/>
      </xdr:nvCxnSpPr>
      <xdr:spPr>
        <a:xfrm>
          <a:off x="14592300" y="179527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74930</xdr:rowOff>
    </xdr:from>
    <xdr:to>
      <xdr:col>72</xdr:col>
      <xdr:colOff>38100</xdr:colOff>
      <xdr:row>107</xdr:row>
      <xdr:rowOff>5080</xdr:rowOff>
    </xdr:to>
    <xdr:sp macro="" textlink="">
      <xdr:nvSpPr>
        <xdr:cNvPr id="870" name="楕円 869">
          <a:extLst>
            <a:ext uri="{FF2B5EF4-FFF2-40B4-BE49-F238E27FC236}">
              <a16:creationId xmlns:a16="http://schemas.microsoft.com/office/drawing/2014/main" id="{82AB54E4-E5EA-492B-8BD0-E99D3D2A4D68}"/>
            </a:ext>
          </a:extLst>
        </xdr:cNvPr>
        <xdr:cNvSpPr/>
      </xdr:nvSpPr>
      <xdr:spPr>
        <a:xfrm>
          <a:off x="13652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121920</xdr:rowOff>
    </xdr:from>
    <xdr:to>
      <xdr:col>76</xdr:col>
      <xdr:colOff>114300</xdr:colOff>
      <xdr:row>106</xdr:row>
      <xdr:rowOff>125730</xdr:rowOff>
    </xdr:to>
    <xdr:cxnSp macro="">
      <xdr:nvCxnSpPr>
        <xdr:cNvPr id="871" name="直線コネクタ 870">
          <a:extLst>
            <a:ext uri="{FF2B5EF4-FFF2-40B4-BE49-F238E27FC236}">
              <a16:creationId xmlns:a16="http://schemas.microsoft.com/office/drawing/2014/main" id="{C72FCC22-255E-4883-8863-78630B138385}"/>
            </a:ext>
          </a:extLst>
        </xdr:cNvPr>
        <xdr:cNvCxnSpPr/>
      </xdr:nvCxnSpPr>
      <xdr:spPr>
        <a:xfrm flipV="1">
          <a:off x="13703300" y="17952720"/>
          <a:ext cx="889000" cy="3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38736</xdr:rowOff>
    </xdr:from>
    <xdr:to>
      <xdr:col>67</xdr:col>
      <xdr:colOff>101600</xdr:colOff>
      <xdr:row>106</xdr:row>
      <xdr:rowOff>140336</xdr:rowOff>
    </xdr:to>
    <xdr:sp macro="" textlink="">
      <xdr:nvSpPr>
        <xdr:cNvPr id="872" name="楕円 871">
          <a:extLst>
            <a:ext uri="{FF2B5EF4-FFF2-40B4-BE49-F238E27FC236}">
              <a16:creationId xmlns:a16="http://schemas.microsoft.com/office/drawing/2014/main" id="{32782AC0-B1C9-4642-B395-6ACBEF40E575}"/>
            </a:ext>
          </a:extLst>
        </xdr:cNvPr>
        <xdr:cNvSpPr/>
      </xdr:nvSpPr>
      <xdr:spPr>
        <a:xfrm>
          <a:off x="127635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89536</xdr:rowOff>
    </xdr:from>
    <xdr:to>
      <xdr:col>71</xdr:col>
      <xdr:colOff>177800</xdr:colOff>
      <xdr:row>106</xdr:row>
      <xdr:rowOff>125730</xdr:rowOff>
    </xdr:to>
    <xdr:cxnSp macro="">
      <xdr:nvCxnSpPr>
        <xdr:cNvPr id="873" name="直線コネクタ 872">
          <a:extLst>
            <a:ext uri="{FF2B5EF4-FFF2-40B4-BE49-F238E27FC236}">
              <a16:creationId xmlns:a16="http://schemas.microsoft.com/office/drawing/2014/main" id="{2C2F7316-503C-4941-9DA7-D7790142008F}"/>
            </a:ext>
          </a:extLst>
        </xdr:cNvPr>
        <xdr:cNvCxnSpPr/>
      </xdr:nvCxnSpPr>
      <xdr:spPr>
        <a:xfrm>
          <a:off x="12814300" y="182632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78757</xdr:rowOff>
    </xdr:from>
    <xdr:ext cx="405111" cy="259045"/>
    <xdr:sp macro="" textlink="">
      <xdr:nvSpPr>
        <xdr:cNvPr id="874" name="n_1aveValue【庁舎】&#10;有形固定資産減価償却率">
          <a:extLst>
            <a:ext uri="{FF2B5EF4-FFF2-40B4-BE49-F238E27FC236}">
              <a16:creationId xmlns:a16="http://schemas.microsoft.com/office/drawing/2014/main" id="{E885021B-6F6A-4941-B5DB-B2321AFD8D4F}"/>
            </a:ext>
          </a:extLst>
        </xdr:cNvPr>
        <xdr:cNvSpPr txBox="1"/>
      </xdr:nvSpPr>
      <xdr:spPr>
        <a:xfrm>
          <a:off x="152660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875" name="n_2aveValue【庁舎】&#10;有形固定資産減価償却率">
          <a:extLst>
            <a:ext uri="{FF2B5EF4-FFF2-40B4-BE49-F238E27FC236}">
              <a16:creationId xmlns:a16="http://schemas.microsoft.com/office/drawing/2014/main" id="{040ABCE9-C3C2-405C-840E-5C72D2848FA7}"/>
            </a:ext>
          </a:extLst>
        </xdr:cNvPr>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134002</xdr:rowOff>
    </xdr:from>
    <xdr:ext cx="405111" cy="259045"/>
    <xdr:sp macro="" textlink="">
      <xdr:nvSpPr>
        <xdr:cNvPr id="876" name="n_3aveValue【庁舎】&#10;有形固定資産減価償却率">
          <a:extLst>
            <a:ext uri="{FF2B5EF4-FFF2-40B4-BE49-F238E27FC236}">
              <a16:creationId xmlns:a16="http://schemas.microsoft.com/office/drawing/2014/main" id="{CE0AF280-A390-481E-B3CE-278C04EAA8B4}"/>
            </a:ext>
          </a:extLst>
        </xdr:cNvPr>
        <xdr:cNvSpPr txBox="1"/>
      </xdr:nvSpPr>
      <xdr:spPr>
        <a:xfrm>
          <a:off x="1350074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877" name="n_4aveValue【庁舎】&#10;有形固定資産減価償却率">
          <a:extLst>
            <a:ext uri="{FF2B5EF4-FFF2-40B4-BE49-F238E27FC236}">
              <a16:creationId xmlns:a16="http://schemas.microsoft.com/office/drawing/2014/main" id="{ABB4A2F2-5F2C-4744-A75F-FE39283DF2A5}"/>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45738</xdr:rowOff>
    </xdr:from>
    <xdr:ext cx="405111" cy="259045"/>
    <xdr:sp macro="" textlink="">
      <xdr:nvSpPr>
        <xdr:cNvPr id="878" name="n_1mainValue【庁舎】&#10;有形固定資産減価償却率">
          <a:extLst>
            <a:ext uri="{FF2B5EF4-FFF2-40B4-BE49-F238E27FC236}">
              <a16:creationId xmlns:a16="http://schemas.microsoft.com/office/drawing/2014/main" id="{6EDCB56A-5768-468B-AC7C-5EC286DDE6E6}"/>
            </a:ext>
          </a:extLst>
        </xdr:cNvPr>
        <xdr:cNvSpPr txBox="1"/>
      </xdr:nvSpPr>
      <xdr:spPr>
        <a:xfrm>
          <a:off x="152660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879" name="n_2mainValue【庁舎】&#10;有形固定資産減価償却率">
          <a:extLst>
            <a:ext uri="{FF2B5EF4-FFF2-40B4-BE49-F238E27FC236}">
              <a16:creationId xmlns:a16="http://schemas.microsoft.com/office/drawing/2014/main" id="{3D2DD3C3-3835-4E86-BB84-AAFDCC519F8C}"/>
            </a:ext>
          </a:extLst>
        </xdr:cNvPr>
        <xdr:cNvSpPr txBox="1"/>
      </xdr:nvSpPr>
      <xdr:spPr>
        <a:xfrm>
          <a:off x="14389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167657</xdr:rowOff>
    </xdr:from>
    <xdr:ext cx="405111" cy="259045"/>
    <xdr:sp macro="" textlink="">
      <xdr:nvSpPr>
        <xdr:cNvPr id="880" name="n_3mainValue【庁舎】&#10;有形固定資産減価償却率">
          <a:extLst>
            <a:ext uri="{FF2B5EF4-FFF2-40B4-BE49-F238E27FC236}">
              <a16:creationId xmlns:a16="http://schemas.microsoft.com/office/drawing/2014/main" id="{70AD05D6-29CD-43A7-A15D-4FE1C24F7385}"/>
            </a:ext>
          </a:extLst>
        </xdr:cNvPr>
        <xdr:cNvSpPr txBox="1"/>
      </xdr:nvSpPr>
      <xdr:spPr>
        <a:xfrm>
          <a:off x="13500744" y="183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131463</xdr:rowOff>
    </xdr:from>
    <xdr:ext cx="405111" cy="259045"/>
    <xdr:sp macro="" textlink="">
      <xdr:nvSpPr>
        <xdr:cNvPr id="881" name="n_4mainValue【庁舎】&#10;有形固定資産減価償却率">
          <a:extLst>
            <a:ext uri="{FF2B5EF4-FFF2-40B4-BE49-F238E27FC236}">
              <a16:creationId xmlns:a16="http://schemas.microsoft.com/office/drawing/2014/main" id="{7522757E-7AEE-4BB3-9787-ACCE860FF841}"/>
            </a:ext>
          </a:extLst>
        </xdr:cNvPr>
        <xdr:cNvSpPr txBox="1"/>
      </xdr:nvSpPr>
      <xdr:spPr>
        <a:xfrm>
          <a:off x="12611744" y="1830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2" name="正方形/長方形 881">
          <a:extLst>
            <a:ext uri="{FF2B5EF4-FFF2-40B4-BE49-F238E27FC236}">
              <a16:creationId xmlns:a16="http://schemas.microsoft.com/office/drawing/2014/main" id="{969840DB-0811-4E3D-819E-6A883794C83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3" name="正方形/長方形 882">
          <a:extLst>
            <a:ext uri="{FF2B5EF4-FFF2-40B4-BE49-F238E27FC236}">
              <a16:creationId xmlns:a16="http://schemas.microsoft.com/office/drawing/2014/main" id="{5644D6DD-C497-4E7B-9F79-6EF01D45822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4" name="正方形/長方形 883">
          <a:extLst>
            <a:ext uri="{FF2B5EF4-FFF2-40B4-BE49-F238E27FC236}">
              <a16:creationId xmlns:a16="http://schemas.microsoft.com/office/drawing/2014/main" id="{93C47AFA-A0B7-41D4-9828-1CAADF32329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5" name="正方形/長方形 884">
          <a:extLst>
            <a:ext uri="{FF2B5EF4-FFF2-40B4-BE49-F238E27FC236}">
              <a16:creationId xmlns:a16="http://schemas.microsoft.com/office/drawing/2014/main" id="{7EB19EB1-D6BD-46D9-AB0D-7F6F0205444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6" name="正方形/長方形 885">
          <a:extLst>
            <a:ext uri="{FF2B5EF4-FFF2-40B4-BE49-F238E27FC236}">
              <a16:creationId xmlns:a16="http://schemas.microsoft.com/office/drawing/2014/main" id="{A372B562-0AB0-4ACC-8E40-75812601BFA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7" name="正方形/長方形 886">
          <a:extLst>
            <a:ext uri="{FF2B5EF4-FFF2-40B4-BE49-F238E27FC236}">
              <a16:creationId xmlns:a16="http://schemas.microsoft.com/office/drawing/2014/main" id="{A88CA6CD-2AB2-4271-A1CD-94E5403E337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8" name="正方形/長方形 887">
          <a:extLst>
            <a:ext uri="{FF2B5EF4-FFF2-40B4-BE49-F238E27FC236}">
              <a16:creationId xmlns:a16="http://schemas.microsoft.com/office/drawing/2014/main" id="{41829D0D-B887-4325-900B-2D7876E358C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9" name="正方形/長方形 888">
          <a:extLst>
            <a:ext uri="{FF2B5EF4-FFF2-40B4-BE49-F238E27FC236}">
              <a16:creationId xmlns:a16="http://schemas.microsoft.com/office/drawing/2014/main" id="{3AFEF857-E8B1-4433-B313-D3C01623D1F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0" name="テキスト ボックス 889">
          <a:extLst>
            <a:ext uri="{FF2B5EF4-FFF2-40B4-BE49-F238E27FC236}">
              <a16:creationId xmlns:a16="http://schemas.microsoft.com/office/drawing/2014/main" id="{86F0F35B-6959-41E9-99B7-351661FCB5C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1" name="直線コネクタ 890">
          <a:extLst>
            <a:ext uri="{FF2B5EF4-FFF2-40B4-BE49-F238E27FC236}">
              <a16:creationId xmlns:a16="http://schemas.microsoft.com/office/drawing/2014/main" id="{7E9CFFF2-1330-4168-8F58-79C9E538B60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2" name="直線コネクタ 891">
          <a:extLst>
            <a:ext uri="{FF2B5EF4-FFF2-40B4-BE49-F238E27FC236}">
              <a16:creationId xmlns:a16="http://schemas.microsoft.com/office/drawing/2014/main" id="{AEE9BD8B-8A7D-4296-9007-B2B7B1E885C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3" name="テキスト ボックス 892">
          <a:extLst>
            <a:ext uri="{FF2B5EF4-FFF2-40B4-BE49-F238E27FC236}">
              <a16:creationId xmlns:a16="http://schemas.microsoft.com/office/drawing/2014/main" id="{2AA632A4-3EFC-43F1-9C12-2E40629E402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4" name="直線コネクタ 893">
          <a:extLst>
            <a:ext uri="{FF2B5EF4-FFF2-40B4-BE49-F238E27FC236}">
              <a16:creationId xmlns:a16="http://schemas.microsoft.com/office/drawing/2014/main" id="{D7126864-2DCB-455A-88B0-B506969632E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5" name="テキスト ボックス 894">
          <a:extLst>
            <a:ext uri="{FF2B5EF4-FFF2-40B4-BE49-F238E27FC236}">
              <a16:creationId xmlns:a16="http://schemas.microsoft.com/office/drawing/2014/main" id="{236609BE-7097-4CFF-8CFD-505301C0CAE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6" name="直線コネクタ 895">
          <a:extLst>
            <a:ext uri="{FF2B5EF4-FFF2-40B4-BE49-F238E27FC236}">
              <a16:creationId xmlns:a16="http://schemas.microsoft.com/office/drawing/2014/main" id="{92F56848-41CD-4502-B59B-0352B49DC8D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7" name="テキスト ボックス 896">
          <a:extLst>
            <a:ext uri="{FF2B5EF4-FFF2-40B4-BE49-F238E27FC236}">
              <a16:creationId xmlns:a16="http://schemas.microsoft.com/office/drawing/2014/main" id="{6DFF5015-03FA-40AB-BCE7-17F1A609AF3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8" name="直線コネクタ 897">
          <a:extLst>
            <a:ext uri="{FF2B5EF4-FFF2-40B4-BE49-F238E27FC236}">
              <a16:creationId xmlns:a16="http://schemas.microsoft.com/office/drawing/2014/main" id="{C87C369E-96EB-45FF-BFFE-72BA611F883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9" name="テキスト ボックス 898">
          <a:extLst>
            <a:ext uri="{FF2B5EF4-FFF2-40B4-BE49-F238E27FC236}">
              <a16:creationId xmlns:a16="http://schemas.microsoft.com/office/drawing/2014/main" id="{717F14D2-2831-4A45-8949-3164FF440CD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0" name="直線コネクタ 899">
          <a:extLst>
            <a:ext uri="{FF2B5EF4-FFF2-40B4-BE49-F238E27FC236}">
              <a16:creationId xmlns:a16="http://schemas.microsoft.com/office/drawing/2014/main" id="{3573D030-2E8E-4821-9C1C-152300E099B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1" name="テキスト ボックス 900">
          <a:extLst>
            <a:ext uri="{FF2B5EF4-FFF2-40B4-BE49-F238E27FC236}">
              <a16:creationId xmlns:a16="http://schemas.microsoft.com/office/drawing/2014/main" id="{7DD7099E-902B-41D1-8138-AF6C9AC34D8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2" name="直線コネクタ 901">
          <a:extLst>
            <a:ext uri="{FF2B5EF4-FFF2-40B4-BE49-F238E27FC236}">
              <a16:creationId xmlns:a16="http://schemas.microsoft.com/office/drawing/2014/main" id="{E4B0A7C0-3157-4280-8C6B-6AFE78736C5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3" name="テキスト ボックス 902">
          <a:extLst>
            <a:ext uri="{FF2B5EF4-FFF2-40B4-BE49-F238E27FC236}">
              <a16:creationId xmlns:a16="http://schemas.microsoft.com/office/drawing/2014/main" id="{50FE2DFF-48FF-4512-A3AC-3BBB589033E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4" name="【庁舎】&#10;一人当たり面積グラフ枠">
          <a:extLst>
            <a:ext uri="{FF2B5EF4-FFF2-40B4-BE49-F238E27FC236}">
              <a16:creationId xmlns:a16="http://schemas.microsoft.com/office/drawing/2014/main" id="{A7BA7F90-2F63-48B6-81EB-4860158F7E5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129539</xdr:rowOff>
    </xdr:from>
    <xdr:to>
      <xdr:col>116</xdr:col>
      <xdr:colOff>62864</xdr:colOff>
      <xdr:row>107</xdr:row>
      <xdr:rowOff>59055</xdr:rowOff>
    </xdr:to>
    <xdr:cxnSp macro="">
      <xdr:nvCxnSpPr>
        <xdr:cNvPr id="905" name="直線コネクタ 904">
          <a:extLst>
            <a:ext uri="{FF2B5EF4-FFF2-40B4-BE49-F238E27FC236}">
              <a16:creationId xmlns:a16="http://schemas.microsoft.com/office/drawing/2014/main" id="{25C96EA0-D47E-4C67-9AD1-CD0ED505D89A}"/>
            </a:ext>
          </a:extLst>
        </xdr:cNvPr>
        <xdr:cNvCxnSpPr/>
      </xdr:nvCxnSpPr>
      <xdr:spPr>
        <a:xfrm flipV="1">
          <a:off x="22160864" y="17103089"/>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62882</xdr:rowOff>
    </xdr:from>
    <xdr:ext cx="469744" cy="259045"/>
    <xdr:sp macro="" textlink="">
      <xdr:nvSpPr>
        <xdr:cNvPr id="906" name="【庁舎】&#10;一人当たり面積最小値テキスト">
          <a:extLst>
            <a:ext uri="{FF2B5EF4-FFF2-40B4-BE49-F238E27FC236}">
              <a16:creationId xmlns:a16="http://schemas.microsoft.com/office/drawing/2014/main" id="{B4FD4CC2-1EAB-4FB5-9958-84EF0CF67BB5}"/>
            </a:ext>
          </a:extLst>
        </xdr:cNvPr>
        <xdr:cNvSpPr txBox="1"/>
      </xdr:nvSpPr>
      <xdr:spPr>
        <a:xfrm>
          <a:off x="221996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59055</xdr:rowOff>
    </xdr:from>
    <xdr:to>
      <xdr:col>116</xdr:col>
      <xdr:colOff>152400</xdr:colOff>
      <xdr:row>107</xdr:row>
      <xdr:rowOff>59055</xdr:rowOff>
    </xdr:to>
    <xdr:cxnSp macro="">
      <xdr:nvCxnSpPr>
        <xdr:cNvPr id="907" name="直線コネクタ 906">
          <a:extLst>
            <a:ext uri="{FF2B5EF4-FFF2-40B4-BE49-F238E27FC236}">
              <a16:creationId xmlns:a16="http://schemas.microsoft.com/office/drawing/2014/main" id="{7539DC6B-CEAC-4621-A50E-4DBC03F9EFB0}"/>
            </a:ext>
          </a:extLst>
        </xdr:cNvPr>
        <xdr:cNvCxnSpPr/>
      </xdr:nvCxnSpPr>
      <xdr:spPr>
        <a:xfrm>
          <a:off x="22072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76216</xdr:rowOff>
    </xdr:from>
    <xdr:ext cx="469744" cy="259045"/>
    <xdr:sp macro="" textlink="">
      <xdr:nvSpPr>
        <xdr:cNvPr id="908" name="【庁舎】&#10;一人当たり面積最大値テキスト">
          <a:extLst>
            <a:ext uri="{FF2B5EF4-FFF2-40B4-BE49-F238E27FC236}">
              <a16:creationId xmlns:a16="http://schemas.microsoft.com/office/drawing/2014/main" id="{30D97329-68A6-4173-BEDC-B159FE1A9C01}"/>
            </a:ext>
          </a:extLst>
        </xdr:cNvPr>
        <xdr:cNvSpPr txBox="1"/>
      </xdr:nvSpPr>
      <xdr:spPr>
        <a:xfrm>
          <a:off x="22199600" y="1687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129539</xdr:rowOff>
    </xdr:from>
    <xdr:to>
      <xdr:col>116</xdr:col>
      <xdr:colOff>152400</xdr:colOff>
      <xdr:row>99</xdr:row>
      <xdr:rowOff>129539</xdr:rowOff>
    </xdr:to>
    <xdr:cxnSp macro="">
      <xdr:nvCxnSpPr>
        <xdr:cNvPr id="909" name="直線コネクタ 908">
          <a:extLst>
            <a:ext uri="{FF2B5EF4-FFF2-40B4-BE49-F238E27FC236}">
              <a16:creationId xmlns:a16="http://schemas.microsoft.com/office/drawing/2014/main" id="{DA281510-7E24-4F0E-9853-5967D7539EF2}"/>
            </a:ext>
          </a:extLst>
        </xdr:cNvPr>
        <xdr:cNvCxnSpPr/>
      </xdr:nvCxnSpPr>
      <xdr:spPr>
        <a:xfrm>
          <a:off x="22072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153052</xdr:rowOff>
    </xdr:from>
    <xdr:ext cx="469744" cy="259045"/>
    <xdr:sp macro="" textlink="">
      <xdr:nvSpPr>
        <xdr:cNvPr id="910" name="【庁舎】&#10;一人当たり面積平均値テキスト">
          <a:extLst>
            <a:ext uri="{FF2B5EF4-FFF2-40B4-BE49-F238E27FC236}">
              <a16:creationId xmlns:a16="http://schemas.microsoft.com/office/drawing/2014/main" id="{125CBE9E-0CCD-4C2D-A280-ED0C24E7BC17}"/>
            </a:ext>
          </a:extLst>
        </xdr:cNvPr>
        <xdr:cNvSpPr txBox="1"/>
      </xdr:nvSpPr>
      <xdr:spPr>
        <a:xfrm>
          <a:off x="22199600" y="17640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130175</xdr:rowOff>
    </xdr:from>
    <xdr:to>
      <xdr:col>116</xdr:col>
      <xdr:colOff>114300</xdr:colOff>
      <xdr:row>104</xdr:row>
      <xdr:rowOff>60325</xdr:rowOff>
    </xdr:to>
    <xdr:sp macro="" textlink="">
      <xdr:nvSpPr>
        <xdr:cNvPr id="911" name="フローチャート: 判断 910">
          <a:extLst>
            <a:ext uri="{FF2B5EF4-FFF2-40B4-BE49-F238E27FC236}">
              <a16:creationId xmlns:a16="http://schemas.microsoft.com/office/drawing/2014/main" id="{F61628B2-9A0D-4E35-8A73-733D45D66AAE}"/>
            </a:ext>
          </a:extLst>
        </xdr:cNvPr>
        <xdr:cNvSpPr/>
      </xdr:nvSpPr>
      <xdr:spPr>
        <a:xfrm>
          <a:off x="221107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137795</xdr:rowOff>
    </xdr:from>
    <xdr:to>
      <xdr:col>112</xdr:col>
      <xdr:colOff>38100</xdr:colOff>
      <xdr:row>104</xdr:row>
      <xdr:rowOff>67945</xdr:rowOff>
    </xdr:to>
    <xdr:sp macro="" textlink="">
      <xdr:nvSpPr>
        <xdr:cNvPr id="912" name="フローチャート: 判断 911">
          <a:extLst>
            <a:ext uri="{FF2B5EF4-FFF2-40B4-BE49-F238E27FC236}">
              <a16:creationId xmlns:a16="http://schemas.microsoft.com/office/drawing/2014/main" id="{B1B98535-0228-4F60-BBD7-13047EAC3540}"/>
            </a:ext>
          </a:extLst>
        </xdr:cNvPr>
        <xdr:cNvSpPr/>
      </xdr:nvSpPr>
      <xdr:spPr>
        <a:xfrm>
          <a:off x="2127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65405</xdr:rowOff>
    </xdr:from>
    <xdr:to>
      <xdr:col>107</xdr:col>
      <xdr:colOff>101600</xdr:colOff>
      <xdr:row>103</xdr:row>
      <xdr:rowOff>167005</xdr:rowOff>
    </xdr:to>
    <xdr:sp macro="" textlink="">
      <xdr:nvSpPr>
        <xdr:cNvPr id="913" name="フローチャート: 判断 912">
          <a:extLst>
            <a:ext uri="{FF2B5EF4-FFF2-40B4-BE49-F238E27FC236}">
              <a16:creationId xmlns:a16="http://schemas.microsoft.com/office/drawing/2014/main" id="{23FC8B47-E223-4907-BDF5-490CC0CDB30F}"/>
            </a:ext>
          </a:extLst>
        </xdr:cNvPr>
        <xdr:cNvSpPr/>
      </xdr:nvSpPr>
      <xdr:spPr>
        <a:xfrm>
          <a:off x="20383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133986</xdr:rowOff>
    </xdr:from>
    <xdr:to>
      <xdr:col>102</xdr:col>
      <xdr:colOff>165100</xdr:colOff>
      <xdr:row>104</xdr:row>
      <xdr:rowOff>64136</xdr:rowOff>
    </xdr:to>
    <xdr:sp macro="" textlink="">
      <xdr:nvSpPr>
        <xdr:cNvPr id="914" name="フローチャート: 判断 913">
          <a:extLst>
            <a:ext uri="{FF2B5EF4-FFF2-40B4-BE49-F238E27FC236}">
              <a16:creationId xmlns:a16="http://schemas.microsoft.com/office/drawing/2014/main" id="{39FCAB96-2734-4CC2-8191-28D07B906656}"/>
            </a:ext>
          </a:extLst>
        </xdr:cNvPr>
        <xdr:cNvSpPr/>
      </xdr:nvSpPr>
      <xdr:spPr>
        <a:xfrm>
          <a:off x="19494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111125</xdr:rowOff>
    </xdr:from>
    <xdr:to>
      <xdr:col>98</xdr:col>
      <xdr:colOff>38100</xdr:colOff>
      <xdr:row>104</xdr:row>
      <xdr:rowOff>41275</xdr:rowOff>
    </xdr:to>
    <xdr:sp macro="" textlink="">
      <xdr:nvSpPr>
        <xdr:cNvPr id="915" name="フローチャート: 判断 914">
          <a:extLst>
            <a:ext uri="{FF2B5EF4-FFF2-40B4-BE49-F238E27FC236}">
              <a16:creationId xmlns:a16="http://schemas.microsoft.com/office/drawing/2014/main" id="{5029F39C-F018-4DCD-ADE3-B8D2F3B9F29F}"/>
            </a:ext>
          </a:extLst>
        </xdr:cNvPr>
        <xdr:cNvSpPr/>
      </xdr:nvSpPr>
      <xdr:spPr>
        <a:xfrm>
          <a:off x="18605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id="{87936CB3-C645-462C-85E5-2D35FDAC365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5809D5A1-8794-4AA7-83E0-A07D627B8A7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91BAEDB7-F94C-40EF-8111-49DC95684E7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6A8CF94-BBF3-474E-9DE6-3798F548185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9A0C3E5-CDE2-4BFD-BF46-C6C714CA759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107314</xdr:rowOff>
    </xdr:from>
    <xdr:to>
      <xdr:col>116</xdr:col>
      <xdr:colOff>114300</xdr:colOff>
      <xdr:row>105</xdr:row>
      <xdr:rowOff>37464</xdr:rowOff>
    </xdr:to>
    <xdr:sp macro="" textlink="">
      <xdr:nvSpPr>
        <xdr:cNvPr id="921" name="楕円 920">
          <a:extLst>
            <a:ext uri="{FF2B5EF4-FFF2-40B4-BE49-F238E27FC236}">
              <a16:creationId xmlns:a16="http://schemas.microsoft.com/office/drawing/2014/main" id="{33801000-9079-457F-8729-736A64D3AA24}"/>
            </a:ext>
          </a:extLst>
        </xdr:cNvPr>
        <xdr:cNvSpPr/>
      </xdr:nvSpPr>
      <xdr:spPr>
        <a:xfrm>
          <a:off x="221107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85741</xdr:rowOff>
    </xdr:from>
    <xdr:ext cx="469744" cy="259045"/>
    <xdr:sp macro="" textlink="">
      <xdr:nvSpPr>
        <xdr:cNvPr id="922" name="【庁舎】&#10;一人当たり面積該当値テキスト">
          <a:extLst>
            <a:ext uri="{FF2B5EF4-FFF2-40B4-BE49-F238E27FC236}">
              <a16:creationId xmlns:a16="http://schemas.microsoft.com/office/drawing/2014/main" id="{26BB537A-ADB2-4781-AFA2-6B76DAAEFD8F}"/>
            </a:ext>
          </a:extLst>
        </xdr:cNvPr>
        <xdr:cNvSpPr txBox="1"/>
      </xdr:nvSpPr>
      <xdr:spPr>
        <a:xfrm>
          <a:off x="22199600" y="1791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124461</xdr:rowOff>
    </xdr:from>
    <xdr:to>
      <xdr:col>112</xdr:col>
      <xdr:colOff>38100</xdr:colOff>
      <xdr:row>105</xdr:row>
      <xdr:rowOff>54611</xdr:rowOff>
    </xdr:to>
    <xdr:sp macro="" textlink="">
      <xdr:nvSpPr>
        <xdr:cNvPr id="923" name="楕円 922">
          <a:extLst>
            <a:ext uri="{FF2B5EF4-FFF2-40B4-BE49-F238E27FC236}">
              <a16:creationId xmlns:a16="http://schemas.microsoft.com/office/drawing/2014/main" id="{758553B3-163C-4D54-8924-062E87220CE9}"/>
            </a:ext>
          </a:extLst>
        </xdr:cNvPr>
        <xdr:cNvSpPr/>
      </xdr:nvSpPr>
      <xdr:spPr>
        <a:xfrm>
          <a:off x="21272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158114</xdr:rowOff>
    </xdr:from>
    <xdr:to>
      <xdr:col>116</xdr:col>
      <xdr:colOff>63500</xdr:colOff>
      <xdr:row>105</xdr:row>
      <xdr:rowOff>3811</xdr:rowOff>
    </xdr:to>
    <xdr:cxnSp macro="">
      <xdr:nvCxnSpPr>
        <xdr:cNvPr id="924" name="直線コネクタ 923">
          <a:extLst>
            <a:ext uri="{FF2B5EF4-FFF2-40B4-BE49-F238E27FC236}">
              <a16:creationId xmlns:a16="http://schemas.microsoft.com/office/drawing/2014/main" id="{4633C483-A7BF-4DCC-99D8-C151A1A08249}"/>
            </a:ext>
          </a:extLst>
        </xdr:cNvPr>
        <xdr:cNvCxnSpPr/>
      </xdr:nvCxnSpPr>
      <xdr:spPr>
        <a:xfrm flipV="1">
          <a:off x="21323300" y="17988914"/>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132080</xdr:rowOff>
    </xdr:from>
    <xdr:to>
      <xdr:col>107</xdr:col>
      <xdr:colOff>101600</xdr:colOff>
      <xdr:row>105</xdr:row>
      <xdr:rowOff>62230</xdr:rowOff>
    </xdr:to>
    <xdr:sp macro="" textlink="">
      <xdr:nvSpPr>
        <xdr:cNvPr id="925" name="楕円 924">
          <a:extLst>
            <a:ext uri="{FF2B5EF4-FFF2-40B4-BE49-F238E27FC236}">
              <a16:creationId xmlns:a16="http://schemas.microsoft.com/office/drawing/2014/main" id="{61B680E9-EB11-4613-8167-2E0B7D0844CD}"/>
            </a:ext>
          </a:extLst>
        </xdr:cNvPr>
        <xdr:cNvSpPr/>
      </xdr:nvSpPr>
      <xdr:spPr>
        <a:xfrm>
          <a:off x="20383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3811</xdr:rowOff>
    </xdr:from>
    <xdr:to>
      <xdr:col>111</xdr:col>
      <xdr:colOff>177800</xdr:colOff>
      <xdr:row>105</xdr:row>
      <xdr:rowOff>11430</xdr:rowOff>
    </xdr:to>
    <xdr:cxnSp macro="">
      <xdr:nvCxnSpPr>
        <xdr:cNvPr id="926" name="直線コネクタ 925">
          <a:extLst>
            <a:ext uri="{FF2B5EF4-FFF2-40B4-BE49-F238E27FC236}">
              <a16:creationId xmlns:a16="http://schemas.microsoft.com/office/drawing/2014/main" id="{CE91260F-94A5-4C34-8177-966A7E806D62}"/>
            </a:ext>
          </a:extLst>
        </xdr:cNvPr>
        <xdr:cNvCxnSpPr/>
      </xdr:nvCxnSpPr>
      <xdr:spPr>
        <a:xfrm flipV="1">
          <a:off x="20434300" y="180060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143511</xdr:rowOff>
    </xdr:from>
    <xdr:to>
      <xdr:col>102</xdr:col>
      <xdr:colOff>165100</xdr:colOff>
      <xdr:row>105</xdr:row>
      <xdr:rowOff>73661</xdr:rowOff>
    </xdr:to>
    <xdr:sp macro="" textlink="">
      <xdr:nvSpPr>
        <xdr:cNvPr id="927" name="楕円 926">
          <a:extLst>
            <a:ext uri="{FF2B5EF4-FFF2-40B4-BE49-F238E27FC236}">
              <a16:creationId xmlns:a16="http://schemas.microsoft.com/office/drawing/2014/main" id="{8D512893-AB79-446C-A3CA-C68B5D42606F}"/>
            </a:ext>
          </a:extLst>
        </xdr:cNvPr>
        <xdr:cNvSpPr/>
      </xdr:nvSpPr>
      <xdr:spPr>
        <a:xfrm>
          <a:off x="19494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11430</xdr:rowOff>
    </xdr:from>
    <xdr:to>
      <xdr:col>107</xdr:col>
      <xdr:colOff>50800</xdr:colOff>
      <xdr:row>105</xdr:row>
      <xdr:rowOff>22861</xdr:rowOff>
    </xdr:to>
    <xdr:cxnSp macro="">
      <xdr:nvCxnSpPr>
        <xdr:cNvPr id="928" name="直線コネクタ 927">
          <a:extLst>
            <a:ext uri="{FF2B5EF4-FFF2-40B4-BE49-F238E27FC236}">
              <a16:creationId xmlns:a16="http://schemas.microsoft.com/office/drawing/2014/main" id="{412C3C8F-9D57-4FAE-AE0E-AC1D6E80F76E}"/>
            </a:ext>
          </a:extLst>
        </xdr:cNvPr>
        <xdr:cNvCxnSpPr/>
      </xdr:nvCxnSpPr>
      <xdr:spPr>
        <a:xfrm flipV="1">
          <a:off x="19545300" y="180136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156845</xdr:rowOff>
    </xdr:from>
    <xdr:to>
      <xdr:col>98</xdr:col>
      <xdr:colOff>38100</xdr:colOff>
      <xdr:row>105</xdr:row>
      <xdr:rowOff>86995</xdr:rowOff>
    </xdr:to>
    <xdr:sp macro="" textlink="">
      <xdr:nvSpPr>
        <xdr:cNvPr id="929" name="楕円 928">
          <a:extLst>
            <a:ext uri="{FF2B5EF4-FFF2-40B4-BE49-F238E27FC236}">
              <a16:creationId xmlns:a16="http://schemas.microsoft.com/office/drawing/2014/main" id="{03B9D7EA-0847-4AB9-A297-5D9716923D09}"/>
            </a:ext>
          </a:extLst>
        </xdr:cNvPr>
        <xdr:cNvSpPr/>
      </xdr:nvSpPr>
      <xdr:spPr>
        <a:xfrm>
          <a:off x="18605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22861</xdr:rowOff>
    </xdr:from>
    <xdr:to>
      <xdr:col>102</xdr:col>
      <xdr:colOff>114300</xdr:colOff>
      <xdr:row>105</xdr:row>
      <xdr:rowOff>36195</xdr:rowOff>
    </xdr:to>
    <xdr:cxnSp macro="">
      <xdr:nvCxnSpPr>
        <xdr:cNvPr id="930" name="直線コネクタ 929">
          <a:extLst>
            <a:ext uri="{FF2B5EF4-FFF2-40B4-BE49-F238E27FC236}">
              <a16:creationId xmlns:a16="http://schemas.microsoft.com/office/drawing/2014/main" id="{341D949E-9EFF-44B0-9D2A-73AD365A667D}"/>
            </a:ext>
          </a:extLst>
        </xdr:cNvPr>
        <xdr:cNvCxnSpPr/>
      </xdr:nvCxnSpPr>
      <xdr:spPr>
        <a:xfrm flipV="1">
          <a:off x="18656300" y="1802511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84472</xdr:rowOff>
    </xdr:from>
    <xdr:ext cx="469744" cy="259045"/>
    <xdr:sp macro="" textlink="">
      <xdr:nvSpPr>
        <xdr:cNvPr id="931" name="n_1aveValue【庁舎】&#10;一人当たり面積">
          <a:extLst>
            <a:ext uri="{FF2B5EF4-FFF2-40B4-BE49-F238E27FC236}">
              <a16:creationId xmlns:a16="http://schemas.microsoft.com/office/drawing/2014/main" id="{634193F7-AA22-4F00-B0C6-8F8B17DC58DB}"/>
            </a:ext>
          </a:extLst>
        </xdr:cNvPr>
        <xdr:cNvSpPr txBox="1"/>
      </xdr:nvSpPr>
      <xdr:spPr>
        <a:xfrm>
          <a:off x="21075727" y="1757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12082</xdr:rowOff>
    </xdr:from>
    <xdr:ext cx="469744" cy="259045"/>
    <xdr:sp macro="" textlink="">
      <xdr:nvSpPr>
        <xdr:cNvPr id="932" name="n_2aveValue【庁舎】&#10;一人当たり面積">
          <a:extLst>
            <a:ext uri="{FF2B5EF4-FFF2-40B4-BE49-F238E27FC236}">
              <a16:creationId xmlns:a16="http://schemas.microsoft.com/office/drawing/2014/main" id="{C539C04F-A063-498B-9345-179F68A05FC5}"/>
            </a:ext>
          </a:extLst>
        </xdr:cNvPr>
        <xdr:cNvSpPr txBox="1"/>
      </xdr:nvSpPr>
      <xdr:spPr>
        <a:xfrm>
          <a:off x="20199427"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80663</xdr:rowOff>
    </xdr:from>
    <xdr:ext cx="469744" cy="259045"/>
    <xdr:sp macro="" textlink="">
      <xdr:nvSpPr>
        <xdr:cNvPr id="933" name="n_3aveValue【庁舎】&#10;一人当たり面積">
          <a:extLst>
            <a:ext uri="{FF2B5EF4-FFF2-40B4-BE49-F238E27FC236}">
              <a16:creationId xmlns:a16="http://schemas.microsoft.com/office/drawing/2014/main" id="{1C6187FF-09A9-4DC8-8E1C-EBD6FE592AA1}"/>
            </a:ext>
          </a:extLst>
        </xdr:cNvPr>
        <xdr:cNvSpPr txBox="1"/>
      </xdr:nvSpPr>
      <xdr:spPr>
        <a:xfrm>
          <a:off x="193104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57802</xdr:rowOff>
    </xdr:from>
    <xdr:ext cx="469744" cy="259045"/>
    <xdr:sp macro="" textlink="">
      <xdr:nvSpPr>
        <xdr:cNvPr id="934" name="n_4aveValue【庁舎】&#10;一人当たり面積">
          <a:extLst>
            <a:ext uri="{FF2B5EF4-FFF2-40B4-BE49-F238E27FC236}">
              <a16:creationId xmlns:a16="http://schemas.microsoft.com/office/drawing/2014/main" id="{40C383D4-02C4-48DA-AE53-12F5DC8C8DBF}"/>
            </a:ext>
          </a:extLst>
        </xdr:cNvPr>
        <xdr:cNvSpPr txBox="1"/>
      </xdr:nvSpPr>
      <xdr:spPr>
        <a:xfrm>
          <a:off x="18421427" y="175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45738</xdr:rowOff>
    </xdr:from>
    <xdr:ext cx="469744" cy="259045"/>
    <xdr:sp macro="" textlink="">
      <xdr:nvSpPr>
        <xdr:cNvPr id="935" name="n_1mainValue【庁舎】&#10;一人当たり面積">
          <a:extLst>
            <a:ext uri="{FF2B5EF4-FFF2-40B4-BE49-F238E27FC236}">
              <a16:creationId xmlns:a16="http://schemas.microsoft.com/office/drawing/2014/main" id="{355F7D83-4157-4502-844C-53EA4F1A30E0}"/>
            </a:ext>
          </a:extLst>
        </xdr:cNvPr>
        <xdr:cNvSpPr txBox="1"/>
      </xdr:nvSpPr>
      <xdr:spPr>
        <a:xfrm>
          <a:off x="210757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53357</xdr:rowOff>
    </xdr:from>
    <xdr:ext cx="469744" cy="259045"/>
    <xdr:sp macro="" textlink="">
      <xdr:nvSpPr>
        <xdr:cNvPr id="936" name="n_2mainValue【庁舎】&#10;一人当たり面積">
          <a:extLst>
            <a:ext uri="{FF2B5EF4-FFF2-40B4-BE49-F238E27FC236}">
              <a16:creationId xmlns:a16="http://schemas.microsoft.com/office/drawing/2014/main" id="{C2C256BB-B542-4C34-9038-AF3F3CB3160F}"/>
            </a:ext>
          </a:extLst>
        </xdr:cNvPr>
        <xdr:cNvSpPr txBox="1"/>
      </xdr:nvSpPr>
      <xdr:spPr>
        <a:xfrm>
          <a:off x="20199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64788</xdr:rowOff>
    </xdr:from>
    <xdr:ext cx="469744" cy="259045"/>
    <xdr:sp macro="" textlink="">
      <xdr:nvSpPr>
        <xdr:cNvPr id="937" name="n_3mainValue【庁舎】&#10;一人当たり面積">
          <a:extLst>
            <a:ext uri="{FF2B5EF4-FFF2-40B4-BE49-F238E27FC236}">
              <a16:creationId xmlns:a16="http://schemas.microsoft.com/office/drawing/2014/main" id="{0D65343E-8E6F-4F3C-A2FB-B3A30D6E5A28}"/>
            </a:ext>
          </a:extLst>
        </xdr:cNvPr>
        <xdr:cNvSpPr txBox="1"/>
      </xdr:nvSpPr>
      <xdr:spPr>
        <a:xfrm>
          <a:off x="19310427" y="180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78122</xdr:rowOff>
    </xdr:from>
    <xdr:ext cx="469744" cy="259045"/>
    <xdr:sp macro="" textlink="">
      <xdr:nvSpPr>
        <xdr:cNvPr id="938" name="n_4mainValue【庁舎】&#10;一人当たり面積">
          <a:extLst>
            <a:ext uri="{FF2B5EF4-FFF2-40B4-BE49-F238E27FC236}">
              <a16:creationId xmlns:a16="http://schemas.microsoft.com/office/drawing/2014/main" id="{087A6B89-9E57-46D8-BCED-91899E1662B7}"/>
            </a:ext>
          </a:extLst>
        </xdr:cNvPr>
        <xdr:cNvSpPr txBox="1"/>
      </xdr:nvSpPr>
      <xdr:spPr>
        <a:xfrm>
          <a:off x="18421427" y="1808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9" name="正方形/長方形 938">
          <a:extLst>
            <a:ext uri="{FF2B5EF4-FFF2-40B4-BE49-F238E27FC236}">
              <a16:creationId xmlns:a16="http://schemas.microsoft.com/office/drawing/2014/main" id="{E537F7A7-CB4C-4253-A99B-E266C04F0BB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0" name="正方形/長方形 939">
          <a:extLst>
            <a:ext uri="{FF2B5EF4-FFF2-40B4-BE49-F238E27FC236}">
              <a16:creationId xmlns:a16="http://schemas.microsoft.com/office/drawing/2014/main" id="{0EA1A6D9-0775-4A90-A139-74164F118E6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1" name="テキスト ボックス 940">
          <a:extLst>
            <a:ext uri="{FF2B5EF4-FFF2-40B4-BE49-F238E27FC236}">
              <a16:creationId xmlns:a16="http://schemas.microsoft.com/office/drawing/2014/main" id="{41E15CA0-E6E2-431F-B219-F32AF78BC5E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類似団体と比較して有形固定資産減価償却率が特に高くなっている施設は，図書館，福祉施設，保健センター・保健所，庁舎である。</a:t>
          </a:r>
          <a:endParaRPr lang="ja-JP" altLang="ja-JP" sz="1100">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図書館及び福祉施設については，それぞれ１施設のみで耐用年数を過ぎており，建設されてから</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年以上が経過しているため，今後関係各課と連携を図り，老朽化対策の検討を行っていく。</a:t>
          </a:r>
          <a:endParaRPr lang="ja-JP" altLang="ja-JP" sz="1100">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市民会館については，令和２年度に廃止しており，今後の施設の在り方の検討を行う。</a:t>
          </a:r>
          <a:endParaRPr lang="ja-JP" altLang="ja-JP" sz="1100">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保健センター・保健所については、１施設のみで建設されてから</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年が経過しており，今後の運営，管理について関係各課と連携を図り検討していく。</a:t>
          </a:r>
          <a:endParaRPr lang="ja-JP" altLang="ja-JP" sz="1100">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庁舎については，全ての施設が建設されてから</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年以上経過しているため，建替えも視野に入れた上で，大規模改修等の検討を通じ長寿命化や老朽化対策を行っていく。</a:t>
          </a:r>
          <a:endParaRPr lang="ja-JP" altLang="ja-JP" sz="1100">
            <a:effectLst/>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12,448
12,164
100.67
13,819,752
13,194,093
532,911
4,887,961
5,933,818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1">
              <a:solidFill>
                <a:srgbClr val="FF0000"/>
              </a:solidFill>
              <a:effectLst/>
              <a:latin typeface="+mn-lt"/>
              <a:ea typeface="+mn-ea"/>
              <a:cs typeface="+mn-cs"/>
            </a:rPr>
            <a:t>　</a:t>
          </a:r>
          <a:r>
            <a:rPr kumimoji="1" lang="ja-JP" altLang="ja-JP" sz="1000" b="0">
              <a:solidFill>
                <a:schemeClr val="tx1"/>
              </a:solidFill>
              <a:effectLst/>
              <a:latin typeface="+mn-lt"/>
              <a:ea typeface="+mn-ea"/>
              <a:cs typeface="+mn-cs"/>
            </a:rPr>
            <a:t>過疎化・少子高齢化が進行する中，指数は過去</a:t>
          </a:r>
          <a:r>
            <a:rPr kumimoji="1" lang="ja-JP" altLang="en-US" sz="1000" b="0">
              <a:solidFill>
                <a:schemeClr val="tx1"/>
              </a:solidFill>
              <a:effectLst/>
              <a:latin typeface="+mn-lt"/>
              <a:ea typeface="+mn-ea"/>
              <a:cs typeface="+mn-cs"/>
            </a:rPr>
            <a:t>３</a:t>
          </a:r>
          <a:r>
            <a:rPr kumimoji="1" lang="ja-JP" altLang="ja-JP" sz="1000" b="0">
              <a:solidFill>
                <a:schemeClr val="tx1"/>
              </a:solidFill>
              <a:effectLst/>
              <a:latin typeface="+mn-lt"/>
              <a:ea typeface="+mn-ea"/>
              <a:cs typeface="+mn-cs"/>
            </a:rPr>
            <a:t>年間の平均で</a:t>
          </a:r>
          <a:r>
            <a:rPr kumimoji="1" lang="en-US" altLang="ja-JP" sz="1000" b="0">
              <a:solidFill>
                <a:schemeClr val="tx1"/>
              </a:solidFill>
              <a:effectLst/>
              <a:latin typeface="+mn-lt"/>
              <a:ea typeface="+mn-ea"/>
              <a:cs typeface="+mn-cs"/>
            </a:rPr>
            <a:t>0.35</a:t>
          </a:r>
          <a:r>
            <a:rPr kumimoji="1" lang="ja-JP" altLang="ja-JP" sz="1000" b="0">
              <a:solidFill>
                <a:schemeClr val="tx1"/>
              </a:solidFill>
              <a:effectLst/>
              <a:latin typeface="+mn-lt"/>
              <a:ea typeface="+mn-ea"/>
              <a:cs typeface="+mn-cs"/>
            </a:rPr>
            <a:t>程度である。前年度並みであるが，鹿児島県平均も上回っており，類似団体内平均値と比べても</a:t>
          </a:r>
          <a:r>
            <a:rPr kumimoji="1" lang="en-US" altLang="ja-JP" sz="1000" b="0">
              <a:solidFill>
                <a:schemeClr val="tx1"/>
              </a:solidFill>
              <a:effectLst/>
              <a:latin typeface="+mn-lt"/>
              <a:ea typeface="+mn-ea"/>
              <a:cs typeface="+mn-cs"/>
            </a:rPr>
            <a:t>0.05</a:t>
          </a:r>
          <a:r>
            <a:rPr kumimoji="1" lang="ja-JP" altLang="ja-JP" sz="1000" b="0">
              <a:solidFill>
                <a:schemeClr val="tx1"/>
              </a:solidFill>
              <a:effectLst/>
              <a:latin typeface="+mn-lt"/>
              <a:ea typeface="+mn-ea"/>
              <a:cs typeface="+mn-cs"/>
            </a:rPr>
            <a:t>ポイント上回っている。</a:t>
          </a:r>
          <a:r>
            <a:rPr kumimoji="1" lang="ja-JP" altLang="en-US" sz="1000" b="0">
              <a:solidFill>
                <a:schemeClr val="tx1"/>
              </a:solidFill>
              <a:effectLst/>
              <a:latin typeface="+mn-lt"/>
              <a:ea typeface="+mn-ea"/>
              <a:cs typeface="+mn-cs"/>
            </a:rPr>
            <a:t>前年度より</a:t>
          </a:r>
          <a:r>
            <a:rPr kumimoji="1" lang="en-US" altLang="ja-JP" sz="1000" b="0">
              <a:solidFill>
                <a:schemeClr val="tx1"/>
              </a:solidFill>
              <a:effectLst/>
              <a:latin typeface="+mn-lt"/>
              <a:ea typeface="+mn-ea"/>
              <a:cs typeface="+mn-cs"/>
            </a:rPr>
            <a:t>0.01</a:t>
          </a:r>
          <a:r>
            <a:rPr kumimoji="1" lang="ja-JP" altLang="en-US" sz="1000" b="0">
              <a:solidFill>
                <a:schemeClr val="tx1"/>
              </a:solidFill>
              <a:effectLst/>
              <a:latin typeface="+mn-lt"/>
              <a:ea typeface="+mn-ea"/>
              <a:cs typeface="+mn-cs"/>
            </a:rPr>
            <a:t>ポイント減少した理由としては、財政力指数の分母にあたる</a:t>
          </a:r>
          <a:r>
            <a:rPr kumimoji="1" lang="ja-JP" altLang="ja-JP" sz="1000" b="0">
              <a:solidFill>
                <a:schemeClr val="tx1"/>
              </a:solidFill>
              <a:effectLst/>
              <a:latin typeface="+mn-lt"/>
              <a:ea typeface="+mn-ea"/>
              <a:cs typeface="+mn-cs"/>
            </a:rPr>
            <a:t>基準財政需要額が</a:t>
          </a:r>
          <a:r>
            <a:rPr kumimoji="1" lang="ja-JP" altLang="en-US" sz="1000" b="0">
              <a:solidFill>
                <a:schemeClr val="tx1"/>
              </a:solidFill>
              <a:effectLst/>
              <a:latin typeface="+mn-lt"/>
              <a:ea typeface="+mn-ea"/>
              <a:cs typeface="+mn-cs"/>
            </a:rPr>
            <a:t>若干増加に転じたことが要因の一つであると考えられる。</a:t>
          </a:r>
          <a:endParaRPr kumimoji="1" lang="en-US" altLang="ja-JP" sz="1000" b="0">
            <a:solidFill>
              <a:schemeClr val="tx1"/>
            </a:solidFill>
            <a:effectLst/>
            <a:latin typeface="+mn-lt"/>
            <a:ea typeface="+mn-ea"/>
            <a:cs typeface="+mn-cs"/>
          </a:endParaRPr>
        </a:p>
        <a:p>
          <a:r>
            <a:rPr kumimoji="1" lang="ja-JP" altLang="en-US" sz="1000" b="0">
              <a:solidFill>
                <a:schemeClr val="tx1"/>
              </a:solidFill>
              <a:effectLst/>
              <a:latin typeface="+mn-lt"/>
              <a:ea typeface="+mn-ea"/>
              <a:cs typeface="+mn-cs"/>
            </a:rPr>
            <a:t>　本指標は国や県に依存する交付金や人口に依存する税収が関わるところであり、</a:t>
          </a:r>
          <a:r>
            <a:rPr kumimoji="1" lang="ja-JP" altLang="ja-JP" sz="1000">
              <a:solidFill>
                <a:schemeClr val="dk1"/>
              </a:solidFill>
              <a:effectLst/>
              <a:latin typeface="+mn-lt"/>
              <a:ea typeface="+mn-ea"/>
              <a:cs typeface="+mn-cs"/>
            </a:rPr>
            <a:t>この指数の大きな伸びは期待できないため</a:t>
          </a:r>
          <a:r>
            <a:rPr kumimoji="1" lang="ja-JP" altLang="en-US" sz="1000" b="0">
              <a:solidFill>
                <a:schemeClr val="tx1"/>
              </a:solidFill>
              <a:effectLst/>
              <a:latin typeface="+mn-lt"/>
              <a:ea typeface="+mn-ea"/>
              <a:cs typeface="+mn-cs"/>
            </a:rPr>
            <a:t>、今後も健全な支出を心がける</a:t>
          </a:r>
          <a:r>
            <a:rPr kumimoji="1" lang="ja-JP" altLang="ja-JP" sz="1000" b="0">
              <a:solidFill>
                <a:schemeClr val="tx1"/>
              </a:solidFill>
              <a:effectLst/>
              <a:latin typeface="+mn-lt"/>
              <a:ea typeface="+mn-ea"/>
              <a:cs typeface="+mn-cs"/>
            </a:rPr>
            <a:t>。更に固定資産台帳整備による売却可能資産の把握に努め，歳入の確保及び行財政の効率化による財政健全化に努める。</a:t>
          </a:r>
          <a:endParaRPr lang="ja-JP" altLang="ja-JP" sz="1000" b="0">
            <a:solidFill>
              <a:schemeClr val="tx1"/>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92528</xdr:rowOff>
    </xdr:from>
    <xdr:to>
      <xdr:col>23</xdr:col>
      <xdr:colOff>133350</xdr:colOff>
      <xdr:row>40</xdr:row>
      <xdr:rowOff>127000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9505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92528</xdr:rowOff>
    </xdr:from>
    <xdr:to>
      <xdr:col>19</xdr:col>
      <xdr:colOff>133350</xdr:colOff>
      <xdr:row>40</xdr:row>
      <xdr:rowOff>92528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127000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9505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41</xdr:row>
      <xdr:rowOff>24493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9850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41728</xdr:rowOff>
    </xdr:from>
    <xdr:to>
      <xdr:col>19</xdr:col>
      <xdr:colOff>184150</xdr:colOff>
      <xdr:row>40</xdr:row>
      <xdr:rowOff>143328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153505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75.7</a:t>
          </a:r>
          <a:r>
            <a:rPr kumimoji="1" lang="ja-JP" altLang="ja-JP" sz="1100">
              <a:solidFill>
                <a:schemeClr val="dk1"/>
              </a:solidFill>
              <a:effectLst/>
              <a:latin typeface="+mn-lt"/>
              <a:ea typeface="+mn-ea"/>
              <a:cs typeface="+mn-cs"/>
            </a:rPr>
            <a:t>％，類似団体内平均値や鹿児島県平均より低く、昨年度よりも</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地方交付税</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の経常一般財源等の</a:t>
          </a:r>
          <a:r>
            <a:rPr kumimoji="1" lang="ja-JP" altLang="ja-JP" sz="1100">
              <a:solidFill>
                <a:schemeClr val="dk1"/>
              </a:solidFill>
              <a:effectLst/>
              <a:latin typeface="+mn-lt"/>
              <a:ea typeface="+mn-ea"/>
              <a:cs typeface="+mn-cs"/>
            </a:rPr>
            <a:t>収入増が主な要因と考えられるが，今後も社会保障費や公債費等の上昇が予想されるため，引き続き効率的な財政運営が図られるよう努める。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102870</xdr:rowOff>
    </xdr:from>
    <xdr:to>
      <xdr:col>23</xdr:col>
      <xdr:colOff>133350</xdr:colOff>
      <xdr:row>67</xdr:row>
      <xdr:rowOff>152400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4697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17797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102870</xdr:rowOff>
    </xdr:from>
    <xdr:to>
      <xdr:col>24</xdr:col>
      <xdr:colOff>12700</xdr:colOff>
      <xdr:row>58</xdr:row>
      <xdr:rowOff>102870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102870</xdr:rowOff>
    </xdr:from>
    <xdr:to>
      <xdr:col>23</xdr:col>
      <xdr:colOff>133350</xdr:colOff>
      <xdr:row>62</xdr:row>
      <xdr:rowOff>140970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046970"/>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126594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64</xdr:row>
      <xdr:rowOff>55456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770870"/>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125306</xdr:rowOff>
    </xdr:from>
    <xdr:to>
      <xdr:col>19</xdr:col>
      <xdr:colOff>184150</xdr:colOff>
      <xdr:row>65</xdr:row>
      <xdr:rowOff>55456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55456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0121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66463</xdr:rowOff>
    </xdr:from>
    <xdr:to>
      <xdr:col>15</xdr:col>
      <xdr:colOff>133350</xdr:colOff>
      <xdr:row>65</xdr:row>
      <xdr:rowOff>168063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152840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47413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0121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10160</xdr:rowOff>
    </xdr:from>
    <xdr:to>
      <xdr:col>11</xdr:col>
      <xdr:colOff>82550</xdr:colOff>
      <xdr:row>65</xdr:row>
      <xdr:rowOff>111760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52070</xdr:rowOff>
    </xdr:from>
    <xdr:to>
      <xdr:col>23</xdr:col>
      <xdr:colOff>184150</xdr:colOff>
      <xdr:row>58</xdr:row>
      <xdr:rowOff>153670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144797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991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4656</xdr:rowOff>
    </xdr:from>
    <xdr:to>
      <xdr:col>15</xdr:col>
      <xdr:colOff>133350</xdr:colOff>
      <xdr:row>64</xdr:row>
      <xdr:rowOff>106256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116433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108390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[292,342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令和３年度決算では</a:t>
          </a:r>
          <a:r>
            <a:rPr kumimoji="1" lang="en-US" altLang="ja-JP" sz="1100">
              <a:solidFill>
                <a:schemeClr val="dk1"/>
              </a:solidFill>
              <a:effectLst/>
              <a:latin typeface="+mn-lt"/>
              <a:ea typeface="+mn-ea"/>
              <a:cs typeface="+mn-cs"/>
            </a:rPr>
            <a:t>292,342</a:t>
          </a:r>
          <a:r>
            <a:rPr kumimoji="1" lang="ja-JP" altLang="en-US" sz="1100">
              <a:solidFill>
                <a:schemeClr val="dk1"/>
              </a:solidFill>
              <a:effectLst/>
              <a:latin typeface="+mn-lt"/>
              <a:ea typeface="+mn-ea"/>
              <a:cs typeface="+mn-cs"/>
            </a:rPr>
            <a:t>円、類似団体内平均値や鹿児島県平均、全国平均より高いが、</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4,779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endParaRPr lang="ja-JP" altLang="ja-JP" sz="1400">
            <a:effectLst/>
          </a:endParaRPr>
        </a:p>
        <a:p>
          <a:r>
            <a:rPr kumimoji="1" lang="ja-JP" altLang="ja-JP" sz="1100">
              <a:solidFill>
                <a:schemeClr val="dk1"/>
              </a:solidFill>
              <a:effectLst/>
              <a:latin typeface="+mn-lt"/>
              <a:ea typeface="+mn-ea"/>
              <a:cs typeface="+mn-cs"/>
            </a:rPr>
            <a:t>　主な要因は，ふるさと納税寄附金が増えたことによる関連費用</a:t>
          </a:r>
          <a:r>
            <a:rPr kumimoji="1" lang="ja-JP" altLang="en-US" sz="1100">
              <a:solidFill>
                <a:schemeClr val="dk1"/>
              </a:solidFill>
              <a:effectLst/>
              <a:latin typeface="+mn-lt"/>
              <a:ea typeface="+mn-ea"/>
              <a:cs typeface="+mn-cs"/>
            </a:rPr>
            <a:t>の減少</a:t>
          </a:r>
          <a:r>
            <a:rPr kumimoji="1" lang="ja-JP" altLang="ja-JP" sz="1100">
              <a:solidFill>
                <a:schemeClr val="dk1"/>
              </a:solidFill>
              <a:effectLst/>
              <a:latin typeface="+mn-lt"/>
              <a:ea typeface="+mn-ea"/>
              <a:cs typeface="+mn-cs"/>
            </a:rPr>
            <a:t>が考えられる。</a:t>
          </a:r>
          <a:endParaRPr lang="ja-JP" altLang="ja-JP" sz="1400">
            <a:effectLst/>
          </a:endParaRPr>
        </a:p>
        <a:p>
          <a:r>
            <a:rPr kumimoji="1" lang="ja-JP" altLang="en-US" sz="1100">
              <a:solidFill>
                <a:schemeClr val="dk1"/>
              </a:solidFill>
              <a:effectLst/>
              <a:latin typeface="+mn-lt"/>
              <a:ea typeface="+mn-ea"/>
              <a:cs typeface="+mn-cs"/>
            </a:rPr>
            <a:t>今回は前年度より減少したが、ふるさと納税関連の費用以外にも、施設の老朽化に伴い維持補修費も上昇していくことから、計画的な施設マネジメントも進める。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89350</xdr:rowOff>
    </xdr:from>
    <xdr:to>
      <xdr:col>23</xdr:col>
      <xdr:colOff>133350</xdr:colOff>
      <xdr:row>88</xdr:row>
      <xdr:rowOff>166585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76800"/>
          <a:ext cx="0" cy="1277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138662</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166585</xdr:rowOff>
    </xdr:from>
    <xdr:to>
      <xdr:col>24</xdr:col>
      <xdr:colOff>12700</xdr:colOff>
      <xdr:row>88</xdr:row>
      <xdr:rowOff>166585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4277</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2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89350</xdr:rowOff>
    </xdr:from>
    <xdr:to>
      <xdr:col>24</xdr:col>
      <xdr:colOff>12700</xdr:colOff>
      <xdr:row>81</xdr:row>
      <xdr:rowOff>89350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7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952</xdr:rowOff>
    </xdr:from>
    <xdr:to>
      <xdr:col>23</xdr:col>
      <xdr:colOff>133350</xdr:colOff>
      <xdr:row>85</xdr:row>
      <xdr:rowOff>20171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574202"/>
          <a:ext cx="838200" cy="1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169034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27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152507</xdr:rowOff>
    </xdr:from>
    <xdr:to>
      <xdr:col>23</xdr:col>
      <xdr:colOff>184150</xdr:colOff>
      <xdr:row>84</xdr:row>
      <xdr:rowOff>82657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50512</xdr:rowOff>
    </xdr:from>
    <xdr:to>
      <xdr:col>19</xdr:col>
      <xdr:colOff>133350</xdr:colOff>
      <xdr:row>85</xdr:row>
      <xdr:rowOff>20171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80862"/>
          <a:ext cx="889000" cy="31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61975</xdr:rowOff>
    </xdr:from>
    <xdr:to>
      <xdr:col>19</xdr:col>
      <xdr:colOff>184150</xdr:colOff>
      <xdr:row>83</xdr:row>
      <xdr:rowOff>163575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9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2302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1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170109</xdr:rowOff>
    </xdr:from>
    <xdr:to>
      <xdr:col>15</xdr:col>
      <xdr:colOff>82550</xdr:colOff>
      <xdr:row>83</xdr:row>
      <xdr:rowOff>50512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57559"/>
          <a:ext cx="889000" cy="22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157090</xdr:rowOff>
    </xdr:from>
    <xdr:to>
      <xdr:col>15</xdr:col>
      <xdr:colOff>133350</xdr:colOff>
      <xdr:row>83</xdr:row>
      <xdr:rowOff>87240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97417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170109</xdr:rowOff>
    </xdr:from>
    <xdr:to>
      <xdr:col>11</xdr:col>
      <xdr:colOff>31750</xdr:colOff>
      <xdr:row>82</xdr:row>
      <xdr:rowOff>11435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057559"/>
          <a:ext cx="889000" cy="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111247</xdr:rowOff>
    </xdr:from>
    <xdr:to>
      <xdr:col>11</xdr:col>
      <xdr:colOff>82550</xdr:colOff>
      <xdr:row>83</xdr:row>
      <xdr:rowOff>41397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26174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5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101845</xdr:rowOff>
    </xdr:from>
    <xdr:to>
      <xdr:col>7</xdr:col>
      <xdr:colOff>31750</xdr:colOff>
      <xdr:row>83</xdr:row>
      <xdr:rowOff>31995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16772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121602</xdr:rowOff>
    </xdr:from>
    <xdr:to>
      <xdr:col>23</xdr:col>
      <xdr:colOff>184150</xdr:colOff>
      <xdr:row>85</xdr:row>
      <xdr:rowOff>51752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2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93679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9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140821</xdr:rowOff>
    </xdr:from>
    <xdr:to>
      <xdr:col>19</xdr:col>
      <xdr:colOff>184150</xdr:colOff>
      <xdr:row>85</xdr:row>
      <xdr:rowOff>70971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54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55748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62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171162</xdr:rowOff>
    </xdr:from>
    <xdr:to>
      <xdr:col>15</xdr:col>
      <xdr:colOff>133350</xdr:colOff>
      <xdr:row>83</xdr:row>
      <xdr:rowOff>101312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3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86089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1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119309</xdr:rowOff>
    </xdr:from>
    <xdr:to>
      <xdr:col>11</xdr:col>
      <xdr:colOff>82550</xdr:colOff>
      <xdr:row>82</xdr:row>
      <xdr:rowOff>49459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0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59636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7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132085</xdr:rowOff>
    </xdr:from>
    <xdr:to>
      <xdr:col>7</xdr:col>
      <xdr:colOff>31750</xdr:colOff>
      <xdr:row>82</xdr:row>
      <xdr:rowOff>62235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1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72412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8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令和２年度から変動はなく、</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下回る</a:t>
          </a:r>
          <a:r>
            <a:rPr kumimoji="1" lang="en-US" altLang="ja-JP" sz="1100">
              <a:solidFill>
                <a:schemeClr val="dk1"/>
              </a:solidFill>
              <a:effectLst/>
              <a:latin typeface="+mn-lt"/>
              <a:ea typeface="+mn-ea"/>
              <a:cs typeface="+mn-cs"/>
            </a:rPr>
            <a:t>94.7</a:t>
          </a:r>
          <a:r>
            <a:rPr kumimoji="1" lang="ja-JP" altLang="ja-JP" sz="1100">
              <a:solidFill>
                <a:schemeClr val="dk1"/>
              </a:solidFill>
              <a:effectLst/>
              <a:latin typeface="+mn-lt"/>
              <a:ea typeface="+mn-ea"/>
              <a:cs typeface="+mn-cs"/>
            </a:rPr>
            <a:t>となっている。今後も適正な定員管理とあわせて給与水準の適正な管理に努め総人件費の抑制に努める。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84</xdr:row>
      <xdr:rowOff>151493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5532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64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85</xdr:row>
      <xdr:rowOff>117929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55329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117929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6739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86</xdr:row>
      <xdr:rowOff>84364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67394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100693</xdr:rowOff>
    </xdr:from>
    <xdr:to>
      <xdr:col>81</xdr:col>
      <xdr:colOff>95250</xdr:colOff>
      <xdr:row>85</xdr:row>
      <xdr:rowOff>30843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117220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4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100693</xdr:rowOff>
    </xdr:from>
    <xdr:to>
      <xdr:col>77</xdr:col>
      <xdr:colOff>95250</xdr:colOff>
      <xdr:row>85</xdr:row>
      <xdr:rowOff>30843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41020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27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153506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職員数は昨年から</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名増の</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人である。人口千人当たりの職員数では，前年度より</a:t>
          </a:r>
          <a:r>
            <a:rPr kumimoji="1" lang="en-US" altLang="ja-JP" sz="1100">
              <a:solidFill>
                <a:schemeClr val="dk1"/>
              </a:solidFill>
              <a:effectLst/>
              <a:latin typeface="+mn-lt"/>
              <a:ea typeface="+mn-ea"/>
              <a:cs typeface="+mn-cs"/>
            </a:rPr>
            <a:t>0.23</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9.64</a:t>
          </a:r>
          <a:r>
            <a:rPr kumimoji="1" lang="ja-JP" altLang="ja-JP" sz="1100">
              <a:solidFill>
                <a:schemeClr val="dk1"/>
              </a:solidFill>
              <a:effectLst/>
              <a:latin typeface="+mn-lt"/>
              <a:ea typeface="+mn-ea"/>
              <a:cs typeface="+mn-cs"/>
            </a:rPr>
            <a:t>人となっている。過疎化・少子高齢化による人口減少を勘案すると人口千人当たりの職員数は増加することが予想されるが，全国平均・鹿児島県平均を上回っていることから，行政需要の動向を見定めながら，適正な定員管理に努めるとともに業務委託や</a:t>
          </a:r>
          <a:r>
            <a:rPr kumimoji="1" lang="en-US" altLang="ja-JP" sz="1100">
              <a:solidFill>
                <a:schemeClr val="dk1"/>
              </a:solidFill>
              <a:effectLst/>
              <a:latin typeface="+mn-lt"/>
              <a:ea typeface="+mn-ea"/>
              <a:cs typeface="+mn-cs"/>
            </a:rPr>
            <a:t>DX</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BPR</a:t>
          </a:r>
          <a:r>
            <a:rPr kumimoji="1" lang="ja-JP" altLang="ja-JP" sz="1100">
              <a:solidFill>
                <a:schemeClr val="dk1"/>
              </a:solidFill>
              <a:effectLst/>
              <a:latin typeface="+mn-lt"/>
              <a:ea typeface="+mn-ea"/>
              <a:cs typeface="+mn-cs"/>
            </a:rPr>
            <a:t>の推進等による事務の簡素化・効率化を図る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161834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9360"/>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133911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4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161834</xdr:rowOff>
    </xdr:from>
    <xdr:to>
      <xdr:col>81</xdr:col>
      <xdr:colOff>133350</xdr:colOff>
      <xdr:row>66</xdr:row>
      <xdr:rowOff>161834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38040</xdr:rowOff>
    </xdr:from>
    <xdr:to>
      <xdr:col>81</xdr:col>
      <xdr:colOff>44450</xdr:colOff>
      <xdr:row>60</xdr:row>
      <xdr:rowOff>64467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325040"/>
          <a:ext cx="838200" cy="2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13909</xdr:rowOff>
    </xdr:from>
    <xdr:to>
      <xdr:col>77</xdr:col>
      <xdr:colOff>44450</xdr:colOff>
      <xdr:row>60</xdr:row>
      <xdr:rowOff>38040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30090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30618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60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13909</xdr:rowOff>
    </xdr:from>
    <xdr:to>
      <xdr:col>72</xdr:col>
      <xdr:colOff>203200</xdr:colOff>
      <xdr:row>60</xdr:row>
      <xdr:rowOff>56424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300909"/>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84667</xdr:rowOff>
    </xdr:from>
    <xdr:to>
      <xdr:col>73</xdr:col>
      <xdr:colOff>44450</xdr:colOff>
      <xdr:row>62</xdr:row>
      <xdr:rowOff>14817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171044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52977</xdr:rowOff>
    </xdr:from>
    <xdr:to>
      <xdr:col>68</xdr:col>
      <xdr:colOff>152400</xdr:colOff>
      <xdr:row>60</xdr:row>
      <xdr:rowOff>56424</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3997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31810</xdr:rowOff>
    </xdr:from>
    <xdr:to>
      <xdr:col>68</xdr:col>
      <xdr:colOff>203200</xdr:colOff>
      <xdr:row>61</xdr:row>
      <xdr:rowOff>133410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118187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16873</xdr:rowOff>
    </xdr:from>
    <xdr:to>
      <xdr:col>64</xdr:col>
      <xdr:colOff>152400</xdr:colOff>
      <xdr:row>61</xdr:row>
      <xdr:rowOff>118473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103250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13667</xdr:rowOff>
    </xdr:from>
    <xdr:to>
      <xdr:col>81</xdr:col>
      <xdr:colOff>95250</xdr:colOff>
      <xdr:row>60</xdr:row>
      <xdr:rowOff>115267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3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30194</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4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158690</xdr:rowOff>
    </xdr:from>
    <xdr:to>
      <xdr:col>77</xdr:col>
      <xdr:colOff>95250</xdr:colOff>
      <xdr:row>60</xdr:row>
      <xdr:rowOff>88840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99017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043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134559</xdr:rowOff>
    </xdr:from>
    <xdr:to>
      <xdr:col>73</xdr:col>
      <xdr:colOff>44450</xdr:colOff>
      <xdr:row>60</xdr:row>
      <xdr:rowOff>64709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74886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01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5624</xdr:rowOff>
    </xdr:from>
    <xdr:to>
      <xdr:col>68</xdr:col>
      <xdr:colOff>203200</xdr:colOff>
      <xdr:row>60</xdr:row>
      <xdr:rowOff>107224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117401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2177</xdr:rowOff>
    </xdr:from>
    <xdr:to>
      <xdr:col>64</xdr:col>
      <xdr:colOff>152400</xdr:colOff>
      <xdr:row>60</xdr:row>
      <xdr:rowOff>103777</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113954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全国平均，鹿児島県平均のいずれよりも上回った値となったが、類似団体平均を下回っている。</a:t>
          </a:r>
          <a:endParaRPr lang="ja-JP" altLang="ja-JP" sz="1400">
            <a:effectLst/>
          </a:endParaRPr>
        </a:p>
        <a:p>
          <a:r>
            <a:rPr kumimoji="1" lang="ja-JP" altLang="ja-JP" sz="1100">
              <a:solidFill>
                <a:schemeClr val="dk1"/>
              </a:solidFill>
              <a:effectLst/>
              <a:latin typeface="+mn-lt"/>
              <a:ea typeface="+mn-ea"/>
              <a:cs typeface="+mn-cs"/>
            </a:rPr>
            <a:t>　地方債の償還が進み公債費が減少したことが要因と考えられる。抜本的な行財政改革や交付税措置等を考慮した有利な地方債の借入を進めるなど，この比率の抑制に努めていく。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115711</xdr:rowOff>
    </xdr:from>
    <xdr:to>
      <xdr:col>81</xdr:col>
      <xdr:colOff>44450</xdr:colOff>
      <xdr:row>44</xdr:row>
      <xdr:rowOff>124883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87911"/>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30638</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115711</xdr:rowOff>
    </xdr:from>
    <xdr:to>
      <xdr:col>81</xdr:col>
      <xdr:colOff>133350</xdr:colOff>
      <xdr:row>36</xdr:row>
      <xdr:rowOff>115711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100189</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6864350"/>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115305</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97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100189</xdr:rowOff>
    </xdr:from>
    <xdr:to>
      <xdr:col>77</xdr:col>
      <xdr:colOff>44450</xdr:colOff>
      <xdr:row>41</xdr:row>
      <xdr:rowOff>129822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6958189"/>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129822</xdr:rowOff>
    </xdr:from>
    <xdr:to>
      <xdr:col>72</xdr:col>
      <xdr:colOff>203200</xdr:colOff>
      <xdr:row>42</xdr:row>
      <xdr:rowOff>79022</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715927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79022</xdr:rowOff>
    </xdr:from>
    <xdr:to>
      <xdr:col>68</xdr:col>
      <xdr:colOff>152400</xdr:colOff>
      <xdr:row>42</xdr:row>
      <xdr:rowOff>146050</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2799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49389</xdr:rowOff>
    </xdr:from>
    <xdr:to>
      <xdr:col>77</xdr:col>
      <xdr:colOff>95250</xdr:colOff>
      <xdr:row>40</xdr:row>
      <xdr:rowOff>150989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161166</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79022</xdr:rowOff>
    </xdr:from>
    <xdr:to>
      <xdr:col>73</xdr:col>
      <xdr:colOff>44450</xdr:colOff>
      <xdr:row>42</xdr:row>
      <xdr:rowOff>9172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28222</xdr:rowOff>
    </xdr:from>
    <xdr:to>
      <xdr:col>68</xdr:col>
      <xdr:colOff>203200</xdr:colOff>
      <xdr:row>42</xdr:row>
      <xdr:rowOff>129822</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114599</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昨年度同様に，将来負担比率はマイナスとなり，実質０％となっている。</a:t>
          </a:r>
          <a:endParaRPr lang="ja-JP" altLang="ja-JP" sz="1400">
            <a:effectLst/>
          </a:endParaRPr>
        </a:p>
        <a:p>
          <a:r>
            <a:rPr kumimoji="1" lang="ja-JP" altLang="ja-JP" sz="1100">
              <a:solidFill>
                <a:schemeClr val="dk1"/>
              </a:solidFill>
              <a:effectLst/>
              <a:latin typeface="+mn-lt"/>
              <a:ea typeface="+mn-ea"/>
              <a:cs typeface="+mn-cs"/>
            </a:rPr>
            <a:t>　要因としては，充当可能基金の増等により，充当可能財源等が将来負担額を上回ったためである。今後も公共施設の老朽化等による投資的経費が見込まれるため，地方債の現在高に留意しつつ，充当可能基金の適切な運用や交付税措置を考慮した起債事務に努めたい。</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88124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489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60201</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88124</xdr:rowOff>
    </xdr:from>
    <xdr:to>
      <xdr:col>81</xdr:col>
      <xdr:colOff>133350</xdr:colOff>
      <xdr:row>22</xdr:row>
      <xdr:rowOff>88124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159755</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560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11007</xdr:rowOff>
    </xdr:from>
    <xdr:to>
      <xdr:col>77</xdr:col>
      <xdr:colOff>95250</xdr:colOff>
      <xdr:row>16</xdr:row>
      <xdr:rowOff>112607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122784</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52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153106</xdr:rowOff>
    </xdr:from>
    <xdr:to>
      <xdr:col>73</xdr:col>
      <xdr:colOff>44450</xdr:colOff>
      <xdr:row>17</xdr:row>
      <xdr:rowOff>83256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93433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6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54046</xdr:rowOff>
    </xdr:from>
    <xdr:to>
      <xdr:col>68</xdr:col>
      <xdr:colOff>203200</xdr:colOff>
      <xdr:row>17</xdr:row>
      <xdr:rowOff>155646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165823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73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32597</xdr:rowOff>
    </xdr:from>
    <xdr:to>
      <xdr:col>64</xdr:col>
      <xdr:colOff>152400</xdr:colOff>
      <xdr:row>17</xdr:row>
      <xdr:rowOff>134197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94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144374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71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12,448
12,164
100.67
13,819,752
13,194,093
532,911
4,887,961
5,933,818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ポイント減少し，全国平均，鹿児島県平均よりも低い値となっている。</a:t>
          </a:r>
          <a:r>
            <a:rPr kumimoji="1" lang="ja-JP" altLang="en-US" sz="1100">
              <a:solidFill>
                <a:schemeClr val="dk1"/>
              </a:solidFill>
              <a:effectLst/>
              <a:latin typeface="+mn-lt"/>
              <a:ea typeface="+mn-ea"/>
              <a:cs typeface="+mn-cs"/>
            </a:rPr>
            <a:t>ただし、類似団体内平均値より高い。</a:t>
          </a:r>
          <a:endParaRPr lang="ja-JP" altLang="ja-JP" sz="1400">
            <a:effectLst/>
          </a:endParaRPr>
        </a:p>
        <a:p>
          <a:r>
            <a:rPr kumimoji="1" lang="ja-JP" altLang="ja-JP" sz="1100">
              <a:solidFill>
                <a:schemeClr val="dk1"/>
              </a:solidFill>
              <a:effectLst/>
              <a:latin typeface="+mn-lt"/>
              <a:ea typeface="+mn-ea"/>
              <a:cs typeface="+mn-cs"/>
            </a:rPr>
            <a:t>　定員適正化計画に基づき，職員数の管理，人件費の抑制に努めているが，今後は，民間移管できる所は進めていく等の人件費抑制に努めていく。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37</xdr:row>
      <xdr:rowOff>16510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0014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111777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16510</xdr:rowOff>
    </xdr:from>
    <xdr:to>
      <xdr:col>19</xdr:col>
      <xdr:colOff>187325</xdr:colOff>
      <xdr:row>37</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601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45720</xdr:rowOff>
    </xdr:from>
    <xdr:to>
      <xdr:col>20</xdr:col>
      <xdr:colOff>38100</xdr:colOff>
      <xdr:row>36</xdr:row>
      <xdr:rowOff>147320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37</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66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80010</xdr:rowOff>
    </xdr:from>
    <xdr:to>
      <xdr:col>15</xdr:col>
      <xdr:colOff>149225</xdr:colOff>
      <xdr:row>36</xdr:row>
      <xdr:rowOff>10160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37</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66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120667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137160</xdr:rowOff>
    </xdr:from>
    <xdr:to>
      <xdr:col>20</xdr:col>
      <xdr:colOff>38100</xdr:colOff>
      <xdr:row>37</xdr:row>
      <xdr:rowOff>67310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166387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全国平均，類似団体内平均，鹿児島県平均を下回っており，前年度より</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ポイント低くなっている。</a:t>
          </a:r>
          <a:r>
            <a:rPr kumimoji="1" lang="ja-JP" altLang="en-US" sz="1100">
              <a:solidFill>
                <a:schemeClr val="dk1"/>
              </a:solidFill>
              <a:effectLst/>
              <a:latin typeface="+mn-lt"/>
              <a:ea typeface="+mn-ea"/>
              <a:cs typeface="+mn-cs"/>
            </a:rPr>
            <a:t>また、令和３年度においては類似団体内で一番低い値となっている。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物件費では，町有施設等の維持管理費（委託料）経費の占める割合が大きい。今後，維持管理（委託料）経費の見直し等を行いながら，物件費の削減に努める。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729"/>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143329</xdr:rowOff>
    </xdr:from>
    <xdr:to>
      <xdr:col>82</xdr:col>
      <xdr:colOff>107950</xdr:colOff>
      <xdr:row>13</xdr:row>
      <xdr:rowOff>156936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200729"/>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108148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156936</xdr:rowOff>
    </xdr:from>
    <xdr:to>
      <xdr:col>78</xdr:col>
      <xdr:colOff>69850</xdr:colOff>
      <xdr:row>13</xdr:row>
      <xdr:rowOff>167821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3857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167821</xdr:rowOff>
    </xdr:from>
    <xdr:to>
      <xdr:col>73</xdr:col>
      <xdr:colOff>180975</xdr:colOff>
      <xdr:row>15</xdr:row>
      <xdr:rowOff>86179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396671"/>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62593</xdr:rowOff>
    </xdr:from>
    <xdr:to>
      <xdr:col>74</xdr:col>
      <xdr:colOff>31750</xdr:colOff>
      <xdr:row>17</xdr:row>
      <xdr:rowOff>164193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15</xdr:row>
      <xdr:rowOff>86179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74900"/>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92529</xdr:rowOff>
    </xdr:from>
    <xdr:to>
      <xdr:col>82</xdr:col>
      <xdr:colOff>158750</xdr:colOff>
      <xdr:row>13</xdr:row>
      <xdr:rowOff>22679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106136</xdr:rowOff>
    </xdr:from>
    <xdr:to>
      <xdr:col>78</xdr:col>
      <xdr:colOff>120650</xdr:colOff>
      <xdr:row>14</xdr:row>
      <xdr:rowOff>36286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46463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0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117021</xdr:rowOff>
    </xdr:from>
    <xdr:to>
      <xdr:col>74</xdr:col>
      <xdr:colOff>31750</xdr:colOff>
      <xdr:row>14</xdr:row>
      <xdr:rowOff>47171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57348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35379</xdr:rowOff>
    </xdr:from>
    <xdr:to>
      <xdr:col>69</xdr:col>
      <xdr:colOff>142875</xdr:colOff>
      <xdr:row>15</xdr:row>
      <xdr:rowOff>136979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95250</xdr:rowOff>
    </xdr:from>
    <xdr:to>
      <xdr:col>65</xdr:col>
      <xdr:colOff>53975</xdr:colOff>
      <xdr:row>14</xdr:row>
      <xdr:rowOff>25400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35577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全国平均や鹿児島県平均よりは低くなっているほか，前年度より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ポイント減少している。ただし，類似団体内平均値より高い。</a:t>
          </a:r>
          <a:endParaRPr lang="ja-JP" altLang="ja-JP" sz="1400">
            <a:effectLst/>
          </a:endParaRPr>
        </a:p>
        <a:p>
          <a:r>
            <a:rPr kumimoji="1" lang="ja-JP" altLang="ja-JP" sz="1100">
              <a:solidFill>
                <a:schemeClr val="dk1"/>
              </a:solidFill>
              <a:effectLst/>
              <a:latin typeface="+mn-lt"/>
              <a:ea typeface="+mn-ea"/>
              <a:cs typeface="+mn-cs"/>
            </a:rPr>
            <a:t>　今後も，高い水準で推移することが予想されるため，法定外の単独扶助については，改めて制度の適切な運用に努め，財政の健全化を図っていく。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92710</xdr:rowOff>
    </xdr:from>
    <xdr:to>
      <xdr:col>24</xdr:col>
      <xdr:colOff>25400</xdr:colOff>
      <xdr:row>61</xdr:row>
      <xdr:rowOff>46990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20826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46990</xdr:rowOff>
    </xdr:from>
    <xdr:to>
      <xdr:col>19</xdr:col>
      <xdr:colOff>187325</xdr:colOff>
      <xdr:row>62</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5054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5097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92710</xdr:rowOff>
    </xdr:from>
    <xdr:to>
      <xdr:col>15</xdr:col>
      <xdr:colOff>98425</xdr:colOff>
      <xdr:row>62</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5511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165117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1270</xdr:rowOff>
    </xdr:from>
    <xdr:to>
      <xdr:col>11</xdr:col>
      <xdr:colOff>9525</xdr:colOff>
      <xdr:row>61</xdr:row>
      <xdr:rowOff>92710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459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165117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30480</xdr:rowOff>
    </xdr:from>
    <xdr:to>
      <xdr:col>6</xdr:col>
      <xdr:colOff>171450</xdr:colOff>
      <xdr:row>58</xdr:row>
      <xdr:rowOff>132080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142257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41910</xdr:rowOff>
    </xdr:from>
    <xdr:to>
      <xdr:col>24</xdr:col>
      <xdr:colOff>76200</xdr:colOff>
      <xdr:row>59</xdr:row>
      <xdr:rowOff>143510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13987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167640</xdr:rowOff>
    </xdr:from>
    <xdr:to>
      <xdr:col>20</xdr:col>
      <xdr:colOff>38100</xdr:colOff>
      <xdr:row>61</xdr:row>
      <xdr:rowOff>97790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82567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54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133350</xdr:rowOff>
    </xdr:from>
    <xdr:to>
      <xdr:col>15</xdr:col>
      <xdr:colOff>149225</xdr:colOff>
      <xdr:row>62</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41910</xdr:rowOff>
    </xdr:from>
    <xdr:to>
      <xdr:col>11</xdr:col>
      <xdr:colOff>60325</xdr:colOff>
      <xdr:row>61</xdr:row>
      <xdr:rowOff>143510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128287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5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121920</xdr:rowOff>
    </xdr:from>
    <xdr:to>
      <xdr:col>6</xdr:col>
      <xdr:colOff>171450</xdr:colOff>
      <xdr:row>61</xdr:row>
      <xdr:rowOff>52070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36847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しており，全国平均，類似団体内平均，鹿児島県平均を上回っている。</a:t>
          </a:r>
          <a:endParaRPr lang="ja-JP" altLang="ja-JP" sz="1400">
            <a:effectLst/>
          </a:endParaRPr>
        </a:p>
        <a:p>
          <a:r>
            <a:rPr kumimoji="1" lang="ja-JP" altLang="ja-JP" sz="1100">
              <a:solidFill>
                <a:schemeClr val="dk1"/>
              </a:solidFill>
              <a:effectLst/>
              <a:latin typeface="+mn-lt"/>
              <a:ea typeface="+mn-ea"/>
              <a:cs typeface="+mn-cs"/>
            </a:rPr>
            <a:t>　町有施設の老朽化に伴う修繕や特別会計への繰出金の決算額は増加傾向にあるため，町有施設の老朽化への対応が今後の課題である。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158750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5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73677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158750</xdr:rowOff>
    </xdr:from>
    <xdr:to>
      <xdr:col>82</xdr:col>
      <xdr:colOff>196850</xdr:colOff>
      <xdr:row>53</xdr:row>
      <xdr:rowOff>158750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114300</xdr:rowOff>
    </xdr:from>
    <xdr:to>
      <xdr:col>82</xdr:col>
      <xdr:colOff>107950</xdr:colOff>
      <xdr:row>59</xdr:row>
      <xdr:rowOff>95250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058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82550</xdr:rowOff>
    </xdr:from>
    <xdr:to>
      <xdr:col>78</xdr:col>
      <xdr:colOff>69850</xdr:colOff>
      <xdr:row>59</xdr:row>
      <xdr:rowOff>95250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19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50800</xdr:rowOff>
    </xdr:from>
    <xdr:to>
      <xdr:col>78</xdr:col>
      <xdr:colOff>120650</xdr:colOff>
      <xdr:row>58</xdr:row>
      <xdr:rowOff>152400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6350</xdr:rowOff>
    </xdr:from>
    <xdr:to>
      <xdr:col>73</xdr:col>
      <xdr:colOff>180975</xdr:colOff>
      <xdr:row>59</xdr:row>
      <xdr:rowOff>82550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121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6350</xdr:rowOff>
    </xdr:from>
    <xdr:to>
      <xdr:col>69</xdr:col>
      <xdr:colOff>92075</xdr:colOff>
      <xdr:row>59</xdr:row>
      <xdr:rowOff>31750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121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165100</xdr:rowOff>
    </xdr:from>
    <xdr:to>
      <xdr:col>65</xdr:col>
      <xdr:colOff>53975</xdr:colOff>
      <xdr:row>59</xdr:row>
      <xdr:rowOff>95250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80027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63500</xdr:rowOff>
    </xdr:from>
    <xdr:to>
      <xdr:col>82</xdr:col>
      <xdr:colOff>158750</xdr:colOff>
      <xdr:row>58</xdr:row>
      <xdr:rowOff>165100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35577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44450</xdr:rowOff>
    </xdr:from>
    <xdr:to>
      <xdr:col>78</xdr:col>
      <xdr:colOff>120650</xdr:colOff>
      <xdr:row>59</xdr:row>
      <xdr:rowOff>146050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31750</xdr:rowOff>
    </xdr:from>
    <xdr:to>
      <xdr:col>74</xdr:col>
      <xdr:colOff>31750</xdr:colOff>
      <xdr:row>59</xdr:row>
      <xdr:rowOff>133350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118127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127000</xdr:rowOff>
    </xdr:from>
    <xdr:to>
      <xdr:col>69</xdr:col>
      <xdr:colOff>142875</xdr:colOff>
      <xdr:row>59</xdr:row>
      <xdr:rowOff>57150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全国平均，類似団体内平均を下回っている。ただし，鹿児島県平均を上回っている。また前年度より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単独補助等については，効果検証しつつ，補助のあり方について見直しを行い，抑制に努めていく。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35560</xdr:rowOff>
    </xdr:from>
    <xdr:to>
      <xdr:col>82</xdr:col>
      <xdr:colOff>107950</xdr:colOff>
      <xdr:row>40</xdr:row>
      <xdr:rowOff>52705</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69341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24782</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8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52705</xdr:rowOff>
    </xdr:from>
    <xdr:to>
      <xdr:col>82</xdr:col>
      <xdr:colOff>196850</xdr:colOff>
      <xdr:row>40</xdr:row>
      <xdr:rowOff>52705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1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121937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43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35560</xdr:rowOff>
    </xdr:from>
    <xdr:to>
      <xdr:col>82</xdr:col>
      <xdr:colOff>196850</xdr:colOff>
      <xdr:row>33</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69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132715</xdr:rowOff>
    </xdr:from>
    <xdr:to>
      <xdr:col>82</xdr:col>
      <xdr:colOff>107950</xdr:colOff>
      <xdr:row>34</xdr:row>
      <xdr:rowOff>18415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579056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139717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40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121285</xdr:rowOff>
    </xdr:from>
    <xdr:to>
      <xdr:col>78</xdr:col>
      <xdr:colOff>69850</xdr:colOff>
      <xdr:row>34</xdr:row>
      <xdr:rowOff>18415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577913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161925</xdr:rowOff>
    </xdr:from>
    <xdr:to>
      <xdr:col>78</xdr:col>
      <xdr:colOff>120650</xdr:colOff>
      <xdr:row>36</xdr:row>
      <xdr:rowOff>92075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76852</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24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121285</xdr:rowOff>
    </xdr:from>
    <xdr:to>
      <xdr:col>73</xdr:col>
      <xdr:colOff>180975</xdr:colOff>
      <xdr:row>33</xdr:row>
      <xdr:rowOff>121285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57791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19050</xdr:rowOff>
    </xdr:from>
    <xdr:to>
      <xdr:col>74</xdr:col>
      <xdr:colOff>31750</xdr:colOff>
      <xdr:row>36</xdr:row>
      <xdr:rowOff>120650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105427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121285</xdr:rowOff>
    </xdr:from>
    <xdr:to>
      <xdr:col>69</xdr:col>
      <xdr:colOff>92075</xdr:colOff>
      <xdr:row>33</xdr:row>
      <xdr:rowOff>144145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57791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127635</xdr:rowOff>
    </xdr:from>
    <xdr:to>
      <xdr:col>69</xdr:col>
      <xdr:colOff>142875</xdr:colOff>
      <xdr:row>36</xdr:row>
      <xdr:rowOff>57785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42562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21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116205</xdr:rowOff>
    </xdr:from>
    <xdr:to>
      <xdr:col>65</xdr:col>
      <xdr:colOff>53975</xdr:colOff>
      <xdr:row>36</xdr:row>
      <xdr:rowOff>46355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1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31132</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20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81915</xdr:rowOff>
    </xdr:from>
    <xdr:to>
      <xdr:col>82</xdr:col>
      <xdr:colOff>158750</xdr:colOff>
      <xdr:row>34</xdr:row>
      <xdr:rowOff>12065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573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161942</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139065</xdr:rowOff>
    </xdr:from>
    <xdr:to>
      <xdr:col>78</xdr:col>
      <xdr:colOff>120650</xdr:colOff>
      <xdr:row>34</xdr:row>
      <xdr:rowOff>69215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57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79392</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56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70485</xdr:rowOff>
    </xdr:from>
    <xdr:to>
      <xdr:col>74</xdr:col>
      <xdr:colOff>31750</xdr:colOff>
      <xdr:row>34</xdr:row>
      <xdr:rowOff>635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57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10812</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49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70485</xdr:rowOff>
    </xdr:from>
    <xdr:to>
      <xdr:col>69</xdr:col>
      <xdr:colOff>142875</xdr:colOff>
      <xdr:row>34</xdr:row>
      <xdr:rowOff>635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57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10812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49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93345</xdr:rowOff>
    </xdr:from>
    <xdr:to>
      <xdr:col>65</xdr:col>
      <xdr:colOff>53975</xdr:colOff>
      <xdr:row>34</xdr:row>
      <xdr:rowOff>23495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57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33672</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520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ja-JP" sz="1050">
              <a:solidFill>
                <a:schemeClr val="dk1"/>
              </a:solidFill>
              <a:effectLst/>
              <a:latin typeface="+mn-lt"/>
              <a:ea typeface="+mn-ea"/>
              <a:cs typeface="+mn-cs"/>
            </a:rPr>
            <a:t>全国平均，類似団体内平均，鹿児島県平均に比べると高い値となっているが，前年度数値よりも</a:t>
          </a:r>
          <a:r>
            <a:rPr kumimoji="1" lang="en-US" altLang="ja-JP" sz="1050">
              <a:solidFill>
                <a:schemeClr val="dk1"/>
              </a:solidFill>
              <a:effectLst/>
              <a:latin typeface="+mn-lt"/>
              <a:ea typeface="+mn-ea"/>
              <a:cs typeface="+mn-cs"/>
            </a:rPr>
            <a:t>1.7</a:t>
          </a:r>
          <a:r>
            <a:rPr kumimoji="1" lang="ja-JP" altLang="ja-JP" sz="1050">
              <a:solidFill>
                <a:schemeClr val="dk1"/>
              </a:solidFill>
              <a:effectLst/>
              <a:latin typeface="+mn-lt"/>
              <a:ea typeface="+mn-ea"/>
              <a:cs typeface="+mn-cs"/>
            </a:rPr>
            <a:t>ポイント減少している。</a:t>
          </a:r>
          <a:endParaRPr lang="ja-JP" altLang="ja-JP" sz="1050">
            <a:effectLst/>
          </a:endParaRPr>
        </a:p>
        <a:p>
          <a:r>
            <a:rPr kumimoji="1" lang="ja-JP" altLang="ja-JP" sz="1050">
              <a:solidFill>
                <a:schemeClr val="dk1"/>
              </a:solidFill>
              <a:effectLst/>
              <a:latin typeface="+mn-lt"/>
              <a:ea typeface="+mn-ea"/>
              <a:cs typeface="+mn-cs"/>
            </a:rPr>
            <a:t>　地方債の償還が進んだことで</a:t>
          </a:r>
          <a:r>
            <a:rPr kumimoji="1" lang="ja-JP" altLang="en-US" sz="1050">
              <a:solidFill>
                <a:schemeClr val="dk1"/>
              </a:solidFill>
              <a:effectLst/>
              <a:latin typeface="+mn-lt"/>
              <a:ea typeface="+mn-ea"/>
              <a:cs typeface="+mn-cs"/>
            </a:rPr>
            <a:t>公債費</a:t>
          </a:r>
          <a:r>
            <a:rPr kumimoji="1" lang="ja-JP" altLang="ja-JP" sz="1050">
              <a:solidFill>
                <a:schemeClr val="dk1"/>
              </a:solidFill>
              <a:effectLst/>
              <a:latin typeface="+mn-lt"/>
              <a:ea typeface="+mn-ea"/>
              <a:cs typeface="+mn-cs"/>
            </a:rPr>
            <a:t>が減少したことが主な要因となるが，小学校など公共施設の老朽化対策等が見込まれるため，需要額が増えることを考えると公債費が増えていくことが予想される。</a:t>
          </a:r>
          <a:endParaRPr lang="ja-JP" altLang="ja-JP" sz="1050">
            <a:effectLst/>
          </a:endParaRPr>
        </a:p>
        <a:p>
          <a:r>
            <a:rPr kumimoji="1" lang="ja-JP" altLang="ja-JP" sz="1050">
              <a:solidFill>
                <a:schemeClr val="dk1"/>
              </a:solidFill>
              <a:effectLst/>
              <a:latin typeface="+mn-lt"/>
              <a:ea typeface="+mn-ea"/>
              <a:cs typeface="+mn-cs"/>
            </a:rPr>
            <a:t>　適債事業であっても，緊急性，起債の必要性を見極め，発行の抑制に努め，財政健全化を図る。</a:t>
          </a:r>
          <a:endParaRPr lang="ja-JP" altLang="ja-JP" sz="105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24130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8570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167657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24130</xdr:rowOff>
    </xdr:from>
    <xdr:to>
      <xdr:col>24</xdr:col>
      <xdr:colOff>114300</xdr:colOff>
      <xdr:row>80</xdr:row>
      <xdr:rowOff>24130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115570</xdr:rowOff>
    </xdr:from>
    <xdr:to>
      <xdr:col>24</xdr:col>
      <xdr:colOff>25400</xdr:colOff>
      <xdr:row>77</xdr:row>
      <xdr:rowOff>41275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4577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7002</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865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161925</xdr:rowOff>
    </xdr:from>
    <xdr:to>
      <xdr:col>24</xdr:col>
      <xdr:colOff>76200</xdr:colOff>
      <xdr:row>76</xdr:row>
      <xdr:rowOff>92075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41275</xdr:rowOff>
    </xdr:from>
    <xdr:to>
      <xdr:col>19</xdr:col>
      <xdr:colOff>187325</xdr:colOff>
      <xdr:row>77</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42925"/>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86995</xdr:rowOff>
    </xdr:from>
    <xdr:to>
      <xdr:col>15</xdr:col>
      <xdr:colOff>98425</xdr:colOff>
      <xdr:row>77</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88645"/>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86995</xdr:rowOff>
    </xdr:from>
    <xdr:to>
      <xdr:col>11</xdr:col>
      <xdr:colOff>9525</xdr:colOff>
      <xdr:row>78</xdr:row>
      <xdr:rowOff>52705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8864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64770</xdr:rowOff>
    </xdr:from>
    <xdr:to>
      <xdr:col>24</xdr:col>
      <xdr:colOff>76200</xdr:colOff>
      <xdr:row>76</xdr:row>
      <xdr:rowOff>166370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36847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161925</xdr:rowOff>
    </xdr:from>
    <xdr:to>
      <xdr:col>20</xdr:col>
      <xdr:colOff>38100</xdr:colOff>
      <xdr:row>77</xdr:row>
      <xdr:rowOff>92075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76852</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78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99061</xdr:rowOff>
    </xdr:from>
    <xdr:to>
      <xdr:col>15</xdr:col>
      <xdr:colOff>149225</xdr:colOff>
      <xdr:row>78</xdr:row>
      <xdr:rowOff>29211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13988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36195</xdr:rowOff>
    </xdr:from>
    <xdr:to>
      <xdr:col>11</xdr:col>
      <xdr:colOff>60325</xdr:colOff>
      <xdr:row>77</xdr:row>
      <xdr:rowOff>137795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122572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1905</xdr:rowOff>
    </xdr:from>
    <xdr:to>
      <xdr:col>6</xdr:col>
      <xdr:colOff>171450</xdr:colOff>
      <xdr:row>78</xdr:row>
      <xdr:rowOff>103505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88282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ポイント減少しており，全国平均，類似団体内平均，鹿児島県平均を下回っている。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今後も引き続き，事務事業見直しを行い，メリハリをつけた予算編成に取り組みたい。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128633</xdr:rowOff>
    </xdr:from>
    <xdr:to>
      <xdr:col>82</xdr:col>
      <xdr:colOff>107950</xdr:colOff>
      <xdr:row>81</xdr:row>
      <xdr:rowOff>43724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44483"/>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15801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43724</xdr:rowOff>
    </xdr:from>
    <xdr:to>
      <xdr:col>82</xdr:col>
      <xdr:colOff>196850</xdr:colOff>
      <xdr:row>81</xdr:row>
      <xdr:rowOff>43724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43560</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128633</xdr:rowOff>
    </xdr:from>
    <xdr:to>
      <xdr:col>82</xdr:col>
      <xdr:colOff>196850</xdr:colOff>
      <xdr:row>73</xdr:row>
      <xdr:rowOff>128633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4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128633</xdr:rowOff>
    </xdr:from>
    <xdr:to>
      <xdr:col>82</xdr:col>
      <xdr:colOff>107950</xdr:colOff>
      <xdr:row>76</xdr:row>
      <xdr:rowOff>91077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644483"/>
          <a:ext cx="838200" cy="47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89098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117021</xdr:rowOff>
    </xdr:from>
    <xdr:to>
      <xdr:col>82</xdr:col>
      <xdr:colOff>158750</xdr:colOff>
      <xdr:row>78</xdr:row>
      <xdr:rowOff>47171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91077</xdr:rowOff>
    </xdr:from>
    <xdr:to>
      <xdr:col>78</xdr:col>
      <xdr:colOff>69850</xdr:colOff>
      <xdr:row>77</xdr:row>
      <xdr:rowOff>4536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12127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128451</xdr:rowOff>
    </xdr:from>
    <xdr:to>
      <xdr:col>78</xdr:col>
      <xdr:colOff>120650</xdr:colOff>
      <xdr:row>79</xdr:row>
      <xdr:rowOff>58601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43378</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58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4536</xdr:rowOff>
    </xdr:from>
    <xdr:to>
      <xdr:col>73</xdr:col>
      <xdr:colOff>180975</xdr:colOff>
      <xdr:row>77</xdr:row>
      <xdr:rowOff>63319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20618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56441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84545</xdr:rowOff>
    </xdr:from>
    <xdr:to>
      <xdr:col>69</xdr:col>
      <xdr:colOff>92075</xdr:colOff>
      <xdr:row>77</xdr:row>
      <xdr:rowOff>63319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14745"/>
          <a:ext cx="889000" cy="15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95794</xdr:rowOff>
    </xdr:from>
    <xdr:to>
      <xdr:col>69</xdr:col>
      <xdr:colOff>142875</xdr:colOff>
      <xdr:row>79</xdr:row>
      <xdr:rowOff>25944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10721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17418</xdr:rowOff>
    </xdr:from>
    <xdr:to>
      <xdr:col>65</xdr:col>
      <xdr:colOff>53975</xdr:colOff>
      <xdr:row>78</xdr:row>
      <xdr:rowOff>119018</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3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103795</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77833</xdr:rowOff>
    </xdr:from>
    <xdr:to>
      <xdr:col>82</xdr:col>
      <xdr:colOff>158750</xdr:colOff>
      <xdr:row>74</xdr:row>
      <xdr:rowOff>7983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59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157860</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50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40277</xdr:rowOff>
    </xdr:from>
    <xdr:to>
      <xdr:col>78</xdr:col>
      <xdr:colOff>120650</xdr:colOff>
      <xdr:row>76</xdr:row>
      <xdr:rowOff>141877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152054</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3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125186</xdr:rowOff>
    </xdr:from>
    <xdr:to>
      <xdr:col>74</xdr:col>
      <xdr:colOff>31750</xdr:colOff>
      <xdr:row>77</xdr:row>
      <xdr:rowOff>55336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65512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12519</xdr:rowOff>
    </xdr:from>
    <xdr:to>
      <xdr:col>69</xdr:col>
      <xdr:colOff>142875</xdr:colOff>
      <xdr:row>77</xdr:row>
      <xdr:rowOff>114119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124296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166885</xdr:rowOff>
    </xdr:from>
    <xdr:to>
      <xdr:col>29</xdr:col>
      <xdr:colOff>127000</xdr:colOff>
      <xdr:row>20</xdr:row>
      <xdr:rowOff>144755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0460"/>
          <a:ext cx="0" cy="1520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116832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144755</xdr:rowOff>
    </xdr:from>
    <xdr:to>
      <xdr:col>30</xdr:col>
      <xdr:colOff>25400</xdr:colOff>
      <xdr:row>20</xdr:row>
      <xdr:rowOff>144755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1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81812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166885</xdr:rowOff>
    </xdr:from>
    <xdr:to>
      <xdr:col>30</xdr:col>
      <xdr:colOff>25400</xdr:colOff>
      <xdr:row>11</xdr:row>
      <xdr:rowOff>166885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04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112576</xdr:rowOff>
    </xdr:from>
    <xdr:to>
      <xdr:col>29</xdr:col>
      <xdr:colOff>127000</xdr:colOff>
      <xdr:row>19</xdr:row>
      <xdr:rowOff>148216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17751"/>
          <a:ext cx="647700" cy="35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65186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6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48659</xdr:rowOff>
    </xdr:from>
    <xdr:to>
      <xdr:col>29</xdr:col>
      <xdr:colOff>177800</xdr:colOff>
      <xdr:row>17</xdr:row>
      <xdr:rowOff>150259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145386</xdr:rowOff>
    </xdr:from>
    <xdr:to>
      <xdr:col>26</xdr:col>
      <xdr:colOff>50800</xdr:colOff>
      <xdr:row>19</xdr:row>
      <xdr:rowOff>148216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450561"/>
          <a:ext cx="698500" cy="2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122747</xdr:rowOff>
    </xdr:from>
    <xdr:to>
      <xdr:col>26</xdr:col>
      <xdr:colOff>101600</xdr:colOff>
      <xdr:row>18</xdr:row>
      <xdr:rowOff>52897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63074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53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145386</xdr:rowOff>
    </xdr:from>
    <xdr:to>
      <xdr:col>22</xdr:col>
      <xdr:colOff>114300</xdr:colOff>
      <xdr:row>19</xdr:row>
      <xdr:rowOff>165459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50561"/>
          <a:ext cx="698500" cy="20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148677</xdr:rowOff>
    </xdr:from>
    <xdr:to>
      <xdr:col>22</xdr:col>
      <xdr:colOff>165100</xdr:colOff>
      <xdr:row>18</xdr:row>
      <xdr:rowOff>78827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89004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165459</xdr:rowOff>
    </xdr:from>
    <xdr:to>
      <xdr:col>18</xdr:col>
      <xdr:colOff>177800</xdr:colOff>
      <xdr:row>20</xdr:row>
      <xdr:rowOff>20962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70634"/>
          <a:ext cx="698500" cy="26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33789</xdr:rowOff>
    </xdr:from>
    <xdr:to>
      <xdr:col>19</xdr:col>
      <xdr:colOff>38100</xdr:colOff>
      <xdr:row>18</xdr:row>
      <xdr:rowOff>135389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145566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59088</xdr:rowOff>
    </xdr:from>
    <xdr:to>
      <xdr:col>15</xdr:col>
      <xdr:colOff>101600</xdr:colOff>
      <xdr:row>18</xdr:row>
      <xdr:rowOff>160688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170865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6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61776</xdr:rowOff>
    </xdr:from>
    <xdr:to>
      <xdr:col>29</xdr:col>
      <xdr:colOff>177800</xdr:colOff>
      <xdr:row>19</xdr:row>
      <xdr:rowOff>163376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66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33853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3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97416</xdr:rowOff>
    </xdr:from>
    <xdr:to>
      <xdr:col>26</xdr:col>
      <xdr:colOff>101600</xdr:colOff>
      <xdr:row>20</xdr:row>
      <xdr:rowOff>27566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02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12343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88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94586</xdr:rowOff>
    </xdr:from>
    <xdr:to>
      <xdr:col>22</xdr:col>
      <xdr:colOff>165100</xdr:colOff>
      <xdr:row>20</xdr:row>
      <xdr:rowOff>24736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99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9513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8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114659</xdr:rowOff>
    </xdr:from>
    <xdr:to>
      <xdr:col>19</xdr:col>
      <xdr:colOff>38100</xdr:colOff>
      <xdr:row>20</xdr:row>
      <xdr:rowOff>44809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19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29586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0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141612</xdr:rowOff>
    </xdr:from>
    <xdr:to>
      <xdr:col>15</xdr:col>
      <xdr:colOff>101600</xdr:colOff>
      <xdr:row>20</xdr:row>
      <xdr:rowOff>71762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46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56539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3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333426</xdr:rowOff>
    </xdr:from>
    <xdr:to>
      <xdr:col>29</xdr:col>
      <xdr:colOff>127000</xdr:colOff>
      <xdr:row>37</xdr:row>
      <xdr:rowOff>190132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57976"/>
          <a:ext cx="0" cy="1056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162209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190132</xdr:rowOff>
    </xdr:from>
    <xdr:to>
      <xdr:col>30</xdr:col>
      <xdr:colOff>25400</xdr:colOff>
      <xdr:row>37</xdr:row>
      <xdr:rowOff>190132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48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76903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60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333426</xdr:rowOff>
    </xdr:from>
    <xdr:to>
      <xdr:col>30</xdr:col>
      <xdr:colOff>25400</xdr:colOff>
      <xdr:row>33</xdr:row>
      <xdr:rowOff>333426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5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129477</xdr:rowOff>
    </xdr:from>
    <xdr:to>
      <xdr:col>29</xdr:col>
      <xdr:colOff>127000</xdr:colOff>
      <xdr:row>36</xdr:row>
      <xdr:rowOff>167424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082727"/>
          <a:ext cx="647700" cy="37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58628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66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213551</xdr:rowOff>
    </xdr:from>
    <xdr:to>
      <xdr:col>29</xdr:col>
      <xdr:colOff>177800</xdr:colOff>
      <xdr:row>35</xdr:row>
      <xdr:rowOff>315151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83033</xdr:rowOff>
    </xdr:from>
    <xdr:to>
      <xdr:col>26</xdr:col>
      <xdr:colOff>50800</xdr:colOff>
      <xdr:row>36</xdr:row>
      <xdr:rowOff>167424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036283"/>
          <a:ext cx="698500" cy="84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16146</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2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83033</xdr:rowOff>
    </xdr:from>
    <xdr:to>
      <xdr:col>22</xdr:col>
      <xdr:colOff>114300</xdr:colOff>
      <xdr:row>36</xdr:row>
      <xdr:rowOff>98425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036283"/>
          <a:ext cx="698500" cy="1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247517</xdr:rowOff>
    </xdr:from>
    <xdr:to>
      <xdr:col>22</xdr:col>
      <xdr:colOff>165100</xdr:colOff>
      <xdr:row>36</xdr:row>
      <xdr:rowOff>6217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16394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329235</xdr:rowOff>
    </xdr:from>
    <xdr:to>
      <xdr:col>18</xdr:col>
      <xdr:colOff>177800</xdr:colOff>
      <xdr:row>36</xdr:row>
      <xdr:rowOff>98425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39585"/>
          <a:ext cx="698500" cy="112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276930</xdr:rowOff>
    </xdr:from>
    <xdr:to>
      <xdr:col>19</xdr:col>
      <xdr:colOff>38100</xdr:colOff>
      <xdr:row>36</xdr:row>
      <xdr:rowOff>35630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45807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279388</xdr:rowOff>
    </xdr:from>
    <xdr:to>
      <xdr:col>15</xdr:col>
      <xdr:colOff>101600</xdr:colOff>
      <xdr:row>36</xdr:row>
      <xdr:rowOff>38088</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9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22865</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97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78677</xdr:rowOff>
    </xdr:from>
    <xdr:to>
      <xdr:col>29</xdr:col>
      <xdr:colOff>177800</xdr:colOff>
      <xdr:row>37</xdr:row>
      <xdr:rowOff>8827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31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50754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0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116624</xdr:rowOff>
    </xdr:from>
    <xdr:to>
      <xdr:col>26</xdr:col>
      <xdr:colOff>101600</xdr:colOff>
      <xdr:row>37</xdr:row>
      <xdr:rowOff>46774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69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31551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56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32233</xdr:rowOff>
    </xdr:from>
    <xdr:to>
      <xdr:col>22</xdr:col>
      <xdr:colOff>165100</xdr:colOff>
      <xdr:row>36</xdr:row>
      <xdr:rowOff>133833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85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118610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7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47625</xdr:rowOff>
    </xdr:from>
    <xdr:to>
      <xdr:col>19</xdr:col>
      <xdr:colOff>38100</xdr:colOff>
      <xdr:row>36</xdr:row>
      <xdr:rowOff>149225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00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134002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278435</xdr:rowOff>
    </xdr:from>
    <xdr:to>
      <xdr:col>15</xdr:col>
      <xdr:colOff>101600</xdr:colOff>
      <xdr:row>36</xdr:row>
      <xdr:rowOff>37135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88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47312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12,448
12,164
100.67
13,819,752
13,194,093
532,911
4,887,961
5,933,818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110388</xdr:rowOff>
    </xdr:from>
    <xdr:to>
      <xdr:col>24</xdr:col>
      <xdr:colOff>62865</xdr:colOff>
      <xdr:row>38</xdr:row>
      <xdr:rowOff>71755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53888"/>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75582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57065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110388</xdr:rowOff>
    </xdr:from>
    <xdr:to>
      <xdr:col>24</xdr:col>
      <xdr:colOff>152400</xdr:colOff>
      <xdr:row>30</xdr:row>
      <xdr:rowOff>110388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5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113195</xdr:rowOff>
    </xdr:from>
    <xdr:to>
      <xdr:col>24</xdr:col>
      <xdr:colOff>63500</xdr:colOff>
      <xdr:row>36</xdr:row>
      <xdr:rowOff>152616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85395"/>
          <a:ext cx="838200" cy="3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129976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87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107099</xdr:rowOff>
    </xdr:from>
    <xdr:to>
      <xdr:col>24</xdr:col>
      <xdr:colOff>114300</xdr:colOff>
      <xdr:row>35</xdr:row>
      <xdr:rowOff>37249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152616</xdr:rowOff>
    </xdr:from>
    <xdr:to>
      <xdr:col>19</xdr:col>
      <xdr:colOff>177800</xdr:colOff>
      <xdr:row>36</xdr:row>
      <xdr:rowOff>153505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24816"/>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122597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153505</xdr:rowOff>
    </xdr:from>
    <xdr:to>
      <xdr:col>15</xdr:col>
      <xdr:colOff>50800</xdr:colOff>
      <xdr:row>37</xdr:row>
      <xdr:rowOff>8065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25705"/>
          <a:ext cx="889000" cy="2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10135</xdr:rowOff>
    </xdr:from>
    <xdr:to>
      <xdr:col>15</xdr:col>
      <xdr:colOff>101600</xdr:colOff>
      <xdr:row>36</xdr:row>
      <xdr:rowOff>111735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128262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8065</xdr:rowOff>
    </xdr:from>
    <xdr:to>
      <xdr:col>10</xdr:col>
      <xdr:colOff>114300</xdr:colOff>
      <xdr:row>37</xdr:row>
      <xdr:rowOff>41897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51715"/>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60935</xdr:rowOff>
    </xdr:from>
    <xdr:to>
      <xdr:col>10</xdr:col>
      <xdr:colOff>165100</xdr:colOff>
      <xdr:row>36</xdr:row>
      <xdr:rowOff>162535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7612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68275</xdr:rowOff>
    </xdr:from>
    <xdr:to>
      <xdr:col>6</xdr:col>
      <xdr:colOff>38100</xdr:colOff>
      <xdr:row>36</xdr:row>
      <xdr:rowOff>169875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1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62395</xdr:rowOff>
    </xdr:from>
    <xdr:to>
      <xdr:col>24</xdr:col>
      <xdr:colOff>114300</xdr:colOff>
      <xdr:row>36</xdr:row>
      <xdr:rowOff>163995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40822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1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101816</xdr:rowOff>
    </xdr:from>
    <xdr:to>
      <xdr:col>20</xdr:col>
      <xdr:colOff>38100</xdr:colOff>
      <xdr:row>37</xdr:row>
      <xdr:rowOff>31966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23093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102705</xdr:rowOff>
    </xdr:from>
    <xdr:to>
      <xdr:col>15</xdr:col>
      <xdr:colOff>101600</xdr:colOff>
      <xdr:row>37</xdr:row>
      <xdr:rowOff>32855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7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23982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6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128715</xdr:rowOff>
    </xdr:from>
    <xdr:to>
      <xdr:col>10</xdr:col>
      <xdr:colOff>165100</xdr:colOff>
      <xdr:row>37</xdr:row>
      <xdr:rowOff>58865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49992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162547</xdr:rowOff>
    </xdr:from>
    <xdr:to>
      <xdr:col>6</xdr:col>
      <xdr:colOff>38100</xdr:colOff>
      <xdr:row>37</xdr:row>
      <xdr:rowOff>92697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3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83824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2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127394</xdr:rowOff>
    </xdr:from>
    <xdr:to>
      <xdr:col>24</xdr:col>
      <xdr:colOff>62865</xdr:colOff>
      <xdr:row>58</xdr:row>
      <xdr:rowOff>49952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28444"/>
          <a:ext cx="1270" cy="146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53779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49952</xdr:rowOff>
    </xdr:from>
    <xdr:to>
      <xdr:col>24</xdr:col>
      <xdr:colOff>152400</xdr:colOff>
      <xdr:row>58</xdr:row>
      <xdr:rowOff>49952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74071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0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127394</xdr:rowOff>
    </xdr:from>
    <xdr:to>
      <xdr:col>24</xdr:col>
      <xdr:colOff>152400</xdr:colOff>
      <xdr:row>49</xdr:row>
      <xdr:rowOff>127394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2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42697</xdr:rowOff>
    </xdr:from>
    <xdr:to>
      <xdr:col>24</xdr:col>
      <xdr:colOff>63500</xdr:colOff>
      <xdr:row>52</xdr:row>
      <xdr:rowOff>99764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8958097"/>
          <a:ext cx="838200" cy="5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38623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8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60196</xdr:rowOff>
    </xdr:from>
    <xdr:to>
      <xdr:col>24</xdr:col>
      <xdr:colOff>114300</xdr:colOff>
      <xdr:row>55</xdr:row>
      <xdr:rowOff>161796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42697</xdr:rowOff>
    </xdr:from>
    <xdr:to>
      <xdr:col>19</xdr:col>
      <xdr:colOff>177800</xdr:colOff>
      <xdr:row>55</xdr:row>
      <xdr:rowOff>83030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8958097"/>
          <a:ext cx="889000" cy="55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171044</xdr:rowOff>
    </xdr:from>
    <xdr:to>
      <xdr:col>20</xdr:col>
      <xdr:colOff>38100</xdr:colOff>
      <xdr:row>56</xdr:row>
      <xdr:rowOff>101194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0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92321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83030</xdr:rowOff>
    </xdr:from>
    <xdr:to>
      <xdr:col>15</xdr:col>
      <xdr:colOff>50800</xdr:colOff>
      <xdr:row>57</xdr:row>
      <xdr:rowOff>146962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12780"/>
          <a:ext cx="889000" cy="40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23574</xdr:rowOff>
    </xdr:from>
    <xdr:to>
      <xdr:col>15</xdr:col>
      <xdr:colOff>101600</xdr:colOff>
      <xdr:row>56</xdr:row>
      <xdr:rowOff>125174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116301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71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105577</xdr:rowOff>
    </xdr:from>
    <xdr:to>
      <xdr:col>10</xdr:col>
      <xdr:colOff>114300</xdr:colOff>
      <xdr:row>57</xdr:row>
      <xdr:rowOff>146962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78227"/>
          <a:ext cx="889000" cy="4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91323</xdr:rowOff>
    </xdr:from>
    <xdr:to>
      <xdr:col>10</xdr:col>
      <xdr:colOff>165100</xdr:colOff>
      <xdr:row>57</xdr:row>
      <xdr:rowOff>21473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9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38000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46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101846</xdr:rowOff>
    </xdr:from>
    <xdr:to>
      <xdr:col>6</xdr:col>
      <xdr:colOff>38100</xdr:colOff>
      <xdr:row>57</xdr:row>
      <xdr:rowOff>31996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48523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47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48964</xdr:rowOff>
    </xdr:from>
    <xdr:to>
      <xdr:col>24</xdr:col>
      <xdr:colOff>114300</xdr:colOff>
      <xdr:row>52</xdr:row>
      <xdr:rowOff>150564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89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71841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81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163347</xdr:rowOff>
    </xdr:from>
    <xdr:to>
      <xdr:col>20</xdr:col>
      <xdr:colOff>38100</xdr:colOff>
      <xdr:row>52</xdr:row>
      <xdr:rowOff>93497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890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110024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868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32230</xdr:rowOff>
    </xdr:from>
    <xdr:to>
      <xdr:col>15</xdr:col>
      <xdr:colOff>101600</xdr:colOff>
      <xdr:row>55</xdr:row>
      <xdr:rowOff>133830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150357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23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96162</xdr:rowOff>
    </xdr:from>
    <xdr:to>
      <xdr:col>10</xdr:col>
      <xdr:colOff>165100</xdr:colOff>
      <xdr:row>58</xdr:row>
      <xdr:rowOff>26312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17439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6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54777</xdr:rowOff>
    </xdr:from>
    <xdr:to>
      <xdr:col>6</xdr:col>
      <xdr:colOff>38100</xdr:colOff>
      <xdr:row>57</xdr:row>
      <xdr:rowOff>156377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2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147504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2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147854</xdr:rowOff>
    </xdr:from>
    <xdr:to>
      <xdr:col>24</xdr:col>
      <xdr:colOff>62865</xdr:colOff>
      <xdr:row>79</xdr:row>
      <xdr:rowOff>7646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320804"/>
          <a:ext cx="1270" cy="123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11473</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56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7646</xdr:rowOff>
    </xdr:from>
    <xdr:to>
      <xdr:col>24</xdr:col>
      <xdr:colOff>152400</xdr:colOff>
      <xdr:row>79</xdr:row>
      <xdr:rowOff>7646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94531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147854</xdr:rowOff>
    </xdr:from>
    <xdr:to>
      <xdr:col>24</xdr:col>
      <xdr:colOff>152400</xdr:colOff>
      <xdr:row>71</xdr:row>
      <xdr:rowOff>147854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32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36144</xdr:rowOff>
    </xdr:from>
    <xdr:to>
      <xdr:col>24</xdr:col>
      <xdr:colOff>63500</xdr:colOff>
      <xdr:row>78</xdr:row>
      <xdr:rowOff>46050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09244"/>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168279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55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145402</xdr:rowOff>
    </xdr:from>
    <xdr:to>
      <xdr:col>24</xdr:col>
      <xdr:colOff>114300</xdr:colOff>
      <xdr:row>76</xdr:row>
      <xdr:rowOff>75552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36144</xdr:rowOff>
    </xdr:from>
    <xdr:to>
      <xdr:col>19</xdr:col>
      <xdr:colOff>177800</xdr:colOff>
      <xdr:row>78</xdr:row>
      <xdr:rowOff>49327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09244"/>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72326</xdr:rowOff>
    </xdr:from>
    <xdr:to>
      <xdr:col>20</xdr:col>
      <xdr:colOff>38100</xdr:colOff>
      <xdr:row>77</xdr:row>
      <xdr:rowOff>2476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19004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49327</xdr:rowOff>
    </xdr:from>
    <xdr:to>
      <xdr:col>15</xdr:col>
      <xdr:colOff>50800</xdr:colOff>
      <xdr:row>78</xdr:row>
      <xdr:rowOff>54356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2242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133362</xdr:rowOff>
    </xdr:from>
    <xdr:to>
      <xdr:col>15</xdr:col>
      <xdr:colOff>101600</xdr:colOff>
      <xdr:row>77</xdr:row>
      <xdr:rowOff>63512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80039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35954</xdr:rowOff>
    </xdr:from>
    <xdr:to>
      <xdr:col>10</xdr:col>
      <xdr:colOff>114300</xdr:colOff>
      <xdr:row>78</xdr:row>
      <xdr:rowOff>54356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09054"/>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60592</xdr:rowOff>
    </xdr:from>
    <xdr:to>
      <xdr:col>10</xdr:col>
      <xdr:colOff>165100</xdr:colOff>
      <xdr:row>76</xdr:row>
      <xdr:rowOff>162192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7269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56972</xdr:rowOff>
    </xdr:from>
    <xdr:to>
      <xdr:col>6</xdr:col>
      <xdr:colOff>38100</xdr:colOff>
      <xdr:row>76</xdr:row>
      <xdr:rowOff>158572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3649</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166700</xdr:rowOff>
    </xdr:from>
    <xdr:to>
      <xdr:col>24</xdr:col>
      <xdr:colOff>114300</xdr:colOff>
      <xdr:row>78</xdr:row>
      <xdr:rowOff>96850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145127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4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156794</xdr:rowOff>
    </xdr:from>
    <xdr:to>
      <xdr:col>20</xdr:col>
      <xdr:colOff>38100</xdr:colOff>
      <xdr:row>78</xdr:row>
      <xdr:rowOff>86944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78071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5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169977</xdr:rowOff>
    </xdr:from>
    <xdr:to>
      <xdr:col>15</xdr:col>
      <xdr:colOff>101600</xdr:colOff>
      <xdr:row>78</xdr:row>
      <xdr:rowOff>100127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91254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6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3556</xdr:rowOff>
    </xdr:from>
    <xdr:to>
      <xdr:col>10</xdr:col>
      <xdr:colOff>165100</xdr:colOff>
      <xdr:row>78</xdr:row>
      <xdr:rowOff>105156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96283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6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156604</xdr:rowOff>
    </xdr:from>
    <xdr:to>
      <xdr:col>6</xdr:col>
      <xdr:colOff>38100</xdr:colOff>
      <xdr:row>78</xdr:row>
      <xdr:rowOff>86754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77881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5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49958</xdr:rowOff>
    </xdr:from>
    <xdr:to>
      <xdr:col>24</xdr:col>
      <xdr:colOff>62865</xdr:colOff>
      <xdr:row>99</xdr:row>
      <xdr:rowOff>116464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0458"/>
          <a:ext cx="1270" cy="160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120291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116464</xdr:rowOff>
    </xdr:from>
    <xdr:to>
      <xdr:col>24</xdr:col>
      <xdr:colOff>152400</xdr:colOff>
      <xdr:row>99</xdr:row>
      <xdr:rowOff>116464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9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168085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49958</xdr:rowOff>
    </xdr:from>
    <xdr:to>
      <xdr:col>24</xdr:col>
      <xdr:colOff>152400</xdr:colOff>
      <xdr:row>90</xdr:row>
      <xdr:rowOff>49958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0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45991</xdr:rowOff>
    </xdr:from>
    <xdr:to>
      <xdr:col>24</xdr:col>
      <xdr:colOff>63500</xdr:colOff>
      <xdr:row>94</xdr:row>
      <xdr:rowOff>302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647941"/>
          <a:ext cx="838200" cy="46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159061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75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9184</xdr:rowOff>
    </xdr:from>
    <xdr:to>
      <xdr:col>24</xdr:col>
      <xdr:colOff>114300</xdr:colOff>
      <xdr:row>95</xdr:row>
      <xdr:rowOff>110784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302</xdr:rowOff>
    </xdr:from>
    <xdr:to>
      <xdr:col>19</xdr:col>
      <xdr:colOff>177800</xdr:colOff>
      <xdr:row>94</xdr:row>
      <xdr:rowOff>86289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116602"/>
          <a:ext cx="889000" cy="8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45630</xdr:rowOff>
    </xdr:from>
    <xdr:to>
      <xdr:col>20</xdr:col>
      <xdr:colOff>38100</xdr:colOff>
      <xdr:row>97</xdr:row>
      <xdr:rowOff>147230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138357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76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86289</xdr:rowOff>
    </xdr:from>
    <xdr:to>
      <xdr:col>15</xdr:col>
      <xdr:colOff>50800</xdr:colOff>
      <xdr:row>95</xdr:row>
      <xdr:rowOff>12370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202589"/>
          <a:ext cx="889000" cy="9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74368</xdr:rowOff>
    </xdr:from>
    <xdr:to>
      <xdr:col>15</xdr:col>
      <xdr:colOff>101600</xdr:colOff>
      <xdr:row>98</xdr:row>
      <xdr:rowOff>4518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0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167095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9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12370</xdr:rowOff>
    </xdr:from>
    <xdr:to>
      <xdr:col>10</xdr:col>
      <xdr:colOff>114300</xdr:colOff>
      <xdr:row>95</xdr:row>
      <xdr:rowOff>100185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300120"/>
          <a:ext cx="889000" cy="8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89047</xdr:rowOff>
    </xdr:from>
    <xdr:to>
      <xdr:col>10</xdr:col>
      <xdr:colOff>165100</xdr:colOff>
      <xdr:row>98</xdr:row>
      <xdr:rowOff>19197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1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10324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97358</xdr:rowOff>
    </xdr:from>
    <xdr:to>
      <xdr:col>6</xdr:col>
      <xdr:colOff>38100</xdr:colOff>
      <xdr:row>98</xdr:row>
      <xdr:rowOff>27508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2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18635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2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166641</xdr:rowOff>
    </xdr:from>
    <xdr:to>
      <xdr:col>24</xdr:col>
      <xdr:colOff>114300</xdr:colOff>
      <xdr:row>91</xdr:row>
      <xdr:rowOff>96791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59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18068</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44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120952</xdr:rowOff>
    </xdr:from>
    <xdr:to>
      <xdr:col>20</xdr:col>
      <xdr:colOff>38100</xdr:colOff>
      <xdr:row>94</xdr:row>
      <xdr:rowOff>51102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06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67629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84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35489</xdr:rowOff>
    </xdr:from>
    <xdr:to>
      <xdr:col>15</xdr:col>
      <xdr:colOff>101600</xdr:colOff>
      <xdr:row>94</xdr:row>
      <xdr:rowOff>137089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15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153616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92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133020</xdr:rowOff>
    </xdr:from>
    <xdr:to>
      <xdr:col>10</xdr:col>
      <xdr:colOff>165100</xdr:colOff>
      <xdr:row>95</xdr:row>
      <xdr:rowOff>63170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24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79697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02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49385</xdr:rowOff>
    </xdr:from>
    <xdr:to>
      <xdr:col>6</xdr:col>
      <xdr:colOff>38100</xdr:colOff>
      <xdr:row>95</xdr:row>
      <xdr:rowOff>150985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33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167512</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11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19987</xdr:rowOff>
    </xdr:from>
    <xdr:to>
      <xdr:col>54</xdr:col>
      <xdr:colOff>189865</xdr:colOff>
      <xdr:row>37</xdr:row>
      <xdr:rowOff>74325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63487"/>
          <a:ext cx="1270" cy="125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78152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2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74325</xdr:rowOff>
    </xdr:from>
    <xdr:to>
      <xdr:col>55</xdr:col>
      <xdr:colOff>88900</xdr:colOff>
      <xdr:row>37</xdr:row>
      <xdr:rowOff>74325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1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138114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3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19987</xdr:rowOff>
    </xdr:from>
    <xdr:to>
      <xdr:col>55</xdr:col>
      <xdr:colOff>88900</xdr:colOff>
      <xdr:row>30</xdr:row>
      <xdr:rowOff>19987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6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42129</xdr:rowOff>
    </xdr:from>
    <xdr:to>
      <xdr:col>55</xdr:col>
      <xdr:colOff>0</xdr:colOff>
      <xdr:row>33</xdr:row>
      <xdr:rowOff>28244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357079"/>
          <a:ext cx="838200" cy="32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55600</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884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77173</xdr:rowOff>
    </xdr:from>
    <xdr:to>
      <xdr:col>55</xdr:col>
      <xdr:colOff>50800</xdr:colOff>
      <xdr:row>35</xdr:row>
      <xdr:rowOff>7323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42129</xdr:rowOff>
    </xdr:from>
    <xdr:to>
      <xdr:col>50</xdr:col>
      <xdr:colOff>114300</xdr:colOff>
      <xdr:row>35</xdr:row>
      <xdr:rowOff>100157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357079"/>
          <a:ext cx="889000" cy="74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162244</xdr:rowOff>
    </xdr:from>
    <xdr:to>
      <xdr:col>50</xdr:col>
      <xdr:colOff>165100</xdr:colOff>
      <xdr:row>32</xdr:row>
      <xdr:rowOff>92394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83521</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56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87364</xdr:rowOff>
    </xdr:from>
    <xdr:to>
      <xdr:col>45</xdr:col>
      <xdr:colOff>177800</xdr:colOff>
      <xdr:row>35</xdr:row>
      <xdr:rowOff>100157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088114"/>
          <a:ext cx="889000" cy="1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21957</xdr:rowOff>
    </xdr:from>
    <xdr:to>
      <xdr:col>46</xdr:col>
      <xdr:colOff>38100</xdr:colOff>
      <xdr:row>35</xdr:row>
      <xdr:rowOff>123557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140084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79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147573</xdr:rowOff>
    </xdr:from>
    <xdr:to>
      <xdr:col>41</xdr:col>
      <xdr:colOff>50800</xdr:colOff>
      <xdr:row>35</xdr:row>
      <xdr:rowOff>87364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5976873"/>
          <a:ext cx="889000" cy="11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165028</xdr:rowOff>
    </xdr:from>
    <xdr:to>
      <xdr:col>41</xdr:col>
      <xdr:colOff>101600</xdr:colOff>
      <xdr:row>35</xdr:row>
      <xdr:rowOff>95178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111705</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1424</xdr:rowOff>
    </xdr:from>
    <xdr:to>
      <xdr:col>36</xdr:col>
      <xdr:colOff>165100</xdr:colOff>
      <xdr:row>35</xdr:row>
      <xdr:rowOff>103024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00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94151</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72795" y="609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148894</xdr:rowOff>
    </xdr:from>
    <xdr:to>
      <xdr:col>55</xdr:col>
      <xdr:colOff>50800</xdr:colOff>
      <xdr:row>33</xdr:row>
      <xdr:rowOff>79044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6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321</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48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162779</xdr:rowOff>
    </xdr:from>
    <xdr:to>
      <xdr:col>50</xdr:col>
      <xdr:colOff>165100</xdr:colOff>
      <xdr:row>31</xdr:row>
      <xdr:rowOff>92929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30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109456</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081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49357</xdr:rowOff>
    </xdr:from>
    <xdr:to>
      <xdr:col>46</xdr:col>
      <xdr:colOff>38100</xdr:colOff>
      <xdr:row>35</xdr:row>
      <xdr:rowOff>150957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05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142084</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614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36564</xdr:rowOff>
    </xdr:from>
    <xdr:to>
      <xdr:col>41</xdr:col>
      <xdr:colOff>101600</xdr:colOff>
      <xdr:row>35</xdr:row>
      <xdr:rowOff>138164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03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129291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5" y="613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96773</xdr:rowOff>
    </xdr:from>
    <xdr:to>
      <xdr:col>36</xdr:col>
      <xdr:colOff>165100</xdr:colOff>
      <xdr:row>35</xdr:row>
      <xdr:rowOff>26923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592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43450</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5701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151526</xdr:rowOff>
    </xdr:from>
    <xdr:to>
      <xdr:col>54</xdr:col>
      <xdr:colOff>189865</xdr:colOff>
      <xdr:row>58</xdr:row>
      <xdr:rowOff>107437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24026"/>
          <a:ext cx="1270" cy="1327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111264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107437</xdr:rowOff>
    </xdr:from>
    <xdr:to>
      <xdr:col>55</xdr:col>
      <xdr:colOff>88900</xdr:colOff>
      <xdr:row>58</xdr:row>
      <xdr:rowOff>107437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5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98203</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9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151526</xdr:rowOff>
    </xdr:from>
    <xdr:to>
      <xdr:col>55</xdr:col>
      <xdr:colOff>88900</xdr:colOff>
      <xdr:row>50</xdr:row>
      <xdr:rowOff>151526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2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111601</xdr:rowOff>
    </xdr:from>
    <xdr:to>
      <xdr:col>55</xdr:col>
      <xdr:colOff>0</xdr:colOff>
      <xdr:row>58</xdr:row>
      <xdr:rowOff>55632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712801"/>
          <a:ext cx="838200" cy="28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93333</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23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70456</xdr:rowOff>
    </xdr:from>
    <xdr:to>
      <xdr:col>55</xdr:col>
      <xdr:colOff>50800</xdr:colOff>
      <xdr:row>57</xdr:row>
      <xdr:rowOff>606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7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111601</xdr:rowOff>
    </xdr:from>
    <xdr:to>
      <xdr:col>50</xdr:col>
      <xdr:colOff>114300</xdr:colOff>
      <xdr:row>57</xdr:row>
      <xdr:rowOff>73478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712801"/>
          <a:ext cx="889000" cy="13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49650</xdr:rowOff>
    </xdr:from>
    <xdr:to>
      <xdr:col>50</xdr:col>
      <xdr:colOff>165100</xdr:colOff>
      <xdr:row>56</xdr:row>
      <xdr:rowOff>151250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167777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42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45807</xdr:rowOff>
    </xdr:from>
    <xdr:to>
      <xdr:col>45</xdr:col>
      <xdr:colOff>177800</xdr:colOff>
      <xdr:row>57</xdr:row>
      <xdr:rowOff>73478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647007"/>
          <a:ext cx="889000" cy="19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57460</xdr:rowOff>
    </xdr:from>
    <xdr:to>
      <xdr:col>46</xdr:col>
      <xdr:colOff>38100</xdr:colOff>
      <xdr:row>56</xdr:row>
      <xdr:rowOff>159060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4137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4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45807</xdr:rowOff>
    </xdr:from>
    <xdr:to>
      <xdr:col>41</xdr:col>
      <xdr:colOff>50800</xdr:colOff>
      <xdr:row>56</xdr:row>
      <xdr:rowOff>66536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647007"/>
          <a:ext cx="889000" cy="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69659</xdr:rowOff>
    </xdr:from>
    <xdr:to>
      <xdr:col>41</xdr:col>
      <xdr:colOff>101600</xdr:colOff>
      <xdr:row>56</xdr:row>
      <xdr:rowOff>171259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162386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76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73992</xdr:rowOff>
    </xdr:from>
    <xdr:to>
      <xdr:col>36</xdr:col>
      <xdr:colOff>165100</xdr:colOff>
      <xdr:row>57</xdr:row>
      <xdr:rowOff>4142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166719</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76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4832</xdr:rowOff>
    </xdr:from>
    <xdr:to>
      <xdr:col>55</xdr:col>
      <xdr:colOff>50800</xdr:colOff>
      <xdr:row>58</xdr:row>
      <xdr:rowOff>106432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94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91209</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86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60801</xdr:rowOff>
    </xdr:from>
    <xdr:to>
      <xdr:col>50</xdr:col>
      <xdr:colOff>165100</xdr:colOff>
      <xdr:row>56</xdr:row>
      <xdr:rowOff>162401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6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153528</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75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22678</xdr:rowOff>
    </xdr:from>
    <xdr:to>
      <xdr:col>46</xdr:col>
      <xdr:colOff>38100</xdr:colOff>
      <xdr:row>57</xdr:row>
      <xdr:rowOff>124278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115405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88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166457</xdr:rowOff>
    </xdr:from>
    <xdr:to>
      <xdr:col>41</xdr:col>
      <xdr:colOff>101600</xdr:colOff>
      <xdr:row>56</xdr:row>
      <xdr:rowOff>96607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59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113134</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37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15736</xdr:rowOff>
    </xdr:from>
    <xdr:to>
      <xdr:col>36</xdr:col>
      <xdr:colOff>165100</xdr:colOff>
      <xdr:row>56</xdr:row>
      <xdr:rowOff>117336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1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133863</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39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81004</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2504"/>
          <a:ext cx="1270" cy="156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27681</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5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81004</xdr:rowOff>
    </xdr:from>
    <xdr:to>
      <xdr:col>55</xdr:col>
      <xdr:colOff>88900</xdr:colOff>
      <xdr:row>70</xdr:row>
      <xdr:rowOff>81004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68280</xdr:rowOff>
    </xdr:from>
    <xdr:to>
      <xdr:col>55</xdr:col>
      <xdr:colOff>0</xdr:colOff>
      <xdr:row>79</xdr:row>
      <xdr:rowOff>74603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612830"/>
          <a:ext cx="8382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97984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28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75107</xdr:rowOff>
    </xdr:from>
    <xdr:to>
      <xdr:col>55</xdr:col>
      <xdr:colOff>50800</xdr:colOff>
      <xdr:row>78</xdr:row>
      <xdr:rowOff>5257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160720</xdr:rowOff>
    </xdr:from>
    <xdr:to>
      <xdr:col>50</xdr:col>
      <xdr:colOff>114300</xdr:colOff>
      <xdr:row>79</xdr:row>
      <xdr:rowOff>74603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533820"/>
          <a:ext cx="889000" cy="8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104586</xdr:rowOff>
    </xdr:from>
    <xdr:to>
      <xdr:col>50</xdr:col>
      <xdr:colOff>165100</xdr:colOff>
      <xdr:row>78</xdr:row>
      <xdr:rowOff>34736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51263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8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10182</xdr:rowOff>
    </xdr:from>
    <xdr:to>
      <xdr:col>45</xdr:col>
      <xdr:colOff>177800</xdr:colOff>
      <xdr:row>78</xdr:row>
      <xdr:rowOff>160720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383282"/>
          <a:ext cx="889000" cy="15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140629</xdr:rowOff>
    </xdr:from>
    <xdr:to>
      <xdr:col>46</xdr:col>
      <xdr:colOff>38100</xdr:colOff>
      <xdr:row>78</xdr:row>
      <xdr:rowOff>70779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4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87306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10182</xdr:rowOff>
    </xdr:from>
    <xdr:to>
      <xdr:col>41</xdr:col>
      <xdr:colOff>50800</xdr:colOff>
      <xdr:row>78</xdr:row>
      <xdr:rowOff>157640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383282"/>
          <a:ext cx="889000" cy="14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48285</xdr:rowOff>
    </xdr:from>
    <xdr:to>
      <xdr:col>41</xdr:col>
      <xdr:colOff>101600</xdr:colOff>
      <xdr:row>77</xdr:row>
      <xdr:rowOff>149885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166412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2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57626</xdr:rowOff>
    </xdr:from>
    <xdr:to>
      <xdr:col>36</xdr:col>
      <xdr:colOff>165100</xdr:colOff>
      <xdr:row>77</xdr:row>
      <xdr:rowOff>159226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5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4303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3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17480</xdr:rowOff>
    </xdr:from>
    <xdr:to>
      <xdr:col>55</xdr:col>
      <xdr:colOff>50800</xdr:colOff>
      <xdr:row>79</xdr:row>
      <xdr:rowOff>119080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6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103857</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7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23803</xdr:rowOff>
    </xdr:from>
    <xdr:to>
      <xdr:col>50</xdr:col>
      <xdr:colOff>165100</xdr:colOff>
      <xdr:row>79</xdr:row>
      <xdr:rowOff>125403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6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116530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6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109920</xdr:rowOff>
    </xdr:from>
    <xdr:to>
      <xdr:col>46</xdr:col>
      <xdr:colOff>38100</xdr:colOff>
      <xdr:row>79</xdr:row>
      <xdr:rowOff>40070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31197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57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130832</xdr:rowOff>
    </xdr:from>
    <xdr:to>
      <xdr:col>41</xdr:col>
      <xdr:colOff>101600</xdr:colOff>
      <xdr:row>78</xdr:row>
      <xdr:rowOff>60982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3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52109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42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106840</xdr:rowOff>
    </xdr:from>
    <xdr:to>
      <xdr:col>36</xdr:col>
      <xdr:colOff>165100</xdr:colOff>
      <xdr:row>79</xdr:row>
      <xdr:rowOff>36990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28117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5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143923</xdr:rowOff>
    </xdr:from>
    <xdr:to>
      <xdr:col>54</xdr:col>
      <xdr:colOff>189865</xdr:colOff>
      <xdr:row>98</xdr:row>
      <xdr:rowOff>140320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74423"/>
          <a:ext cx="1270" cy="136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144147</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140320</xdr:rowOff>
    </xdr:from>
    <xdr:to>
      <xdr:col>55</xdr:col>
      <xdr:colOff>88900</xdr:colOff>
      <xdr:row>98</xdr:row>
      <xdr:rowOff>140320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4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90600</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4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143923</xdr:rowOff>
    </xdr:from>
    <xdr:to>
      <xdr:col>55</xdr:col>
      <xdr:colOff>88900</xdr:colOff>
      <xdr:row>90</xdr:row>
      <xdr:rowOff>143923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7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146459</xdr:rowOff>
    </xdr:from>
    <xdr:to>
      <xdr:col>55</xdr:col>
      <xdr:colOff>0</xdr:colOff>
      <xdr:row>97</xdr:row>
      <xdr:rowOff>116709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434209"/>
          <a:ext cx="838200" cy="31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52765</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169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29888</xdr:rowOff>
    </xdr:from>
    <xdr:to>
      <xdr:col>55</xdr:col>
      <xdr:colOff>50800</xdr:colOff>
      <xdr:row>95</xdr:row>
      <xdr:rowOff>131488</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146459</xdr:rowOff>
    </xdr:from>
    <xdr:to>
      <xdr:col>50</xdr:col>
      <xdr:colOff>114300</xdr:colOff>
      <xdr:row>96</xdr:row>
      <xdr:rowOff>59364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434209"/>
          <a:ext cx="889000" cy="8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117366</xdr:rowOff>
    </xdr:from>
    <xdr:to>
      <xdr:col>50</xdr:col>
      <xdr:colOff>165100</xdr:colOff>
      <xdr:row>95</xdr:row>
      <xdr:rowOff>47516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2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64043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00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116601</xdr:rowOff>
    </xdr:from>
    <xdr:to>
      <xdr:col>45</xdr:col>
      <xdr:colOff>177800</xdr:colOff>
      <xdr:row>96</xdr:row>
      <xdr:rowOff>59364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061451"/>
          <a:ext cx="889000" cy="45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123211</xdr:rowOff>
    </xdr:from>
    <xdr:to>
      <xdr:col>46</xdr:col>
      <xdr:colOff>38100</xdr:colOff>
      <xdr:row>95</xdr:row>
      <xdr:rowOff>53361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2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69888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01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116601</xdr:rowOff>
    </xdr:from>
    <xdr:to>
      <xdr:col>41</xdr:col>
      <xdr:colOff>50800</xdr:colOff>
      <xdr:row>95</xdr:row>
      <xdr:rowOff>48510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061451"/>
          <a:ext cx="889000" cy="27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30183</xdr:rowOff>
    </xdr:from>
    <xdr:to>
      <xdr:col>41</xdr:col>
      <xdr:colOff>101600</xdr:colOff>
      <xdr:row>95</xdr:row>
      <xdr:rowOff>131783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122910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1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79169</xdr:rowOff>
    </xdr:from>
    <xdr:to>
      <xdr:col>36</xdr:col>
      <xdr:colOff>165100</xdr:colOff>
      <xdr:row>96</xdr:row>
      <xdr:rowOff>9319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36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5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65909</xdr:rowOff>
    </xdr:from>
    <xdr:to>
      <xdr:col>55</xdr:col>
      <xdr:colOff>50800</xdr:colOff>
      <xdr:row>97</xdr:row>
      <xdr:rowOff>167509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69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44336</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67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95659</xdr:rowOff>
    </xdr:from>
    <xdr:to>
      <xdr:col>50</xdr:col>
      <xdr:colOff>165100</xdr:colOff>
      <xdr:row>96</xdr:row>
      <xdr:rowOff>25809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3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16936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47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8564</xdr:rowOff>
    </xdr:from>
    <xdr:to>
      <xdr:col>46</xdr:col>
      <xdr:colOff>38100</xdr:colOff>
      <xdr:row>96</xdr:row>
      <xdr:rowOff>110164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46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101291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5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65801</xdr:rowOff>
    </xdr:from>
    <xdr:to>
      <xdr:col>41</xdr:col>
      <xdr:colOff>101600</xdr:colOff>
      <xdr:row>93</xdr:row>
      <xdr:rowOff>167401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01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12478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578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169160</xdr:rowOff>
    </xdr:from>
    <xdr:to>
      <xdr:col>36</xdr:col>
      <xdr:colOff>165100</xdr:colOff>
      <xdr:row>95</xdr:row>
      <xdr:rowOff>99310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2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115837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06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87618</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02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164394</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7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34295</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7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87618</xdr:rowOff>
    </xdr:from>
    <xdr:to>
      <xdr:col>86</xdr:col>
      <xdr:colOff>25400</xdr:colOff>
      <xdr:row>31</xdr:row>
      <xdr:rowOff>87618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0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29622</xdr:rowOff>
    </xdr:from>
    <xdr:to>
      <xdr:col>85</xdr:col>
      <xdr:colOff>127000</xdr:colOff>
      <xdr:row>38</xdr:row>
      <xdr:rowOff>59884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544722"/>
          <a:ext cx="838200" cy="3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37394</xdr:rowOff>
    </xdr:from>
    <xdr:ext cx="534377"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58967</xdr:rowOff>
    </xdr:from>
    <xdr:to>
      <xdr:col>85</xdr:col>
      <xdr:colOff>177800</xdr:colOff>
      <xdr:row>38</xdr:row>
      <xdr:rowOff>160567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7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59884</xdr:rowOff>
    </xdr:from>
    <xdr:to>
      <xdr:col>81</xdr:col>
      <xdr:colOff>50800</xdr:colOff>
      <xdr:row>38</xdr:row>
      <xdr:rowOff>129756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574984"/>
          <a:ext cx="889000" cy="6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57131</xdr:rowOff>
    </xdr:from>
    <xdr:to>
      <xdr:col>81</xdr:col>
      <xdr:colOff>101600</xdr:colOff>
      <xdr:row>38</xdr:row>
      <xdr:rowOff>158731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7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149858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14111" y="66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129756</xdr:rowOff>
    </xdr:from>
    <xdr:to>
      <xdr:col>76</xdr:col>
      <xdr:colOff>114300</xdr:colOff>
      <xdr:row>38</xdr:row>
      <xdr:rowOff>133973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644856"/>
          <a:ext cx="889000" cy="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51457</xdr:rowOff>
    </xdr:from>
    <xdr:to>
      <xdr:col>76</xdr:col>
      <xdr:colOff>165100</xdr:colOff>
      <xdr:row>38</xdr:row>
      <xdr:rowOff>153057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56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169585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25111" y="634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133262</xdr:rowOff>
    </xdr:from>
    <xdr:to>
      <xdr:col>71</xdr:col>
      <xdr:colOff>177800</xdr:colOff>
      <xdr:row>38</xdr:row>
      <xdr:rowOff>133973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648362"/>
          <a:ext cx="8890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65871</xdr:rowOff>
    </xdr:from>
    <xdr:to>
      <xdr:col>72</xdr:col>
      <xdr:colOff>38100</xdr:colOff>
      <xdr:row>38</xdr:row>
      <xdr:rowOff>167471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8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12548</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35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53687</xdr:rowOff>
    </xdr:from>
    <xdr:to>
      <xdr:col>67</xdr:col>
      <xdr:colOff>101600</xdr:colOff>
      <xdr:row>38</xdr:row>
      <xdr:rowOff>155287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364</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3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150272</xdr:rowOff>
    </xdr:from>
    <xdr:to>
      <xdr:col>85</xdr:col>
      <xdr:colOff>177800</xdr:colOff>
      <xdr:row>38</xdr:row>
      <xdr:rowOff>80422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49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109649</xdr:rowOff>
    </xdr:from>
    <xdr:ext cx="534377"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28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9084</xdr:rowOff>
    </xdr:from>
    <xdr:to>
      <xdr:col>81</xdr:col>
      <xdr:colOff>101600</xdr:colOff>
      <xdr:row>38</xdr:row>
      <xdr:rowOff>110684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52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127211</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14111" y="62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78956</xdr:rowOff>
    </xdr:from>
    <xdr:to>
      <xdr:col>76</xdr:col>
      <xdr:colOff>165100</xdr:colOff>
      <xdr:row>39</xdr:row>
      <xdr:rowOff>9106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59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233</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68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83173</xdr:rowOff>
    </xdr:from>
    <xdr:to>
      <xdr:col>72</xdr:col>
      <xdr:colOff>38100</xdr:colOff>
      <xdr:row>39</xdr:row>
      <xdr:rowOff>13323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59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4450</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69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82462</xdr:rowOff>
    </xdr:from>
    <xdr:to>
      <xdr:col>67</xdr:col>
      <xdr:colOff>101600</xdr:colOff>
      <xdr:row>39</xdr:row>
      <xdr:rowOff>12612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5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3739</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69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139370</xdr:rowOff>
    </xdr:from>
    <xdr:to>
      <xdr:col>85</xdr:col>
      <xdr:colOff>126364</xdr:colOff>
      <xdr:row>79</xdr:row>
      <xdr:rowOff>91211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1969420"/>
          <a:ext cx="1269" cy="166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95038</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3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91211</xdr:rowOff>
    </xdr:from>
    <xdr:to>
      <xdr:col>86</xdr:col>
      <xdr:colOff>25400</xdr:colOff>
      <xdr:row>79</xdr:row>
      <xdr:rowOff>91211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3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86047</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4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139370</xdr:rowOff>
    </xdr:from>
    <xdr:to>
      <xdr:col>86</xdr:col>
      <xdr:colOff>25400</xdr:colOff>
      <xdr:row>69</xdr:row>
      <xdr:rowOff>139370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196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23444</xdr:rowOff>
    </xdr:from>
    <xdr:to>
      <xdr:col>85</xdr:col>
      <xdr:colOff>127000</xdr:colOff>
      <xdr:row>76</xdr:row>
      <xdr:rowOff>51397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053644"/>
          <a:ext cx="838200" cy="2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27753</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715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4876</xdr:rowOff>
    </xdr:from>
    <xdr:to>
      <xdr:col>85</xdr:col>
      <xdr:colOff>177800</xdr:colOff>
      <xdr:row>75</xdr:row>
      <xdr:rowOff>106476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86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19672</xdr:rowOff>
    </xdr:from>
    <xdr:to>
      <xdr:col>81</xdr:col>
      <xdr:colOff>50800</xdr:colOff>
      <xdr:row>76</xdr:row>
      <xdr:rowOff>51397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049872"/>
          <a:ext cx="889000" cy="3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37414</xdr:rowOff>
    </xdr:from>
    <xdr:to>
      <xdr:col>81</xdr:col>
      <xdr:colOff>101600</xdr:colOff>
      <xdr:row>75</xdr:row>
      <xdr:rowOff>139014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155541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19672</xdr:rowOff>
    </xdr:from>
    <xdr:to>
      <xdr:col>76</xdr:col>
      <xdr:colOff>114300</xdr:colOff>
      <xdr:row>76</xdr:row>
      <xdr:rowOff>59626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049872"/>
          <a:ext cx="889000" cy="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141021</xdr:rowOff>
    </xdr:from>
    <xdr:to>
      <xdr:col>76</xdr:col>
      <xdr:colOff>165100</xdr:colOff>
      <xdr:row>75</xdr:row>
      <xdr:rowOff>71171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82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87698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6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158331</xdr:rowOff>
    </xdr:from>
    <xdr:to>
      <xdr:col>71</xdr:col>
      <xdr:colOff>177800</xdr:colOff>
      <xdr:row>76</xdr:row>
      <xdr:rowOff>59626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017081"/>
          <a:ext cx="889000" cy="7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18656</xdr:rowOff>
    </xdr:from>
    <xdr:to>
      <xdr:col>72</xdr:col>
      <xdr:colOff>38100</xdr:colOff>
      <xdr:row>75</xdr:row>
      <xdr:rowOff>120256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87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136783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65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158712</xdr:rowOff>
    </xdr:from>
    <xdr:to>
      <xdr:col>67</xdr:col>
      <xdr:colOff>101600</xdr:colOff>
      <xdr:row>75</xdr:row>
      <xdr:rowOff>88862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84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105389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6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144094</xdr:rowOff>
    </xdr:from>
    <xdr:to>
      <xdr:col>85</xdr:col>
      <xdr:colOff>177800</xdr:colOff>
      <xdr:row>76</xdr:row>
      <xdr:rowOff>74244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122521</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9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597</xdr:rowOff>
    </xdr:from>
    <xdr:to>
      <xdr:col>81</xdr:col>
      <xdr:colOff>101600</xdr:colOff>
      <xdr:row>76</xdr:row>
      <xdr:rowOff>102197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3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93324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12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140322</xdr:rowOff>
    </xdr:from>
    <xdr:to>
      <xdr:col>76</xdr:col>
      <xdr:colOff>165100</xdr:colOff>
      <xdr:row>76</xdr:row>
      <xdr:rowOff>70473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990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61599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09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8826</xdr:rowOff>
    </xdr:from>
    <xdr:to>
      <xdr:col>72</xdr:col>
      <xdr:colOff>38100</xdr:colOff>
      <xdr:row>76</xdr:row>
      <xdr:rowOff>110426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101553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13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107531</xdr:rowOff>
    </xdr:from>
    <xdr:to>
      <xdr:col>67</xdr:col>
      <xdr:colOff>101600</xdr:colOff>
      <xdr:row>76</xdr:row>
      <xdr:rowOff>37681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28808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05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45921</xdr:rowOff>
    </xdr:from>
    <xdr:to>
      <xdr:col>85</xdr:col>
      <xdr:colOff>126364</xdr:colOff>
      <xdr:row>98</xdr:row>
      <xdr:rowOff>126098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647871"/>
          <a:ext cx="1269" cy="1280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129925</xdr:rowOff>
    </xdr:from>
    <xdr:ext cx="534377"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3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126098</xdr:rowOff>
    </xdr:from>
    <xdr:to>
      <xdr:col>86</xdr:col>
      <xdr:colOff>25400</xdr:colOff>
      <xdr:row>98</xdr:row>
      <xdr:rowOff>126098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164048</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42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45921</xdr:rowOff>
    </xdr:from>
    <xdr:to>
      <xdr:col>86</xdr:col>
      <xdr:colOff>25400</xdr:colOff>
      <xdr:row>91</xdr:row>
      <xdr:rowOff>45921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64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121785</xdr:rowOff>
    </xdr:from>
    <xdr:to>
      <xdr:col>85</xdr:col>
      <xdr:colOff>127000</xdr:colOff>
      <xdr:row>92</xdr:row>
      <xdr:rowOff>82048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5723735"/>
          <a:ext cx="838200" cy="13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69057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28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90630</xdr:rowOff>
    </xdr:from>
    <xdr:to>
      <xdr:col>85</xdr:col>
      <xdr:colOff>177800</xdr:colOff>
      <xdr:row>97</xdr:row>
      <xdr:rowOff>20780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82048</xdr:rowOff>
    </xdr:from>
    <xdr:to>
      <xdr:col>81</xdr:col>
      <xdr:colOff>50800</xdr:colOff>
      <xdr:row>95</xdr:row>
      <xdr:rowOff>3637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5855448"/>
          <a:ext cx="889000" cy="43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75656</xdr:rowOff>
    </xdr:from>
    <xdr:to>
      <xdr:col>81</xdr:col>
      <xdr:colOff>101600</xdr:colOff>
      <xdr:row>98</xdr:row>
      <xdr:rowOff>5806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168383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7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3637</xdr:rowOff>
    </xdr:from>
    <xdr:to>
      <xdr:col>76</xdr:col>
      <xdr:colOff>114300</xdr:colOff>
      <xdr:row>96</xdr:row>
      <xdr:rowOff>166523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291387"/>
          <a:ext cx="889000" cy="3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35195</xdr:rowOff>
    </xdr:from>
    <xdr:to>
      <xdr:col>76</xdr:col>
      <xdr:colOff>165100</xdr:colOff>
      <xdr:row>97</xdr:row>
      <xdr:rowOff>136795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127922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75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109920</xdr:rowOff>
    </xdr:from>
    <xdr:to>
      <xdr:col>71</xdr:col>
      <xdr:colOff>177800</xdr:colOff>
      <xdr:row>96</xdr:row>
      <xdr:rowOff>166523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569120"/>
          <a:ext cx="889000" cy="5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163592</xdr:rowOff>
    </xdr:from>
    <xdr:to>
      <xdr:col>72</xdr:col>
      <xdr:colOff>38100</xdr:colOff>
      <xdr:row>97</xdr:row>
      <xdr:rowOff>93742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84869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71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152054</xdr:rowOff>
    </xdr:from>
    <xdr:to>
      <xdr:col>67</xdr:col>
      <xdr:colOff>101600</xdr:colOff>
      <xdr:row>97</xdr:row>
      <xdr:rowOff>82204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73331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70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70985</xdr:rowOff>
    </xdr:from>
    <xdr:to>
      <xdr:col>85</xdr:col>
      <xdr:colOff>177800</xdr:colOff>
      <xdr:row>92</xdr:row>
      <xdr:rowOff>1135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56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157362</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5587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31248</xdr:rowOff>
    </xdr:from>
    <xdr:to>
      <xdr:col>81</xdr:col>
      <xdr:colOff>101600</xdr:colOff>
      <xdr:row>92</xdr:row>
      <xdr:rowOff>132848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5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149375</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181795" y="1557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124287</xdr:rowOff>
    </xdr:from>
    <xdr:to>
      <xdr:col>76</xdr:col>
      <xdr:colOff>165100</xdr:colOff>
      <xdr:row>95</xdr:row>
      <xdr:rowOff>54437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24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70964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01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115723</xdr:rowOff>
    </xdr:from>
    <xdr:to>
      <xdr:col>72</xdr:col>
      <xdr:colOff>38100</xdr:colOff>
      <xdr:row>97</xdr:row>
      <xdr:rowOff>45873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57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62400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35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59120</xdr:rowOff>
    </xdr:from>
    <xdr:to>
      <xdr:col>67</xdr:col>
      <xdr:colOff>101600</xdr:colOff>
      <xdr:row>96</xdr:row>
      <xdr:rowOff>160720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5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5797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2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34968</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9918"/>
          <a:ext cx="1269" cy="143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153095</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34968</xdr:rowOff>
    </xdr:from>
    <xdr:to>
      <xdr:col>116</xdr:col>
      <xdr:colOff>152400</xdr:colOff>
      <xdr:row>31</xdr:row>
      <xdr:rowOff>34968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96331</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82881"/>
          <a:ext cx="8382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139340</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482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116463</xdr:rowOff>
    </xdr:from>
    <xdr:to>
      <xdr:col>116</xdr:col>
      <xdr:colOff>114300</xdr:colOff>
      <xdr:row>39</xdr:row>
      <xdr:rowOff>46613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96331</xdr:rowOff>
    </xdr:from>
    <xdr:to>
      <xdr:col>111</xdr:col>
      <xdr:colOff>177800</xdr:colOff>
      <xdr:row>39</xdr:row>
      <xdr:rowOff>97082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782881"/>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122994</xdr:rowOff>
    </xdr:from>
    <xdr:to>
      <xdr:col>112</xdr:col>
      <xdr:colOff>38100</xdr:colOff>
      <xdr:row>39</xdr:row>
      <xdr:rowOff>53144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69671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97082</xdr:rowOff>
    </xdr:from>
    <xdr:to>
      <xdr:col>107</xdr:col>
      <xdr:colOff>50800</xdr:colOff>
      <xdr:row>39</xdr:row>
      <xdr:rowOff>98258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783632"/>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162640</xdr:rowOff>
    </xdr:from>
    <xdr:to>
      <xdr:col>107</xdr:col>
      <xdr:colOff>101600</xdr:colOff>
      <xdr:row>39</xdr:row>
      <xdr:rowOff>92790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109317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98258</xdr:rowOff>
    </xdr:from>
    <xdr:to>
      <xdr:col>102</xdr:col>
      <xdr:colOff>114300</xdr:colOff>
      <xdr:row>39</xdr:row>
      <xdr:rowOff>98258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84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111792</xdr:rowOff>
    </xdr:from>
    <xdr:to>
      <xdr:col>102</xdr:col>
      <xdr:colOff>165100</xdr:colOff>
      <xdr:row>39</xdr:row>
      <xdr:rowOff>41942</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58470</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13233</xdr:rowOff>
    </xdr:from>
    <xdr:to>
      <xdr:col>98</xdr:col>
      <xdr:colOff>38100</xdr:colOff>
      <xdr:row>39</xdr:row>
      <xdr:rowOff>114833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131360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7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45531</xdr:rowOff>
    </xdr:from>
    <xdr:to>
      <xdr:col>112</xdr:col>
      <xdr:colOff>38100</xdr:colOff>
      <xdr:row>39</xdr:row>
      <xdr:rowOff>147131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73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138258</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66333" y="68248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46282</xdr:rowOff>
    </xdr:from>
    <xdr:to>
      <xdr:col>107</xdr:col>
      <xdr:colOff>101600</xdr:colOff>
      <xdr:row>39</xdr:row>
      <xdr:rowOff>147882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7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139009</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77333" y="6825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47458</xdr:rowOff>
    </xdr:from>
    <xdr:to>
      <xdr:col>102</xdr:col>
      <xdr:colOff>165100</xdr:colOff>
      <xdr:row>39</xdr:row>
      <xdr:rowOff>149058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7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140185</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88333" y="6826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47458</xdr:rowOff>
    </xdr:from>
    <xdr:to>
      <xdr:col>98</xdr:col>
      <xdr:colOff>38100</xdr:colOff>
      <xdr:row>39</xdr:row>
      <xdr:rowOff>149058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7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140185</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99333" y="6826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133848</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877798"/>
          <a:ext cx="1269" cy="120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80525</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6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133848</xdr:rowOff>
    </xdr:from>
    <xdr:to>
      <xdr:col>116</xdr:col>
      <xdr:colOff>152400</xdr:colOff>
      <xdr:row>51</xdr:row>
      <xdr:rowOff>133848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87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129459</xdr:rowOff>
    </xdr:from>
    <xdr:to>
      <xdr:col>116</xdr:col>
      <xdr:colOff>63500</xdr:colOff>
      <xdr:row>58</xdr:row>
      <xdr:rowOff>135723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073559"/>
          <a:ext cx="8382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2323</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774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150896</xdr:rowOff>
    </xdr:from>
    <xdr:to>
      <xdr:col>116</xdr:col>
      <xdr:colOff>114300</xdr:colOff>
      <xdr:row>58</xdr:row>
      <xdr:rowOff>81046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123149</xdr:rowOff>
    </xdr:from>
    <xdr:to>
      <xdr:col>111</xdr:col>
      <xdr:colOff>177800</xdr:colOff>
      <xdr:row>58</xdr:row>
      <xdr:rowOff>129459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067249"/>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42357</xdr:rowOff>
    </xdr:from>
    <xdr:to>
      <xdr:col>112</xdr:col>
      <xdr:colOff>38100</xdr:colOff>
      <xdr:row>57</xdr:row>
      <xdr:rowOff>143957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160484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115743</xdr:rowOff>
    </xdr:from>
    <xdr:to>
      <xdr:col>107</xdr:col>
      <xdr:colOff>50800</xdr:colOff>
      <xdr:row>58</xdr:row>
      <xdr:rowOff>123149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059843"/>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141204</xdr:rowOff>
    </xdr:from>
    <xdr:to>
      <xdr:col>107</xdr:col>
      <xdr:colOff>101600</xdr:colOff>
      <xdr:row>57</xdr:row>
      <xdr:rowOff>71354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87881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111994</xdr:rowOff>
    </xdr:from>
    <xdr:to>
      <xdr:col>102</xdr:col>
      <xdr:colOff>114300</xdr:colOff>
      <xdr:row>58</xdr:row>
      <xdr:rowOff>115743</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056094"/>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58268</xdr:rowOff>
    </xdr:from>
    <xdr:to>
      <xdr:col>102</xdr:col>
      <xdr:colOff>165100</xdr:colOff>
      <xdr:row>57</xdr:row>
      <xdr:rowOff>159868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40894</xdr:rowOff>
    </xdr:from>
    <xdr:to>
      <xdr:col>98</xdr:col>
      <xdr:colOff>38100</xdr:colOff>
      <xdr:row>57</xdr:row>
      <xdr:rowOff>142494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81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159021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58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84923</xdr:rowOff>
    </xdr:from>
    <xdr:to>
      <xdr:col>116</xdr:col>
      <xdr:colOff>114300</xdr:colOff>
      <xdr:row>59</xdr:row>
      <xdr:rowOff>15073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2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171300</xdr:rowOff>
    </xdr:from>
    <xdr:ext cx="313932"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43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78659</xdr:rowOff>
    </xdr:from>
    <xdr:to>
      <xdr:col>112</xdr:col>
      <xdr:colOff>38100</xdr:colOff>
      <xdr:row>59</xdr:row>
      <xdr:rowOff>8809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171386</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4017" y="10115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72349</xdr:rowOff>
    </xdr:from>
    <xdr:to>
      <xdr:col>107</xdr:col>
      <xdr:colOff>101600</xdr:colOff>
      <xdr:row>59</xdr:row>
      <xdr:rowOff>2499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1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165076</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5017" y="10109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64943</xdr:rowOff>
    </xdr:from>
    <xdr:to>
      <xdr:col>102</xdr:col>
      <xdr:colOff>165100</xdr:colOff>
      <xdr:row>58</xdr:row>
      <xdr:rowOff>166543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0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157670</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6017" y="1010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61194</xdr:rowOff>
    </xdr:from>
    <xdr:to>
      <xdr:col>98</xdr:col>
      <xdr:colOff>38100</xdr:colOff>
      <xdr:row>58</xdr:row>
      <xdr:rowOff>162794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0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153921</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7017" y="10098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26967</xdr:rowOff>
    </xdr:from>
    <xdr:to>
      <xdr:col>116</xdr:col>
      <xdr:colOff>62864</xdr:colOff>
      <xdr:row>79</xdr:row>
      <xdr:rowOff>66875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199917"/>
          <a:ext cx="1269" cy="141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70702</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66875</xdr:rowOff>
    </xdr:from>
    <xdr:to>
      <xdr:col>116</xdr:col>
      <xdr:colOff>152400</xdr:colOff>
      <xdr:row>79</xdr:row>
      <xdr:rowOff>66875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145094</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7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26967</xdr:rowOff>
    </xdr:from>
    <xdr:to>
      <xdr:col>116</xdr:col>
      <xdr:colOff>152400</xdr:colOff>
      <xdr:row>71</xdr:row>
      <xdr:rowOff>26967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199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144224</xdr:rowOff>
    </xdr:from>
    <xdr:to>
      <xdr:col>116</xdr:col>
      <xdr:colOff>63500</xdr:colOff>
      <xdr:row>77</xdr:row>
      <xdr:rowOff>16894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174424"/>
          <a:ext cx="8382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89995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48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67118</xdr:rowOff>
    </xdr:from>
    <xdr:to>
      <xdr:col>116</xdr:col>
      <xdr:colOff>114300</xdr:colOff>
      <xdr:row>76</xdr:row>
      <xdr:rowOff>168718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16894</xdr:rowOff>
    </xdr:from>
    <xdr:to>
      <xdr:col>111</xdr:col>
      <xdr:colOff>177800</xdr:colOff>
      <xdr:row>77</xdr:row>
      <xdr:rowOff>86387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218544"/>
          <a:ext cx="889000" cy="6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69028</xdr:rowOff>
    </xdr:from>
    <xdr:to>
      <xdr:col>112</xdr:col>
      <xdr:colOff>38100</xdr:colOff>
      <xdr:row>76</xdr:row>
      <xdr:rowOff>170628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15705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86387</xdr:rowOff>
    </xdr:from>
    <xdr:to>
      <xdr:col>107</xdr:col>
      <xdr:colOff>50800</xdr:colOff>
      <xdr:row>77</xdr:row>
      <xdr:rowOff>90404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288037"/>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58365</xdr:rowOff>
    </xdr:from>
    <xdr:to>
      <xdr:col>107</xdr:col>
      <xdr:colOff>101600</xdr:colOff>
      <xdr:row>76</xdr:row>
      <xdr:rowOff>159965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5042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90404</xdr:rowOff>
    </xdr:from>
    <xdr:to>
      <xdr:col>102</xdr:col>
      <xdr:colOff>114300</xdr:colOff>
      <xdr:row>77</xdr:row>
      <xdr:rowOff>129135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292054"/>
          <a:ext cx="889000" cy="3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13151</xdr:rowOff>
    </xdr:from>
    <xdr:to>
      <xdr:col>102</xdr:col>
      <xdr:colOff>165100</xdr:colOff>
      <xdr:row>76</xdr:row>
      <xdr:rowOff>114751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131279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21561</xdr:rowOff>
    </xdr:from>
    <xdr:to>
      <xdr:col>98</xdr:col>
      <xdr:colOff>38100</xdr:colOff>
      <xdr:row>76</xdr:row>
      <xdr:rowOff>123161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139688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82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93424</xdr:rowOff>
    </xdr:from>
    <xdr:to>
      <xdr:col>116</xdr:col>
      <xdr:colOff>114300</xdr:colOff>
      <xdr:row>77</xdr:row>
      <xdr:rowOff>23574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12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71851</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10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137544</xdr:rowOff>
    </xdr:from>
    <xdr:to>
      <xdr:col>112</xdr:col>
      <xdr:colOff>38100</xdr:colOff>
      <xdr:row>77</xdr:row>
      <xdr:rowOff>67694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16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58821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26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35587</xdr:rowOff>
    </xdr:from>
    <xdr:to>
      <xdr:col>107</xdr:col>
      <xdr:colOff>101600</xdr:colOff>
      <xdr:row>77</xdr:row>
      <xdr:rowOff>137187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23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128314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32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39604</xdr:rowOff>
    </xdr:from>
    <xdr:to>
      <xdr:col>102</xdr:col>
      <xdr:colOff>165100</xdr:colOff>
      <xdr:row>77</xdr:row>
      <xdr:rowOff>141204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24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132331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33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78335</xdr:rowOff>
    </xdr:from>
    <xdr:to>
      <xdr:col>98</xdr:col>
      <xdr:colOff>38100</xdr:colOff>
      <xdr:row>78</xdr:row>
      <xdr:rowOff>8485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171062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37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扶助費は，住民一人当たり</a:t>
          </a:r>
          <a:r>
            <a:rPr kumimoji="1" lang="en-US" altLang="ja-JP" sz="1100">
              <a:solidFill>
                <a:schemeClr val="dk1"/>
              </a:solidFill>
              <a:effectLst/>
              <a:latin typeface="+mn-lt"/>
              <a:ea typeface="+mn-ea"/>
              <a:cs typeface="+mn-cs"/>
            </a:rPr>
            <a:t>147,239</a:t>
          </a:r>
          <a:r>
            <a:rPr kumimoji="1" lang="ja-JP" altLang="ja-JP" sz="1100">
              <a:solidFill>
                <a:schemeClr val="dk1"/>
              </a:solidFill>
              <a:effectLst/>
              <a:latin typeface="+mn-lt"/>
              <a:ea typeface="+mn-ea"/>
              <a:cs typeface="+mn-cs"/>
            </a:rPr>
            <a:t>円となっており，鹿児島県平均よりは低いものの類似団体内平均値と比較すると，高い水準にある。これは主に</a:t>
          </a:r>
          <a:r>
            <a:rPr kumimoji="1" lang="ja-JP" altLang="en-US" sz="1100">
              <a:solidFill>
                <a:schemeClr val="dk1"/>
              </a:solidFill>
              <a:effectLst/>
              <a:latin typeface="+mn-lt"/>
              <a:ea typeface="+mn-ea"/>
              <a:cs typeface="+mn-cs"/>
            </a:rPr>
            <a:t>子ども・子育て支援教育・保育給付費（施設型給付費）</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障がい者の自立支援に係る</a:t>
          </a:r>
          <a:r>
            <a:rPr kumimoji="1" lang="ja-JP" altLang="ja-JP" sz="1100">
              <a:solidFill>
                <a:schemeClr val="dk1"/>
              </a:solidFill>
              <a:effectLst/>
              <a:latin typeface="+mn-lt"/>
              <a:ea typeface="+mn-ea"/>
              <a:cs typeface="+mn-cs"/>
            </a:rPr>
            <a:t>事業費の影響による。</a:t>
          </a:r>
          <a:endParaRPr lang="ja-JP" altLang="ja-JP" sz="1400">
            <a:effectLst/>
          </a:endParaRPr>
        </a:p>
        <a:p>
          <a:r>
            <a:rPr kumimoji="1" lang="ja-JP" altLang="ja-JP" sz="1100">
              <a:solidFill>
                <a:schemeClr val="dk1"/>
              </a:solidFill>
              <a:effectLst/>
              <a:latin typeface="+mn-lt"/>
              <a:ea typeface="+mn-ea"/>
              <a:cs typeface="+mn-cs"/>
            </a:rPr>
            <a:t>　今後も，児童福祉費</a:t>
          </a:r>
          <a:r>
            <a:rPr kumimoji="1" lang="ja-JP" altLang="en-US" sz="1100">
              <a:solidFill>
                <a:schemeClr val="dk1"/>
              </a:solidFill>
              <a:effectLst/>
              <a:latin typeface="+mn-lt"/>
              <a:ea typeface="+mn-ea"/>
              <a:cs typeface="+mn-cs"/>
            </a:rPr>
            <a:t>はもちろんのこと</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他に</a:t>
          </a:r>
          <a:r>
            <a:rPr kumimoji="1" lang="ja-JP" altLang="ja-JP" sz="1100">
              <a:solidFill>
                <a:schemeClr val="dk1"/>
              </a:solidFill>
              <a:effectLst/>
              <a:latin typeface="+mn-lt"/>
              <a:ea typeface="+mn-ea"/>
              <a:cs typeface="+mn-cs"/>
            </a:rPr>
            <a:t>老人福祉費に係る扶助費の増が見込まれるため，高齢者の生きがいづくりなどの施策を図り，扶助費の抑制を図る必要がある。</a:t>
          </a:r>
          <a:endParaRPr lang="ja-JP" altLang="ja-JP" sz="1400">
            <a:effectLst/>
          </a:endParaRPr>
        </a:p>
        <a:p>
          <a:r>
            <a:rPr kumimoji="1" lang="ja-JP" altLang="ja-JP" sz="1100">
              <a:solidFill>
                <a:schemeClr val="dk1"/>
              </a:solidFill>
              <a:effectLst/>
              <a:latin typeface="+mn-lt"/>
              <a:ea typeface="+mn-ea"/>
              <a:cs typeface="+mn-cs"/>
            </a:rPr>
            <a:t>　補助費等は，住民一人当たり</a:t>
          </a:r>
          <a:r>
            <a:rPr kumimoji="1" lang="en-US" altLang="ja-JP" sz="1100">
              <a:solidFill>
                <a:schemeClr val="dk1"/>
              </a:solidFill>
              <a:effectLst/>
              <a:latin typeface="+mn-lt"/>
              <a:ea typeface="+mn-ea"/>
              <a:cs typeface="+mn-cs"/>
            </a:rPr>
            <a:t>211,878</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前年度より減少</a:t>
          </a:r>
          <a:r>
            <a:rPr kumimoji="1" lang="ja-JP" altLang="ja-JP" sz="1100">
              <a:solidFill>
                <a:schemeClr val="dk1"/>
              </a:solidFill>
              <a:effectLst/>
              <a:latin typeface="+mn-lt"/>
              <a:ea typeface="+mn-ea"/>
              <a:cs typeface="+mn-cs"/>
            </a:rPr>
            <a:t>しているがこれは定額給付金</a:t>
          </a:r>
          <a:r>
            <a:rPr kumimoji="1" lang="ja-JP" altLang="en-US" sz="1100">
              <a:solidFill>
                <a:schemeClr val="dk1"/>
              </a:solidFill>
              <a:effectLst/>
              <a:latin typeface="+mn-lt"/>
              <a:ea typeface="+mn-ea"/>
              <a:cs typeface="+mn-cs"/>
            </a:rPr>
            <a:t>に係る支出が減少したことが</a:t>
          </a:r>
          <a:r>
            <a:rPr kumimoji="1" lang="ja-JP" altLang="ja-JP" sz="1100">
              <a:solidFill>
                <a:schemeClr val="dk1"/>
              </a:solidFill>
              <a:effectLst/>
              <a:latin typeface="+mn-lt"/>
              <a:ea typeface="+mn-ea"/>
              <a:cs typeface="+mn-cs"/>
            </a:rPr>
            <a:t>主な理由となっており全国的な傾向であると考えられる。</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類似団体平均値を上回っていることから、補助費の見直しを進める。</a:t>
          </a:r>
          <a:endParaRPr lang="ja-JP" altLang="ja-JP" sz="1400">
            <a:effectLst/>
          </a:endParaRPr>
        </a:p>
        <a:p>
          <a:r>
            <a:rPr kumimoji="1" lang="ja-JP" altLang="ja-JP" sz="1100">
              <a:solidFill>
                <a:schemeClr val="dk1"/>
              </a:solidFill>
              <a:effectLst/>
              <a:latin typeface="+mn-lt"/>
              <a:ea typeface="+mn-ea"/>
              <a:cs typeface="+mn-cs"/>
            </a:rPr>
            <a:t>　普通建設費は，住民一人当たり</a:t>
          </a:r>
          <a:r>
            <a:rPr kumimoji="1" lang="en-US" altLang="ja-JP" sz="1100">
              <a:solidFill>
                <a:schemeClr val="dk1"/>
              </a:solidFill>
              <a:effectLst/>
              <a:latin typeface="+mn-lt"/>
              <a:ea typeface="+mn-ea"/>
              <a:cs typeface="+mn-cs"/>
            </a:rPr>
            <a:t>42,065</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前年度と比べ</a:t>
          </a:r>
          <a:r>
            <a:rPr kumimoji="1" lang="en-US" altLang="ja-JP" sz="1100">
              <a:solidFill>
                <a:schemeClr val="dk1"/>
              </a:solidFill>
              <a:effectLst/>
              <a:latin typeface="+mn-lt"/>
              <a:ea typeface="+mn-ea"/>
              <a:cs typeface="+mn-cs"/>
            </a:rPr>
            <a:t>75,310</a:t>
          </a:r>
          <a:r>
            <a:rPr kumimoji="1" lang="ja-JP" altLang="en-US" sz="1100">
              <a:solidFill>
                <a:schemeClr val="dk1"/>
              </a:solidFill>
              <a:effectLst/>
              <a:latin typeface="+mn-lt"/>
              <a:ea typeface="+mn-ea"/>
              <a:cs typeface="+mn-cs"/>
            </a:rPr>
            <a:t>円減少しており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令和３年度においては</a:t>
          </a:r>
          <a:r>
            <a:rPr kumimoji="1" lang="ja-JP" altLang="ja-JP" sz="1100">
              <a:solidFill>
                <a:schemeClr val="dk1"/>
              </a:solidFill>
              <a:effectLst/>
              <a:latin typeface="+mn-lt"/>
              <a:ea typeface="+mn-ea"/>
              <a:cs typeface="+mn-cs"/>
            </a:rPr>
            <a:t>鹿児島県平均を</a:t>
          </a:r>
          <a:r>
            <a:rPr kumimoji="1" lang="ja-JP" altLang="en-US" sz="1100">
              <a:solidFill>
                <a:schemeClr val="dk1"/>
              </a:solidFill>
              <a:effectLst/>
              <a:latin typeface="+mn-lt"/>
              <a:ea typeface="+mn-ea"/>
              <a:cs typeface="+mn-cs"/>
            </a:rPr>
            <a:t>下回</a:t>
          </a:r>
          <a:r>
            <a:rPr kumimoji="1" lang="ja-JP" altLang="ja-JP" sz="1100">
              <a:solidFill>
                <a:schemeClr val="dk1"/>
              </a:solidFill>
              <a:effectLst/>
              <a:latin typeface="+mn-lt"/>
              <a:ea typeface="+mn-ea"/>
              <a:cs typeface="+mn-cs"/>
            </a:rPr>
            <a:t>る</a:t>
          </a:r>
          <a:r>
            <a:rPr kumimoji="1" lang="ja-JP" altLang="en-US" sz="1100">
              <a:solidFill>
                <a:schemeClr val="dk1"/>
              </a:solidFill>
              <a:effectLst/>
              <a:latin typeface="+mn-lt"/>
              <a:ea typeface="+mn-ea"/>
              <a:cs typeface="+mn-cs"/>
            </a:rPr>
            <a:t>結果となった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ただし、今後の人口減少・高齢化の進行に備え、</a:t>
          </a:r>
          <a:r>
            <a:rPr kumimoji="1" lang="ja-JP" altLang="ja-JP" sz="1100">
              <a:solidFill>
                <a:schemeClr val="dk1"/>
              </a:solidFill>
              <a:effectLst/>
              <a:latin typeface="+mn-lt"/>
              <a:ea typeface="+mn-ea"/>
              <a:cs typeface="+mn-cs"/>
            </a:rPr>
            <a:t>公共施設総合管理計画に基づき，適正に資産管理を図る。</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積立金は，住民一人当たり</a:t>
          </a:r>
          <a:r>
            <a:rPr kumimoji="1" lang="en-US" altLang="ja-JP" sz="1100">
              <a:solidFill>
                <a:schemeClr val="tx1"/>
              </a:solidFill>
              <a:effectLst/>
              <a:latin typeface="+mn-lt"/>
              <a:ea typeface="+mn-ea"/>
              <a:cs typeface="+mn-cs"/>
            </a:rPr>
            <a:t>169,851</a:t>
          </a:r>
          <a:r>
            <a:rPr kumimoji="1" lang="ja-JP" altLang="ja-JP" sz="1100">
              <a:solidFill>
                <a:schemeClr val="tx1"/>
              </a:solidFill>
              <a:effectLst/>
              <a:latin typeface="+mn-lt"/>
              <a:ea typeface="+mn-ea"/>
              <a:cs typeface="+mn-cs"/>
            </a:rPr>
            <a:t>円となっており，前年と比較すると</a:t>
          </a:r>
          <a:r>
            <a:rPr kumimoji="1" lang="en-US" altLang="ja-JP" sz="1100">
              <a:solidFill>
                <a:schemeClr val="tx1"/>
              </a:solidFill>
              <a:effectLst/>
              <a:latin typeface="+mn-lt"/>
              <a:ea typeface="+mn-ea"/>
              <a:cs typeface="+mn-cs"/>
            </a:rPr>
            <a:t>17,285</a:t>
          </a:r>
          <a:r>
            <a:rPr kumimoji="1" lang="ja-JP" altLang="ja-JP" sz="1100">
              <a:solidFill>
                <a:schemeClr val="tx1"/>
              </a:solidFill>
              <a:effectLst/>
              <a:latin typeface="+mn-lt"/>
              <a:ea typeface="+mn-ea"/>
              <a:cs typeface="+mn-cs"/>
            </a:rPr>
            <a:t>円の増加となっていおり，類似団体内平均値等の数値と比較して高い水準といえる。これは主に，ふるさと応援基金積立金の</a:t>
          </a:r>
          <a:r>
            <a:rPr kumimoji="1" lang="en-US" altLang="ja-JP" sz="1100">
              <a:solidFill>
                <a:schemeClr val="tx1"/>
              </a:solidFill>
              <a:effectLst/>
              <a:latin typeface="+mn-lt"/>
              <a:ea typeface="+mn-ea"/>
              <a:cs typeface="+mn-cs"/>
            </a:rPr>
            <a:t>1,510</a:t>
          </a:r>
          <a:r>
            <a:rPr kumimoji="1" lang="ja-JP" altLang="ja-JP" sz="1100">
              <a:solidFill>
                <a:schemeClr val="tx1"/>
              </a:solidFill>
              <a:effectLst/>
              <a:latin typeface="+mn-lt"/>
              <a:ea typeface="+mn-ea"/>
              <a:cs typeface="+mn-cs"/>
            </a:rPr>
            <a:t>百万円と施設整備事業基金積立金の</a:t>
          </a:r>
          <a:r>
            <a:rPr kumimoji="1" lang="en-US" altLang="ja-JP" sz="1100">
              <a:solidFill>
                <a:schemeClr val="tx1"/>
              </a:solidFill>
              <a:effectLst/>
              <a:latin typeface="+mn-lt"/>
              <a:ea typeface="+mn-ea"/>
              <a:cs typeface="+mn-cs"/>
            </a:rPr>
            <a:t>350</a:t>
          </a:r>
          <a:r>
            <a:rPr kumimoji="1" lang="ja-JP" altLang="ja-JP" sz="1100">
              <a:solidFill>
                <a:schemeClr val="tx1"/>
              </a:solidFill>
              <a:effectLst/>
              <a:latin typeface="+mn-lt"/>
              <a:ea typeface="+mn-ea"/>
              <a:cs typeface="+mn-cs"/>
            </a:rPr>
            <a:t>百万円による。</a:t>
          </a:r>
          <a:endParaRPr lang="ja-JP" altLang="ja-JP" sz="14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12,448
12,164
100.67
13,819,752
13,194,093
532,911
4,887,961
5,933,818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74549</xdr:rowOff>
    </xdr:from>
    <xdr:to>
      <xdr:col>24</xdr:col>
      <xdr:colOff>62865</xdr:colOff>
      <xdr:row>37</xdr:row>
      <xdr:rowOff>116840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89499"/>
          <a:ext cx="1270" cy="107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120667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116840</xdr:rowOff>
    </xdr:from>
    <xdr:to>
      <xdr:col>24</xdr:col>
      <xdr:colOff>152400</xdr:colOff>
      <xdr:row>37</xdr:row>
      <xdr:rowOff>116840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21226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74549</xdr:rowOff>
    </xdr:from>
    <xdr:to>
      <xdr:col>24</xdr:col>
      <xdr:colOff>152400</xdr:colOff>
      <xdr:row>31</xdr:row>
      <xdr:rowOff>74549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89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97409</xdr:rowOff>
    </xdr:from>
    <xdr:to>
      <xdr:col>24</xdr:col>
      <xdr:colOff>63500</xdr:colOff>
      <xdr:row>34</xdr:row>
      <xdr:rowOff>125222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26709"/>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105808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5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127381</xdr:rowOff>
    </xdr:from>
    <xdr:to>
      <xdr:col>24</xdr:col>
      <xdr:colOff>114300</xdr:colOff>
      <xdr:row>35</xdr:row>
      <xdr:rowOff>57531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97409</xdr:rowOff>
    </xdr:from>
    <xdr:to>
      <xdr:col>19</xdr:col>
      <xdr:colOff>177800</xdr:colOff>
      <xdr:row>34</xdr:row>
      <xdr:rowOff>129794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26709"/>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140716</xdr:rowOff>
    </xdr:from>
    <xdr:to>
      <xdr:col>20</xdr:col>
      <xdr:colOff>38100</xdr:colOff>
      <xdr:row>35</xdr:row>
      <xdr:rowOff>70866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61993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6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129794</xdr:rowOff>
    </xdr:from>
    <xdr:to>
      <xdr:col>15</xdr:col>
      <xdr:colOff>50800</xdr:colOff>
      <xdr:row>35</xdr:row>
      <xdr:rowOff>8636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5909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124714</xdr:rowOff>
    </xdr:from>
    <xdr:to>
      <xdr:col>15</xdr:col>
      <xdr:colOff>101600</xdr:colOff>
      <xdr:row>34</xdr:row>
      <xdr:rowOff>54864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71391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8636</xdr:rowOff>
    </xdr:from>
    <xdr:to>
      <xdr:col>10</xdr:col>
      <xdr:colOff>114300</xdr:colOff>
      <xdr:row>35</xdr:row>
      <xdr:rowOff>50927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09386"/>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143383</xdr:rowOff>
    </xdr:from>
    <xdr:to>
      <xdr:col>10</xdr:col>
      <xdr:colOff>165100</xdr:colOff>
      <xdr:row>34</xdr:row>
      <xdr:rowOff>73533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90060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xdr:rowOff>
    </xdr:from>
    <xdr:to>
      <xdr:col>6</xdr:col>
      <xdr:colOff>38100</xdr:colOff>
      <xdr:row>34</xdr:row>
      <xdr:rowOff>105918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122445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74422</xdr:rowOff>
    </xdr:from>
    <xdr:to>
      <xdr:col>24</xdr:col>
      <xdr:colOff>114300</xdr:colOff>
      <xdr:row>35</xdr:row>
      <xdr:rowOff>4572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0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97299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5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46609</xdr:rowOff>
    </xdr:from>
    <xdr:to>
      <xdr:col>20</xdr:col>
      <xdr:colOff>38100</xdr:colOff>
      <xdr:row>34</xdr:row>
      <xdr:rowOff>148209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164736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5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78994</xdr:rowOff>
    </xdr:from>
    <xdr:to>
      <xdr:col>15</xdr:col>
      <xdr:colOff>101600</xdr:colOff>
      <xdr:row>35</xdr:row>
      <xdr:rowOff>9144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271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0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129286</xdr:rowOff>
    </xdr:from>
    <xdr:to>
      <xdr:col>10</xdr:col>
      <xdr:colOff>165100</xdr:colOff>
      <xdr:row>35</xdr:row>
      <xdr:rowOff>59436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50563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5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xdr:rowOff>
    </xdr:from>
    <xdr:to>
      <xdr:col>6</xdr:col>
      <xdr:colOff>38100</xdr:colOff>
      <xdr:row>35</xdr:row>
      <xdr:rowOff>101727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92854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9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59996</xdr:rowOff>
    </xdr:from>
    <xdr:to>
      <xdr:col>24</xdr:col>
      <xdr:colOff>62865</xdr:colOff>
      <xdr:row>56</xdr:row>
      <xdr:rowOff>139590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496"/>
          <a:ext cx="1270" cy="110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143417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74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139590</xdr:rowOff>
    </xdr:from>
    <xdr:to>
      <xdr:col>24</xdr:col>
      <xdr:colOff>152400</xdr:colOff>
      <xdr:row>56</xdr:row>
      <xdr:rowOff>139590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74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6673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59996</xdr:rowOff>
    </xdr:from>
    <xdr:to>
      <xdr:col>24</xdr:col>
      <xdr:colOff>152400</xdr:colOff>
      <xdr:row>50</xdr:row>
      <xdr:rowOff>59996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59045</xdr:rowOff>
    </xdr:from>
    <xdr:to>
      <xdr:col>24</xdr:col>
      <xdr:colOff>63500</xdr:colOff>
      <xdr:row>55</xdr:row>
      <xdr:rowOff>25185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317345"/>
          <a:ext cx="838200" cy="13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125681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12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102804</xdr:rowOff>
    </xdr:from>
    <xdr:to>
      <xdr:col>24</xdr:col>
      <xdr:colOff>114300</xdr:colOff>
      <xdr:row>55</xdr:row>
      <xdr:rowOff>32954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6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59045</xdr:rowOff>
    </xdr:from>
    <xdr:to>
      <xdr:col>19</xdr:col>
      <xdr:colOff>177800</xdr:colOff>
      <xdr:row>56</xdr:row>
      <xdr:rowOff>46454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317345"/>
          <a:ext cx="889000" cy="33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94871</xdr:rowOff>
    </xdr:from>
    <xdr:to>
      <xdr:col>20</xdr:col>
      <xdr:colOff>38100</xdr:colOff>
      <xdr:row>53</xdr:row>
      <xdr:rowOff>25021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01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41548</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78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46454</xdr:rowOff>
    </xdr:from>
    <xdr:to>
      <xdr:col>15</xdr:col>
      <xdr:colOff>50800</xdr:colOff>
      <xdr:row>57</xdr:row>
      <xdr:rowOff>21189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47654"/>
          <a:ext cx="889000" cy="14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152926</xdr:rowOff>
    </xdr:from>
    <xdr:to>
      <xdr:col>15</xdr:col>
      <xdr:colOff>101600</xdr:colOff>
      <xdr:row>55</xdr:row>
      <xdr:rowOff>83076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41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99603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18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166926</xdr:rowOff>
    </xdr:from>
    <xdr:to>
      <xdr:col>10</xdr:col>
      <xdr:colOff>114300</xdr:colOff>
      <xdr:row>57</xdr:row>
      <xdr:rowOff>21189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68126"/>
          <a:ext cx="889000" cy="2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95410</xdr:rowOff>
    </xdr:from>
    <xdr:to>
      <xdr:col>10</xdr:col>
      <xdr:colOff>165100</xdr:colOff>
      <xdr:row>55</xdr:row>
      <xdr:rowOff>25560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3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42087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12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126802</xdr:rowOff>
    </xdr:from>
    <xdr:to>
      <xdr:col>6</xdr:col>
      <xdr:colOff>38100</xdr:colOff>
      <xdr:row>55</xdr:row>
      <xdr:rowOff>56952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3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73479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16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145835</xdr:rowOff>
    </xdr:from>
    <xdr:to>
      <xdr:col>24</xdr:col>
      <xdr:colOff>114300</xdr:colOff>
      <xdr:row>55</xdr:row>
      <xdr:rowOff>75985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0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124262</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8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8245</xdr:rowOff>
    </xdr:from>
    <xdr:to>
      <xdr:col>20</xdr:col>
      <xdr:colOff>38100</xdr:colOff>
      <xdr:row>54</xdr:row>
      <xdr:rowOff>109845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6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100972</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5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167104</xdr:rowOff>
    </xdr:from>
    <xdr:to>
      <xdr:col>15</xdr:col>
      <xdr:colOff>101600</xdr:colOff>
      <xdr:row>56</xdr:row>
      <xdr:rowOff>97254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88381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68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141839</xdr:rowOff>
    </xdr:from>
    <xdr:to>
      <xdr:col>10</xdr:col>
      <xdr:colOff>165100</xdr:colOff>
      <xdr:row>57</xdr:row>
      <xdr:rowOff>71989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4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63116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3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116126</xdr:rowOff>
    </xdr:from>
    <xdr:to>
      <xdr:col>6</xdr:col>
      <xdr:colOff>38100</xdr:colOff>
      <xdr:row>57</xdr:row>
      <xdr:rowOff>46276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1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37403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1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142106</xdr:rowOff>
    </xdr:from>
    <xdr:to>
      <xdr:col>24</xdr:col>
      <xdr:colOff>62865</xdr:colOff>
      <xdr:row>78</xdr:row>
      <xdr:rowOff>63925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2156"/>
          <a:ext cx="1270" cy="14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67752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63925</xdr:rowOff>
    </xdr:from>
    <xdr:to>
      <xdr:col>24</xdr:col>
      <xdr:colOff>152400</xdr:colOff>
      <xdr:row>78</xdr:row>
      <xdr:rowOff>63925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88783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142106</xdr:rowOff>
    </xdr:from>
    <xdr:to>
      <xdr:col>24</xdr:col>
      <xdr:colOff>152400</xdr:colOff>
      <xdr:row>69</xdr:row>
      <xdr:rowOff>142106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34337</xdr:rowOff>
    </xdr:from>
    <xdr:to>
      <xdr:col>24</xdr:col>
      <xdr:colOff>63500</xdr:colOff>
      <xdr:row>74</xdr:row>
      <xdr:rowOff>168449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550187"/>
          <a:ext cx="838200" cy="30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91559</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074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113132</xdr:rowOff>
    </xdr:from>
    <xdr:to>
      <xdr:col>24</xdr:col>
      <xdr:colOff>114300</xdr:colOff>
      <xdr:row>74</xdr:row>
      <xdr:rowOff>43282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168449</xdr:rowOff>
    </xdr:from>
    <xdr:to>
      <xdr:col>19</xdr:col>
      <xdr:colOff>177800</xdr:colOff>
      <xdr:row>75</xdr:row>
      <xdr:rowOff>121031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55749"/>
          <a:ext cx="889000" cy="12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68348</xdr:rowOff>
    </xdr:from>
    <xdr:to>
      <xdr:col>20</xdr:col>
      <xdr:colOff>38100</xdr:colOff>
      <xdr:row>75</xdr:row>
      <xdr:rowOff>169948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161075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1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121031</xdr:rowOff>
    </xdr:from>
    <xdr:to>
      <xdr:col>15</xdr:col>
      <xdr:colOff>50800</xdr:colOff>
      <xdr:row>76</xdr:row>
      <xdr:rowOff>33195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79781"/>
          <a:ext cx="889000" cy="8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62</xdr:rowOff>
    </xdr:from>
    <xdr:to>
      <xdr:col>15</xdr:col>
      <xdr:colOff>101600</xdr:colOff>
      <xdr:row>76</xdr:row>
      <xdr:rowOff>101662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92789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33195</xdr:rowOff>
    </xdr:from>
    <xdr:to>
      <xdr:col>10</xdr:col>
      <xdr:colOff>114300</xdr:colOff>
      <xdr:row>76</xdr:row>
      <xdr:rowOff>76214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63395"/>
          <a:ext cx="889000" cy="4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69850</xdr:rowOff>
    </xdr:from>
    <xdr:to>
      <xdr:col>10</xdr:col>
      <xdr:colOff>165100</xdr:colOff>
      <xdr:row>77</xdr:row>
      <xdr:rowOff>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162577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9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26296</xdr:rowOff>
    </xdr:from>
    <xdr:to>
      <xdr:col>6</xdr:col>
      <xdr:colOff>38100</xdr:colOff>
      <xdr:row>76</xdr:row>
      <xdr:rowOff>127896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119023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4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154987</xdr:rowOff>
    </xdr:from>
    <xdr:to>
      <xdr:col>24</xdr:col>
      <xdr:colOff>114300</xdr:colOff>
      <xdr:row>73</xdr:row>
      <xdr:rowOff>85137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4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6414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35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117649</xdr:rowOff>
    </xdr:from>
    <xdr:to>
      <xdr:col>20</xdr:col>
      <xdr:colOff>38100</xdr:colOff>
      <xdr:row>75</xdr:row>
      <xdr:rowOff>47799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0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64326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8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70231</xdr:rowOff>
    </xdr:from>
    <xdr:to>
      <xdr:col>15</xdr:col>
      <xdr:colOff>101600</xdr:colOff>
      <xdr:row>76</xdr:row>
      <xdr:rowOff>381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2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16908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153845</xdr:rowOff>
    </xdr:from>
    <xdr:to>
      <xdr:col>10</xdr:col>
      <xdr:colOff>165100</xdr:colOff>
      <xdr:row>76</xdr:row>
      <xdr:rowOff>83995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1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100521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8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25414</xdr:rowOff>
    </xdr:from>
    <xdr:to>
      <xdr:col>6</xdr:col>
      <xdr:colOff>38100</xdr:colOff>
      <xdr:row>76</xdr:row>
      <xdr:rowOff>127014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143542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3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89064</xdr:rowOff>
    </xdr:from>
    <xdr:to>
      <xdr:col>24</xdr:col>
      <xdr:colOff>62865</xdr:colOff>
      <xdr:row>97</xdr:row>
      <xdr:rowOff>33465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19564"/>
          <a:ext cx="1270" cy="114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37292</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6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33465</xdr:rowOff>
    </xdr:from>
    <xdr:to>
      <xdr:col>24</xdr:col>
      <xdr:colOff>152400</xdr:colOff>
      <xdr:row>97</xdr:row>
      <xdr:rowOff>33465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66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35741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228,860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89064</xdr:rowOff>
    </xdr:from>
    <xdr:to>
      <xdr:col>24</xdr:col>
      <xdr:colOff>152400</xdr:colOff>
      <xdr:row>90</xdr:row>
      <xdr:rowOff>89064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1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116354</xdr:rowOff>
    </xdr:from>
    <xdr:to>
      <xdr:col>24</xdr:col>
      <xdr:colOff>63500</xdr:colOff>
      <xdr:row>97</xdr:row>
      <xdr:rowOff>808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575554"/>
          <a:ext cx="838200" cy="5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5106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12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153679</xdr:rowOff>
    </xdr:from>
    <xdr:to>
      <xdr:col>24</xdr:col>
      <xdr:colOff>114300</xdr:colOff>
      <xdr:row>95</xdr:row>
      <xdr:rowOff>83829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26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808</xdr:rowOff>
    </xdr:from>
    <xdr:to>
      <xdr:col>19</xdr:col>
      <xdr:colOff>177800</xdr:colOff>
      <xdr:row>97</xdr:row>
      <xdr:rowOff>15359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631458"/>
          <a:ext cx="889000" cy="1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84813</xdr:rowOff>
    </xdr:from>
    <xdr:to>
      <xdr:col>20</xdr:col>
      <xdr:colOff>38100</xdr:colOff>
      <xdr:row>96</xdr:row>
      <xdr:rowOff>14963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31490</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14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6603</xdr:rowOff>
    </xdr:from>
    <xdr:to>
      <xdr:col>15</xdr:col>
      <xdr:colOff>50800</xdr:colOff>
      <xdr:row>97</xdr:row>
      <xdr:rowOff>15359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637253"/>
          <a:ext cx="889000" cy="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114371</xdr:rowOff>
    </xdr:from>
    <xdr:to>
      <xdr:col>15</xdr:col>
      <xdr:colOff>101600</xdr:colOff>
      <xdr:row>96</xdr:row>
      <xdr:rowOff>44521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0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61048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17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6603</xdr:rowOff>
    </xdr:from>
    <xdr:to>
      <xdr:col>10</xdr:col>
      <xdr:colOff>114300</xdr:colOff>
      <xdr:row>97</xdr:row>
      <xdr:rowOff>13284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637253"/>
          <a:ext cx="889000" cy="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150337</xdr:rowOff>
    </xdr:from>
    <xdr:to>
      <xdr:col>10</xdr:col>
      <xdr:colOff>165100</xdr:colOff>
      <xdr:row>96</xdr:row>
      <xdr:rowOff>80487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97014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93689</xdr:rowOff>
    </xdr:from>
    <xdr:to>
      <xdr:col>6</xdr:col>
      <xdr:colOff>38100</xdr:colOff>
      <xdr:row>96</xdr:row>
      <xdr:rowOff>23839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3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40366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1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65554</xdr:rowOff>
    </xdr:from>
    <xdr:to>
      <xdr:col>24</xdr:col>
      <xdr:colOff>114300</xdr:colOff>
      <xdr:row>96</xdr:row>
      <xdr:rowOff>167154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2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151931</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3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121458</xdr:rowOff>
    </xdr:from>
    <xdr:to>
      <xdr:col>20</xdr:col>
      <xdr:colOff>38100</xdr:colOff>
      <xdr:row>97</xdr:row>
      <xdr:rowOff>51608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8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42735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136009</xdr:rowOff>
    </xdr:from>
    <xdr:to>
      <xdr:col>15</xdr:col>
      <xdr:colOff>101600</xdr:colOff>
      <xdr:row>97</xdr:row>
      <xdr:rowOff>66159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9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57286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8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127253</xdr:rowOff>
    </xdr:from>
    <xdr:to>
      <xdr:col>10</xdr:col>
      <xdr:colOff>165100</xdr:colOff>
      <xdr:row>97</xdr:row>
      <xdr:rowOff>57403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8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48530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67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133934</xdr:rowOff>
    </xdr:from>
    <xdr:to>
      <xdr:col>6</xdr:col>
      <xdr:colOff>38100</xdr:colOff>
      <xdr:row>97</xdr:row>
      <xdr:rowOff>64084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9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55211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68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82779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97729"/>
          <a:ext cx="1270" cy="12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29456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7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82779</xdr:rowOff>
    </xdr:from>
    <xdr:to>
      <xdr:col>55</xdr:col>
      <xdr:colOff>88900</xdr:colOff>
      <xdr:row>31</xdr:row>
      <xdr:rowOff>82779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90780</xdr:rowOff>
    </xdr:from>
    <xdr:to>
      <xdr:col>55</xdr:col>
      <xdr:colOff>0</xdr:colOff>
      <xdr:row>37</xdr:row>
      <xdr:rowOff>96038</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434430"/>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120362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640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96038</xdr:rowOff>
    </xdr:from>
    <xdr:to>
      <xdr:col>50</xdr:col>
      <xdr:colOff>114300</xdr:colOff>
      <xdr:row>37</xdr:row>
      <xdr:rowOff>99009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439688"/>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122504</xdr:rowOff>
    </xdr:from>
    <xdr:to>
      <xdr:col>50</xdr:col>
      <xdr:colOff>165100</xdr:colOff>
      <xdr:row>38</xdr:row>
      <xdr:rowOff>52654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43781</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55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99009</xdr:rowOff>
    </xdr:from>
    <xdr:to>
      <xdr:col>45</xdr:col>
      <xdr:colOff>177800</xdr:colOff>
      <xdr:row>37</xdr:row>
      <xdr:rowOff>102895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442659"/>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72898</xdr:rowOff>
    </xdr:from>
    <xdr:to>
      <xdr:col>46</xdr:col>
      <xdr:colOff>38100</xdr:colOff>
      <xdr:row>38</xdr:row>
      <xdr:rowOff>3048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165625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5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102895</xdr:rowOff>
    </xdr:from>
    <xdr:to>
      <xdr:col>41</xdr:col>
      <xdr:colOff>50800</xdr:colOff>
      <xdr:row>37</xdr:row>
      <xdr:rowOff>106781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446545"/>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75412</xdr:rowOff>
    </xdr:from>
    <xdr:to>
      <xdr:col>41</xdr:col>
      <xdr:colOff>101600</xdr:colOff>
      <xdr:row>38</xdr:row>
      <xdr:rowOff>5562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168139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51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92329</xdr:rowOff>
    </xdr:from>
    <xdr:to>
      <xdr:col>36</xdr:col>
      <xdr:colOff>165100</xdr:colOff>
      <xdr:row>38</xdr:row>
      <xdr:rowOff>22479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13606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5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39980</xdr:rowOff>
    </xdr:from>
    <xdr:to>
      <xdr:col>55</xdr:col>
      <xdr:colOff>50800</xdr:colOff>
      <xdr:row>37</xdr:row>
      <xdr:rowOff>141580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3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62857</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235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45238</xdr:rowOff>
    </xdr:from>
    <xdr:to>
      <xdr:col>50</xdr:col>
      <xdr:colOff>165100</xdr:colOff>
      <xdr:row>37</xdr:row>
      <xdr:rowOff>146838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3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163365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164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48209</xdr:rowOff>
    </xdr:from>
    <xdr:to>
      <xdr:col>46</xdr:col>
      <xdr:colOff>38100</xdr:colOff>
      <xdr:row>37</xdr:row>
      <xdr:rowOff>149809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3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166336</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167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52095</xdr:rowOff>
    </xdr:from>
    <xdr:to>
      <xdr:col>41</xdr:col>
      <xdr:colOff>101600</xdr:colOff>
      <xdr:row>37</xdr:row>
      <xdr:rowOff>153695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3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170222</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170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55981</xdr:rowOff>
    </xdr:from>
    <xdr:to>
      <xdr:col>36</xdr:col>
      <xdr:colOff>165100</xdr:colOff>
      <xdr:row>37</xdr:row>
      <xdr:rowOff>157581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3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2658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17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113461</xdr:rowOff>
    </xdr:from>
    <xdr:to>
      <xdr:col>54</xdr:col>
      <xdr:colOff>189865</xdr:colOff>
      <xdr:row>58</xdr:row>
      <xdr:rowOff>56786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85961"/>
          <a:ext cx="1270" cy="131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60613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56786</xdr:rowOff>
    </xdr:from>
    <xdr:to>
      <xdr:col>55</xdr:col>
      <xdr:colOff>88900</xdr:colOff>
      <xdr:row>58</xdr:row>
      <xdr:rowOff>56786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0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60138</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305,739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113461</xdr:rowOff>
    </xdr:from>
    <xdr:to>
      <xdr:col>55</xdr:col>
      <xdr:colOff>88900</xdr:colOff>
      <xdr:row>50</xdr:row>
      <xdr:rowOff>113461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107042</xdr:rowOff>
    </xdr:from>
    <xdr:to>
      <xdr:col>55</xdr:col>
      <xdr:colOff>0</xdr:colOff>
      <xdr:row>57</xdr:row>
      <xdr:rowOff>105675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708242"/>
          <a:ext cx="838200" cy="17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123706</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553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100829</xdr:rowOff>
    </xdr:from>
    <xdr:to>
      <xdr:col>55</xdr:col>
      <xdr:colOff>50800</xdr:colOff>
      <xdr:row>57</xdr:row>
      <xdr:rowOff>30979</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107042</xdr:rowOff>
    </xdr:from>
    <xdr:to>
      <xdr:col>50</xdr:col>
      <xdr:colOff>114300</xdr:colOff>
      <xdr:row>57</xdr:row>
      <xdr:rowOff>86281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708242"/>
          <a:ext cx="889000" cy="15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103096</xdr:rowOff>
    </xdr:from>
    <xdr:to>
      <xdr:col>50</xdr:col>
      <xdr:colOff>165100</xdr:colOff>
      <xdr:row>57</xdr:row>
      <xdr:rowOff>33246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24373</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79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79610</xdr:rowOff>
    </xdr:from>
    <xdr:to>
      <xdr:col>45</xdr:col>
      <xdr:colOff>177800</xdr:colOff>
      <xdr:row>57</xdr:row>
      <xdr:rowOff>86281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852260"/>
          <a:ext cx="889000" cy="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123913</xdr:rowOff>
    </xdr:from>
    <xdr:to>
      <xdr:col>46</xdr:col>
      <xdr:colOff>38100</xdr:colOff>
      <xdr:row>57</xdr:row>
      <xdr:rowOff>54063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70590</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141762</xdr:rowOff>
    </xdr:from>
    <xdr:to>
      <xdr:col>41</xdr:col>
      <xdr:colOff>50800</xdr:colOff>
      <xdr:row>57</xdr:row>
      <xdr:rowOff>79610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742962"/>
          <a:ext cx="889000" cy="10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103951</xdr:rowOff>
    </xdr:from>
    <xdr:to>
      <xdr:col>41</xdr:col>
      <xdr:colOff>101600</xdr:colOff>
      <xdr:row>57</xdr:row>
      <xdr:rowOff>34101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50628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108048</xdr:rowOff>
    </xdr:from>
    <xdr:to>
      <xdr:col>36</xdr:col>
      <xdr:colOff>165100</xdr:colOff>
      <xdr:row>57</xdr:row>
      <xdr:rowOff>38198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29325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54875</xdr:rowOff>
    </xdr:from>
    <xdr:to>
      <xdr:col>55</xdr:col>
      <xdr:colOff>50800</xdr:colOff>
      <xdr:row>57</xdr:row>
      <xdr:rowOff>156475</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82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141252</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4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56242</xdr:rowOff>
    </xdr:from>
    <xdr:to>
      <xdr:col>50</xdr:col>
      <xdr:colOff>165100</xdr:colOff>
      <xdr:row>56</xdr:row>
      <xdr:rowOff>157842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6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2919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43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35481</xdr:rowOff>
    </xdr:from>
    <xdr:to>
      <xdr:col>46</xdr:col>
      <xdr:colOff>38100</xdr:colOff>
      <xdr:row>57</xdr:row>
      <xdr:rowOff>137081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80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128208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90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28810</xdr:rowOff>
    </xdr:from>
    <xdr:to>
      <xdr:col>41</xdr:col>
      <xdr:colOff>101600</xdr:colOff>
      <xdr:row>57</xdr:row>
      <xdr:rowOff>130410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8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121537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89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90962</xdr:rowOff>
    </xdr:from>
    <xdr:to>
      <xdr:col>36</xdr:col>
      <xdr:colOff>165100</xdr:colOff>
      <xdr:row>57</xdr:row>
      <xdr:rowOff>21112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69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37639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46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122612</xdr:rowOff>
    </xdr:from>
    <xdr:to>
      <xdr:col>54</xdr:col>
      <xdr:colOff>189865</xdr:colOff>
      <xdr:row>79</xdr:row>
      <xdr:rowOff>34232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24112"/>
          <a:ext cx="1270" cy="1454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38059</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8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34232</xdr:rowOff>
    </xdr:from>
    <xdr:to>
      <xdr:col>55</xdr:col>
      <xdr:colOff>88900</xdr:colOff>
      <xdr:row>79</xdr:row>
      <xdr:rowOff>34232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7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69289</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9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384,485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122612</xdr:rowOff>
    </xdr:from>
    <xdr:to>
      <xdr:col>55</xdr:col>
      <xdr:colOff>88900</xdr:colOff>
      <xdr:row>70</xdr:row>
      <xdr:rowOff>122612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24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17494</xdr:rowOff>
    </xdr:from>
    <xdr:to>
      <xdr:col>55</xdr:col>
      <xdr:colOff>0</xdr:colOff>
      <xdr:row>70</xdr:row>
      <xdr:rowOff>122612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2018994"/>
          <a:ext cx="838200" cy="10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132227</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333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153800</xdr:rowOff>
    </xdr:from>
    <xdr:to>
      <xdr:col>55</xdr:col>
      <xdr:colOff>50800</xdr:colOff>
      <xdr:row>78</xdr:row>
      <xdr:rowOff>83950</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17494</xdr:rowOff>
    </xdr:from>
    <xdr:to>
      <xdr:col>50</xdr:col>
      <xdr:colOff>114300</xdr:colOff>
      <xdr:row>74</xdr:row>
      <xdr:rowOff>31294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2018994"/>
          <a:ext cx="889000" cy="69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159435</xdr:rowOff>
    </xdr:from>
    <xdr:to>
      <xdr:col>50</xdr:col>
      <xdr:colOff>165100</xdr:colOff>
      <xdr:row>78</xdr:row>
      <xdr:rowOff>89585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80712</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45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31294</xdr:rowOff>
    </xdr:from>
    <xdr:to>
      <xdr:col>45</xdr:col>
      <xdr:colOff>177800</xdr:colOff>
      <xdr:row>76</xdr:row>
      <xdr:rowOff>26501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2718594"/>
          <a:ext cx="889000" cy="33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59232</xdr:rowOff>
    </xdr:from>
    <xdr:to>
      <xdr:col>46</xdr:col>
      <xdr:colOff>38100</xdr:colOff>
      <xdr:row>78</xdr:row>
      <xdr:rowOff>160832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151959</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5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38746</xdr:rowOff>
    </xdr:from>
    <xdr:to>
      <xdr:col>41</xdr:col>
      <xdr:colOff>50800</xdr:colOff>
      <xdr:row>76</xdr:row>
      <xdr:rowOff>26501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2897496"/>
          <a:ext cx="889000" cy="15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74202</xdr:rowOff>
    </xdr:from>
    <xdr:to>
      <xdr:col>41</xdr:col>
      <xdr:colOff>101600</xdr:colOff>
      <xdr:row>79</xdr:row>
      <xdr:rowOff>4352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166929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5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67500</xdr:rowOff>
    </xdr:from>
    <xdr:to>
      <xdr:col>36</xdr:col>
      <xdr:colOff>165100</xdr:colOff>
      <xdr:row>78</xdr:row>
      <xdr:rowOff>169100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160227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53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71812</xdr:rowOff>
    </xdr:from>
    <xdr:to>
      <xdr:col>55</xdr:col>
      <xdr:colOff>50800</xdr:colOff>
      <xdr:row>71</xdr:row>
      <xdr:rowOff>1962</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07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24839</xdr:rowOff>
    </xdr:from>
    <xdr:ext cx="599010"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02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138144</xdr:rowOff>
    </xdr:from>
    <xdr:to>
      <xdr:col>50</xdr:col>
      <xdr:colOff>165100</xdr:colOff>
      <xdr:row>70</xdr:row>
      <xdr:rowOff>68294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196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68</xdr:row>
      <xdr:rowOff>84821</xdr:rowOff>
    </xdr:from>
    <xdr:ext cx="59901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39795" y="1174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151944</xdr:rowOff>
    </xdr:from>
    <xdr:to>
      <xdr:col>46</xdr:col>
      <xdr:colOff>38100</xdr:colOff>
      <xdr:row>74</xdr:row>
      <xdr:rowOff>82094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266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98621</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50795" y="1244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147151</xdr:rowOff>
    </xdr:from>
    <xdr:to>
      <xdr:col>41</xdr:col>
      <xdr:colOff>101600</xdr:colOff>
      <xdr:row>76</xdr:row>
      <xdr:rowOff>77301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00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93828</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61795" y="1278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159396</xdr:rowOff>
    </xdr:from>
    <xdr:to>
      <xdr:col>36</xdr:col>
      <xdr:colOff>165100</xdr:colOff>
      <xdr:row>75</xdr:row>
      <xdr:rowOff>89546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284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106073</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672795" y="1262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154915</xdr:rowOff>
    </xdr:from>
    <xdr:to>
      <xdr:col>54</xdr:col>
      <xdr:colOff>189865</xdr:colOff>
      <xdr:row>98</xdr:row>
      <xdr:rowOff>132525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413965"/>
          <a:ext cx="1270" cy="152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136352</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9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132525</xdr:rowOff>
    </xdr:from>
    <xdr:to>
      <xdr:col>55</xdr:col>
      <xdr:colOff>88900</xdr:colOff>
      <xdr:row>98</xdr:row>
      <xdr:rowOff>132525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934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101592</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18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156,302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154915</xdr:rowOff>
    </xdr:from>
    <xdr:to>
      <xdr:col>55</xdr:col>
      <xdr:colOff>88900</xdr:colOff>
      <xdr:row>89</xdr:row>
      <xdr:rowOff>154915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41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96698</xdr:rowOff>
    </xdr:from>
    <xdr:to>
      <xdr:col>55</xdr:col>
      <xdr:colOff>0</xdr:colOff>
      <xdr:row>98</xdr:row>
      <xdr:rowOff>127558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639300" y="16898798"/>
          <a:ext cx="8382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41457</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15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18580</xdr:rowOff>
    </xdr:from>
    <xdr:to>
      <xdr:col>55</xdr:col>
      <xdr:colOff>50800</xdr:colOff>
      <xdr:row>95</xdr:row>
      <xdr:rowOff>120180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3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150585</xdr:rowOff>
    </xdr:from>
    <xdr:to>
      <xdr:col>50</xdr:col>
      <xdr:colOff>114300</xdr:colOff>
      <xdr:row>98</xdr:row>
      <xdr:rowOff>96698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8750300" y="16781235"/>
          <a:ext cx="889000" cy="11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20320</xdr:rowOff>
    </xdr:from>
    <xdr:to>
      <xdr:col>50</xdr:col>
      <xdr:colOff>165100</xdr:colOff>
      <xdr:row>95</xdr:row>
      <xdr:rowOff>121920</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138447</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0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133438</xdr:rowOff>
    </xdr:from>
    <xdr:to>
      <xdr:col>45</xdr:col>
      <xdr:colOff>177800</xdr:colOff>
      <xdr:row>97</xdr:row>
      <xdr:rowOff>150585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7861300" y="16764088"/>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58941</xdr:rowOff>
    </xdr:from>
    <xdr:to>
      <xdr:col>46</xdr:col>
      <xdr:colOff>38100</xdr:colOff>
      <xdr:row>95</xdr:row>
      <xdr:rowOff>160541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3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5618</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1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75794</xdr:rowOff>
    </xdr:from>
    <xdr:to>
      <xdr:col>41</xdr:col>
      <xdr:colOff>50800</xdr:colOff>
      <xdr:row>97</xdr:row>
      <xdr:rowOff>133438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972300" y="16706444"/>
          <a:ext cx="889000" cy="5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116015</xdr:rowOff>
    </xdr:from>
    <xdr:to>
      <xdr:col>41</xdr:col>
      <xdr:colOff>101600</xdr:colOff>
      <xdr:row>96</xdr:row>
      <xdr:rowOff>46165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62692</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17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97346</xdr:rowOff>
    </xdr:from>
    <xdr:to>
      <xdr:col>36</xdr:col>
      <xdr:colOff>165100</xdr:colOff>
      <xdr:row>96</xdr:row>
      <xdr:rowOff>27496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38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44023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16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76758</xdr:rowOff>
    </xdr:from>
    <xdr:to>
      <xdr:col>55</xdr:col>
      <xdr:colOff>50800</xdr:colOff>
      <xdr:row>99</xdr:row>
      <xdr:rowOff>6908</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87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163135</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79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45898</xdr:rowOff>
    </xdr:from>
    <xdr:to>
      <xdr:col>50</xdr:col>
      <xdr:colOff>165100</xdr:colOff>
      <xdr:row>98</xdr:row>
      <xdr:rowOff>147498</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84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138625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94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99785</xdr:rowOff>
    </xdr:from>
    <xdr:to>
      <xdr:col>46</xdr:col>
      <xdr:colOff>38100</xdr:colOff>
      <xdr:row>98</xdr:row>
      <xdr:rowOff>29935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7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21062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8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82638</xdr:rowOff>
    </xdr:from>
    <xdr:to>
      <xdr:col>41</xdr:col>
      <xdr:colOff>101600</xdr:colOff>
      <xdr:row>98</xdr:row>
      <xdr:rowOff>12788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71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3915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80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24994</xdr:rowOff>
    </xdr:from>
    <xdr:to>
      <xdr:col>36</xdr:col>
      <xdr:colOff>165100</xdr:colOff>
      <xdr:row>97</xdr:row>
      <xdr:rowOff>126594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65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117721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7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37356</xdr:rowOff>
    </xdr:from>
    <xdr:to>
      <xdr:col>85</xdr:col>
      <xdr:colOff>126364</xdr:colOff>
      <xdr:row>39</xdr:row>
      <xdr:rowOff>6746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52306"/>
          <a:ext cx="1269" cy="134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10573</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6746</xdr:rowOff>
    </xdr:from>
    <xdr:to>
      <xdr:col>86</xdr:col>
      <xdr:colOff>25400</xdr:colOff>
      <xdr:row>39</xdr:row>
      <xdr:rowOff>6746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93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155483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12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37356</xdr:rowOff>
    </xdr:from>
    <xdr:to>
      <xdr:col>86</xdr:col>
      <xdr:colOff>25400</xdr:colOff>
      <xdr:row>31</xdr:row>
      <xdr:rowOff>37356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52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80081</xdr:rowOff>
    </xdr:from>
    <xdr:to>
      <xdr:col>85</xdr:col>
      <xdr:colOff>127000</xdr:colOff>
      <xdr:row>38</xdr:row>
      <xdr:rowOff>90825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595181"/>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124304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2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101427</xdr:rowOff>
    </xdr:from>
    <xdr:to>
      <xdr:col>85</xdr:col>
      <xdr:colOff>177800</xdr:colOff>
      <xdr:row>37</xdr:row>
      <xdr:rowOff>31577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167063</xdr:rowOff>
    </xdr:from>
    <xdr:to>
      <xdr:col>81</xdr:col>
      <xdr:colOff>50800</xdr:colOff>
      <xdr:row>38</xdr:row>
      <xdr:rowOff>90825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510713"/>
          <a:ext cx="889000" cy="9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162052</xdr:rowOff>
    </xdr:from>
    <xdr:to>
      <xdr:col>81</xdr:col>
      <xdr:colOff>101600</xdr:colOff>
      <xdr:row>36</xdr:row>
      <xdr:rowOff>92202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108729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60765</xdr:rowOff>
    </xdr:from>
    <xdr:to>
      <xdr:col>76</xdr:col>
      <xdr:colOff>114300</xdr:colOff>
      <xdr:row>37</xdr:row>
      <xdr:rowOff>167063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232965"/>
          <a:ext cx="889000" cy="27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27155</xdr:rowOff>
    </xdr:from>
    <xdr:to>
      <xdr:col>76</xdr:col>
      <xdr:colOff>165100</xdr:colOff>
      <xdr:row>36</xdr:row>
      <xdr:rowOff>128755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145282</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60765</xdr:rowOff>
    </xdr:from>
    <xdr:to>
      <xdr:col>71</xdr:col>
      <xdr:colOff>177800</xdr:colOff>
      <xdr:row>38</xdr:row>
      <xdr:rowOff>59644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232965"/>
          <a:ext cx="889000" cy="34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170304</xdr:rowOff>
    </xdr:from>
    <xdr:to>
      <xdr:col>72</xdr:col>
      <xdr:colOff>38100</xdr:colOff>
      <xdr:row>36</xdr:row>
      <xdr:rowOff>100454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116981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76213</xdr:rowOff>
    </xdr:from>
    <xdr:to>
      <xdr:col>67</xdr:col>
      <xdr:colOff>101600</xdr:colOff>
      <xdr:row>37</xdr:row>
      <xdr:rowOff>6363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22890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2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29281</xdr:rowOff>
    </xdr:from>
    <xdr:to>
      <xdr:col>85</xdr:col>
      <xdr:colOff>177800</xdr:colOff>
      <xdr:row>38</xdr:row>
      <xdr:rowOff>130881</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54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115658</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45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40025</xdr:rowOff>
    </xdr:from>
    <xdr:to>
      <xdr:col>81</xdr:col>
      <xdr:colOff>101600</xdr:colOff>
      <xdr:row>38</xdr:row>
      <xdr:rowOff>141625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55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132752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64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116263</xdr:rowOff>
    </xdr:from>
    <xdr:to>
      <xdr:col>76</xdr:col>
      <xdr:colOff>165100</xdr:colOff>
      <xdr:row>38</xdr:row>
      <xdr:rowOff>46413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45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37540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5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9965</xdr:rowOff>
    </xdr:from>
    <xdr:to>
      <xdr:col>72</xdr:col>
      <xdr:colOff>38100</xdr:colOff>
      <xdr:row>36</xdr:row>
      <xdr:rowOff>111565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18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102692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27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8844</xdr:rowOff>
    </xdr:from>
    <xdr:to>
      <xdr:col>67</xdr:col>
      <xdr:colOff>101600</xdr:colOff>
      <xdr:row>38</xdr:row>
      <xdr:rowOff>110444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2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101571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61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99009</xdr:rowOff>
    </xdr:from>
    <xdr:to>
      <xdr:col>85</xdr:col>
      <xdr:colOff>126364</xdr:colOff>
      <xdr:row>57</xdr:row>
      <xdr:rowOff>125646</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842959"/>
          <a:ext cx="1269" cy="105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129473</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990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125646</xdr:rowOff>
    </xdr:from>
    <xdr:to>
      <xdr:col>86</xdr:col>
      <xdr:colOff>25400</xdr:colOff>
      <xdr:row>57</xdr:row>
      <xdr:rowOff>125646</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989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45686</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61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271,400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99009</xdr:rowOff>
    </xdr:from>
    <xdr:to>
      <xdr:col>86</xdr:col>
      <xdr:colOff>25400</xdr:colOff>
      <xdr:row>51</xdr:row>
      <xdr:rowOff>99009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84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94090</xdr:rowOff>
    </xdr:from>
    <xdr:to>
      <xdr:col>85</xdr:col>
      <xdr:colOff>127000</xdr:colOff>
      <xdr:row>57</xdr:row>
      <xdr:rowOff>125646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5481300" y="9695290"/>
          <a:ext cx="838200" cy="20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98975</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528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76098</xdr:rowOff>
    </xdr:from>
    <xdr:to>
      <xdr:col>85</xdr:col>
      <xdr:colOff>177800</xdr:colOff>
      <xdr:row>57</xdr:row>
      <xdr:rowOff>6248</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6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94090</xdr:rowOff>
    </xdr:from>
    <xdr:to>
      <xdr:col>81</xdr:col>
      <xdr:colOff>50800</xdr:colOff>
      <xdr:row>57</xdr:row>
      <xdr:rowOff>142411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9695290"/>
          <a:ext cx="889000" cy="21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71751</xdr:rowOff>
    </xdr:from>
    <xdr:to>
      <xdr:col>81</xdr:col>
      <xdr:colOff>101600</xdr:colOff>
      <xdr:row>57</xdr:row>
      <xdr:rowOff>1901</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6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164478</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97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32341</xdr:rowOff>
    </xdr:from>
    <xdr:to>
      <xdr:col>76</xdr:col>
      <xdr:colOff>114300</xdr:colOff>
      <xdr:row>57</xdr:row>
      <xdr:rowOff>142411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9633541"/>
          <a:ext cx="889000" cy="28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98963</xdr:rowOff>
    </xdr:from>
    <xdr:to>
      <xdr:col>76</xdr:col>
      <xdr:colOff>165100</xdr:colOff>
      <xdr:row>57</xdr:row>
      <xdr:rowOff>29113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45640</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4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32341</xdr:rowOff>
    </xdr:from>
    <xdr:to>
      <xdr:col>71</xdr:col>
      <xdr:colOff>177800</xdr:colOff>
      <xdr:row>57</xdr:row>
      <xdr:rowOff>15209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9633541"/>
          <a:ext cx="889000" cy="15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89028</xdr:rowOff>
    </xdr:from>
    <xdr:to>
      <xdr:col>72</xdr:col>
      <xdr:colOff>38100</xdr:colOff>
      <xdr:row>57</xdr:row>
      <xdr:rowOff>19178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10305</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144176</xdr:rowOff>
    </xdr:from>
    <xdr:to>
      <xdr:col>67</xdr:col>
      <xdr:colOff>101600</xdr:colOff>
      <xdr:row>57</xdr:row>
      <xdr:rowOff>74326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65453</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8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74846</xdr:rowOff>
    </xdr:from>
    <xdr:to>
      <xdr:col>85</xdr:col>
      <xdr:colOff>177800</xdr:colOff>
      <xdr:row>58</xdr:row>
      <xdr:rowOff>4996</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84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161223</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7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43290</xdr:rowOff>
    </xdr:from>
    <xdr:to>
      <xdr:col>81</xdr:col>
      <xdr:colOff>101600</xdr:colOff>
      <xdr:row>56</xdr:row>
      <xdr:rowOff>144890</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64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161417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41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91611</xdr:rowOff>
    </xdr:from>
    <xdr:to>
      <xdr:col>76</xdr:col>
      <xdr:colOff>165100</xdr:colOff>
      <xdr:row>58</xdr:row>
      <xdr:rowOff>21761</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8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12888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95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152991</xdr:rowOff>
    </xdr:from>
    <xdr:to>
      <xdr:col>72</xdr:col>
      <xdr:colOff>38100</xdr:colOff>
      <xdr:row>56</xdr:row>
      <xdr:rowOff>83141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58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99668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35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135859</xdr:rowOff>
    </xdr:from>
    <xdr:to>
      <xdr:col>67</xdr:col>
      <xdr:colOff>101600</xdr:colOff>
      <xdr:row>57</xdr:row>
      <xdr:rowOff>66009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73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82536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51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87618</xdr:rowOff>
    </xdr:from>
    <xdr:to>
      <xdr:col>85</xdr:col>
      <xdr:colOff>126364</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6317595" y="12260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164394</xdr:rowOff>
    </xdr:from>
    <xdr:ext cx="249299" cy="259045"/>
    <xdr:sp macro="" textlink="">
      <xdr:nvSpPr>
        <xdr:cNvPr id="616" name="災害復旧費最小値テキスト">
          <a:extLst>
            <a:ext uri="{FF2B5EF4-FFF2-40B4-BE49-F238E27FC236}">
              <a16:creationId xmlns:a16="http://schemas.microsoft.com/office/drawing/2014/main" id="{00000000-0008-0000-0700-000068020000}"/>
            </a:ext>
          </a:extLst>
        </xdr:cNvPr>
        <xdr:cNvSpPr txBox="1"/>
      </xdr:nvSpPr>
      <xdr:spPr>
        <a:xfrm>
          <a:off x="16370300" y="13537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34295</xdr:rowOff>
    </xdr:from>
    <xdr:ext cx="599010" cy="259045"/>
    <xdr:sp macro="" textlink="">
      <xdr:nvSpPr>
        <xdr:cNvPr id="618" name="災害復旧費最大値テキスト">
          <a:extLst>
            <a:ext uri="{FF2B5EF4-FFF2-40B4-BE49-F238E27FC236}">
              <a16:creationId xmlns:a16="http://schemas.microsoft.com/office/drawing/2014/main" id="{00000000-0008-0000-0700-00006A020000}"/>
            </a:ext>
          </a:extLst>
        </xdr:cNvPr>
        <xdr:cNvSpPr txBox="1"/>
      </xdr:nvSpPr>
      <xdr:spPr>
        <a:xfrm>
          <a:off x="16370300" y="1203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87618</xdr:rowOff>
    </xdr:from>
    <xdr:to>
      <xdr:col>86</xdr:col>
      <xdr:colOff>25400</xdr:colOff>
      <xdr:row>71</xdr:row>
      <xdr:rowOff>87618</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226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29623</xdr:rowOff>
    </xdr:from>
    <xdr:to>
      <xdr:col>85</xdr:col>
      <xdr:colOff>127000</xdr:colOff>
      <xdr:row>78</xdr:row>
      <xdr:rowOff>59885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5481300" y="13402723"/>
          <a:ext cx="838200" cy="3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37394</xdr:rowOff>
    </xdr:from>
    <xdr:ext cx="534377" cy="259045"/>
    <xdr:sp macro="" textlink="">
      <xdr:nvSpPr>
        <xdr:cNvPr id="621" name="災害復旧費平均値テキスト">
          <a:extLst>
            <a:ext uri="{FF2B5EF4-FFF2-40B4-BE49-F238E27FC236}">
              <a16:creationId xmlns:a16="http://schemas.microsoft.com/office/drawing/2014/main" id="{00000000-0008-0000-0700-00006D020000}"/>
            </a:ext>
          </a:extLst>
        </xdr:cNvPr>
        <xdr:cNvSpPr txBox="1"/>
      </xdr:nvSpPr>
      <xdr:spPr>
        <a:xfrm>
          <a:off x="16370300" y="13410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58967</xdr:rowOff>
    </xdr:from>
    <xdr:to>
      <xdr:col>85</xdr:col>
      <xdr:colOff>177800</xdr:colOff>
      <xdr:row>78</xdr:row>
      <xdr:rowOff>160567</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6268700" y="1343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59885</xdr:rowOff>
    </xdr:from>
    <xdr:to>
      <xdr:col>81</xdr:col>
      <xdr:colOff>50800</xdr:colOff>
      <xdr:row>78</xdr:row>
      <xdr:rowOff>129756</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4592300" y="13432985"/>
          <a:ext cx="889000" cy="6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57131</xdr:rowOff>
    </xdr:from>
    <xdr:to>
      <xdr:col>81</xdr:col>
      <xdr:colOff>101600</xdr:colOff>
      <xdr:row>78</xdr:row>
      <xdr:rowOff>158731</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5430500" y="134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149858</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14111" y="1352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129756</xdr:rowOff>
    </xdr:from>
    <xdr:to>
      <xdr:col>76</xdr:col>
      <xdr:colOff>114300</xdr:colOff>
      <xdr:row>78</xdr:row>
      <xdr:rowOff>133973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3703300" y="13502856"/>
          <a:ext cx="889000" cy="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51457</xdr:rowOff>
    </xdr:from>
    <xdr:to>
      <xdr:col>76</xdr:col>
      <xdr:colOff>165100</xdr:colOff>
      <xdr:row>78</xdr:row>
      <xdr:rowOff>153057</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541500" y="134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169584</xdr:rowOff>
    </xdr:from>
    <xdr:ext cx="534377"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325111" y="1319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133263</xdr:rowOff>
    </xdr:from>
    <xdr:to>
      <xdr:col>71</xdr:col>
      <xdr:colOff>177800</xdr:colOff>
      <xdr:row>78</xdr:row>
      <xdr:rowOff>133973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814300" y="13506363"/>
          <a:ext cx="8890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65861</xdr:rowOff>
    </xdr:from>
    <xdr:to>
      <xdr:col>72</xdr:col>
      <xdr:colOff>38100</xdr:colOff>
      <xdr:row>78</xdr:row>
      <xdr:rowOff>167461</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3652500" y="134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12538</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436111" y="132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53687</xdr:rowOff>
    </xdr:from>
    <xdr:to>
      <xdr:col>67</xdr:col>
      <xdr:colOff>101600</xdr:colOff>
      <xdr:row>78</xdr:row>
      <xdr:rowOff>155287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2763500" y="1342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547111" y="1320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150273</xdr:rowOff>
    </xdr:from>
    <xdr:to>
      <xdr:col>85</xdr:col>
      <xdr:colOff>177800</xdr:colOff>
      <xdr:row>78</xdr:row>
      <xdr:rowOff>80423</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6268700" y="1335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109650</xdr:rowOff>
    </xdr:from>
    <xdr:ext cx="534377" cy="259045"/>
    <xdr:sp macro="" textlink="">
      <xdr:nvSpPr>
        <xdr:cNvPr id="640" name="災害復旧費該当値テキスト">
          <a:extLst>
            <a:ext uri="{FF2B5EF4-FFF2-40B4-BE49-F238E27FC236}">
              <a16:creationId xmlns:a16="http://schemas.microsoft.com/office/drawing/2014/main" id="{00000000-0008-0000-0700-000080020000}"/>
            </a:ext>
          </a:extLst>
        </xdr:cNvPr>
        <xdr:cNvSpPr txBox="1"/>
      </xdr:nvSpPr>
      <xdr:spPr>
        <a:xfrm>
          <a:off x="16370300" y="1313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9085</xdr:rowOff>
    </xdr:from>
    <xdr:to>
      <xdr:col>81</xdr:col>
      <xdr:colOff>101600</xdr:colOff>
      <xdr:row>78</xdr:row>
      <xdr:rowOff>110685</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5430500" y="1338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127212</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15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78956</xdr:rowOff>
    </xdr:from>
    <xdr:to>
      <xdr:col>76</xdr:col>
      <xdr:colOff>165100</xdr:colOff>
      <xdr:row>79</xdr:row>
      <xdr:rowOff>9106</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541500" y="134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233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54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83173</xdr:rowOff>
    </xdr:from>
    <xdr:to>
      <xdr:col>72</xdr:col>
      <xdr:colOff>38100</xdr:colOff>
      <xdr:row>79</xdr:row>
      <xdr:rowOff>13323</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652500" y="1345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4450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54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82463</xdr:rowOff>
    </xdr:from>
    <xdr:to>
      <xdr:col>67</xdr:col>
      <xdr:colOff>101600</xdr:colOff>
      <xdr:row>79</xdr:row>
      <xdr:rowOff>12613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2763500" y="1345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3740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54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139370</xdr:rowOff>
    </xdr:from>
    <xdr:to>
      <xdr:col>85</xdr:col>
      <xdr:colOff>126364</xdr:colOff>
      <xdr:row>99</xdr:row>
      <xdr:rowOff>91148</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6317595" y="15398420"/>
          <a:ext cx="1269" cy="166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94975</xdr:rowOff>
    </xdr:from>
    <xdr:ext cx="534377" cy="259045"/>
    <xdr:sp macro="" textlink="">
      <xdr:nvSpPr>
        <xdr:cNvPr id="674" name="公債費最小値テキスト">
          <a:extLst>
            <a:ext uri="{FF2B5EF4-FFF2-40B4-BE49-F238E27FC236}">
              <a16:creationId xmlns:a16="http://schemas.microsoft.com/office/drawing/2014/main" id="{00000000-0008-0000-0700-0000A2020000}"/>
            </a:ext>
          </a:extLst>
        </xdr:cNvPr>
        <xdr:cNvSpPr txBox="1"/>
      </xdr:nvSpPr>
      <xdr:spPr>
        <a:xfrm>
          <a:off x="16370300" y="1706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91148</xdr:rowOff>
    </xdr:from>
    <xdr:to>
      <xdr:col>86</xdr:col>
      <xdr:colOff>25400</xdr:colOff>
      <xdr:row>99</xdr:row>
      <xdr:rowOff>91148</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706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86047</xdr:rowOff>
    </xdr:from>
    <xdr:ext cx="599010" cy="259045"/>
    <xdr:sp macro="" textlink="">
      <xdr:nvSpPr>
        <xdr:cNvPr id="676" name="公債費最大値テキスト">
          <a:extLst>
            <a:ext uri="{FF2B5EF4-FFF2-40B4-BE49-F238E27FC236}">
              <a16:creationId xmlns:a16="http://schemas.microsoft.com/office/drawing/2014/main" id="{00000000-0008-0000-0700-0000A4020000}"/>
            </a:ext>
          </a:extLst>
        </xdr:cNvPr>
        <xdr:cNvSpPr txBox="1"/>
      </xdr:nvSpPr>
      <xdr:spPr>
        <a:xfrm>
          <a:off x="16370300" y="1517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139370</xdr:rowOff>
    </xdr:from>
    <xdr:to>
      <xdr:col>86</xdr:col>
      <xdr:colOff>25400</xdr:colOff>
      <xdr:row>89</xdr:row>
      <xdr:rowOff>139370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539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23444</xdr:rowOff>
    </xdr:from>
    <xdr:to>
      <xdr:col>85</xdr:col>
      <xdr:colOff>127000</xdr:colOff>
      <xdr:row>96</xdr:row>
      <xdr:rowOff>51397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5481300" y="16482644"/>
          <a:ext cx="838200" cy="2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27754</xdr:rowOff>
    </xdr:from>
    <xdr:ext cx="534377" cy="259045"/>
    <xdr:sp macro="" textlink="">
      <xdr:nvSpPr>
        <xdr:cNvPr id="679" name="公債費平均値テキスト">
          <a:extLst>
            <a:ext uri="{FF2B5EF4-FFF2-40B4-BE49-F238E27FC236}">
              <a16:creationId xmlns:a16="http://schemas.microsoft.com/office/drawing/2014/main" id="{00000000-0008-0000-0700-0000A7020000}"/>
            </a:ext>
          </a:extLst>
        </xdr:cNvPr>
        <xdr:cNvSpPr txBox="1"/>
      </xdr:nvSpPr>
      <xdr:spPr>
        <a:xfrm>
          <a:off x="16370300" y="16144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4877</xdr:rowOff>
    </xdr:from>
    <xdr:to>
      <xdr:col>85</xdr:col>
      <xdr:colOff>177800</xdr:colOff>
      <xdr:row>95</xdr:row>
      <xdr:rowOff>106477</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6268700" y="162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19672</xdr:rowOff>
    </xdr:from>
    <xdr:to>
      <xdr:col>81</xdr:col>
      <xdr:colOff>50800</xdr:colOff>
      <xdr:row>96</xdr:row>
      <xdr:rowOff>51397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4592300" y="16478872"/>
          <a:ext cx="889000" cy="3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37388</xdr:rowOff>
    </xdr:from>
    <xdr:to>
      <xdr:col>81</xdr:col>
      <xdr:colOff>101600</xdr:colOff>
      <xdr:row>95</xdr:row>
      <xdr:rowOff>138988</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5430500" y="1632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155515</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5214111" y="1610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19672</xdr:rowOff>
    </xdr:from>
    <xdr:to>
      <xdr:col>76</xdr:col>
      <xdr:colOff>114300</xdr:colOff>
      <xdr:row>96</xdr:row>
      <xdr:rowOff>59626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3703300" y="16478872"/>
          <a:ext cx="889000" cy="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140805</xdr:rowOff>
    </xdr:from>
    <xdr:to>
      <xdr:col>76</xdr:col>
      <xdr:colOff>165100</xdr:colOff>
      <xdr:row>95</xdr:row>
      <xdr:rowOff>70955</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4541500" y="162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87482</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4325111" y="1603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158331</xdr:rowOff>
    </xdr:from>
    <xdr:to>
      <xdr:col>71</xdr:col>
      <xdr:colOff>177800</xdr:colOff>
      <xdr:row>96</xdr:row>
      <xdr:rowOff>59626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814300" y="16446081"/>
          <a:ext cx="889000" cy="7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18504</xdr:rowOff>
    </xdr:from>
    <xdr:to>
      <xdr:col>72</xdr:col>
      <xdr:colOff>38100</xdr:colOff>
      <xdr:row>95</xdr:row>
      <xdr:rowOff>120104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3652500" y="163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136631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3436111" y="16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158483</xdr:rowOff>
    </xdr:from>
    <xdr:to>
      <xdr:col>67</xdr:col>
      <xdr:colOff>101600</xdr:colOff>
      <xdr:row>95</xdr:row>
      <xdr:rowOff>88633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2763500" y="162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105160</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547111" y="160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144094</xdr:rowOff>
    </xdr:from>
    <xdr:to>
      <xdr:col>85</xdr:col>
      <xdr:colOff>177800</xdr:colOff>
      <xdr:row>96</xdr:row>
      <xdr:rowOff>74244</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6268700" y="1643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122521</xdr:rowOff>
    </xdr:from>
    <xdr:ext cx="534377" cy="259045"/>
    <xdr:sp macro="" textlink="">
      <xdr:nvSpPr>
        <xdr:cNvPr id="698" name="公債費該当値テキスト">
          <a:extLst>
            <a:ext uri="{FF2B5EF4-FFF2-40B4-BE49-F238E27FC236}">
              <a16:creationId xmlns:a16="http://schemas.microsoft.com/office/drawing/2014/main" id="{00000000-0008-0000-0700-0000BA020000}"/>
            </a:ext>
          </a:extLst>
        </xdr:cNvPr>
        <xdr:cNvSpPr txBox="1"/>
      </xdr:nvSpPr>
      <xdr:spPr>
        <a:xfrm>
          <a:off x="16370300" y="1641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597</xdr:rowOff>
    </xdr:from>
    <xdr:to>
      <xdr:col>81</xdr:col>
      <xdr:colOff>101600</xdr:colOff>
      <xdr:row>96</xdr:row>
      <xdr:rowOff>102197</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5430500" y="1645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93324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55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140322</xdr:rowOff>
    </xdr:from>
    <xdr:to>
      <xdr:col>76</xdr:col>
      <xdr:colOff>165100</xdr:colOff>
      <xdr:row>96</xdr:row>
      <xdr:rowOff>70472</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4541500" y="1642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61599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52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8826</xdr:rowOff>
    </xdr:from>
    <xdr:to>
      <xdr:col>72</xdr:col>
      <xdr:colOff>38100</xdr:colOff>
      <xdr:row>96</xdr:row>
      <xdr:rowOff>110426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3652500" y="164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101553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107531</xdr:rowOff>
    </xdr:from>
    <xdr:to>
      <xdr:col>67</xdr:col>
      <xdr:colOff>101600</xdr:colOff>
      <xdr:row>96</xdr:row>
      <xdr:rowOff>37681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2763500" y="1639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28808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8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flipV="1">
          <a:off x="22159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諸支出金最小値テキスト">
          <a:extLst>
            <a:ext uri="{FF2B5EF4-FFF2-40B4-BE49-F238E27FC236}">
              <a16:creationId xmlns:a16="http://schemas.microsoft.com/office/drawing/2014/main" id="{00000000-0008-0000-07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33" name="諸支出金最大値テキスト">
          <a:extLst>
            <a:ext uri="{FF2B5EF4-FFF2-40B4-BE49-F238E27FC236}">
              <a16:creationId xmlns:a16="http://schemas.microsoft.com/office/drawing/2014/main" id="{00000000-0008-0000-0700-0000DD020000}"/>
            </a:ext>
          </a:extLst>
        </xdr:cNvPr>
        <xdr:cNvSpPr txBox="1"/>
      </xdr:nvSpPr>
      <xdr:spPr>
        <a:xfrm>
          <a:off x="22212300" y="52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122445</xdr:rowOff>
    </xdr:from>
    <xdr:ext cx="313932" cy="259045"/>
    <xdr:sp macro="" textlink="">
      <xdr:nvSpPr>
        <xdr:cNvPr id="736" name="諸支出金平均値テキスト">
          <a:extLst>
            <a:ext uri="{FF2B5EF4-FFF2-40B4-BE49-F238E27FC236}">
              <a16:creationId xmlns:a16="http://schemas.microsoft.com/office/drawing/2014/main" id="{00000000-0008-0000-0700-0000E0020000}"/>
            </a:ext>
          </a:extLst>
        </xdr:cNvPr>
        <xdr:cNvSpPr txBox="1"/>
      </xdr:nvSpPr>
      <xdr:spPr>
        <a:xfrm>
          <a:off x="22212300" y="64660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99568</xdr:rowOff>
    </xdr:from>
    <xdr:to>
      <xdr:col>116</xdr:col>
      <xdr:colOff>114300</xdr:colOff>
      <xdr:row>39</xdr:row>
      <xdr:rowOff>29718</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21107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132334</xdr:rowOff>
    </xdr:from>
    <xdr:to>
      <xdr:col>112</xdr:col>
      <xdr:colOff>38100</xdr:colOff>
      <xdr:row>39</xdr:row>
      <xdr:rowOff>62484</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1272500" y="6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79011</xdr:rowOff>
    </xdr:from>
    <xdr:ext cx="313932"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166333" y="6422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92727</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88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38608</xdr:rowOff>
    </xdr:from>
    <xdr:to>
      <xdr:col>98</xdr:col>
      <xdr:colOff>38100</xdr:colOff>
      <xdr:row>38</xdr:row>
      <xdr:rowOff>140208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8605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156735</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67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諸支出金該当値テキスト">
          <a:extLst>
            <a:ext uri="{FF2B5EF4-FFF2-40B4-BE49-F238E27FC236}">
              <a16:creationId xmlns:a16="http://schemas.microsoft.com/office/drawing/2014/main" id="{00000000-0008-0000-0700-0000F3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前年度繰上充用金グラフ枠">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0" name="前年度繰上充用金最小値テキスト">
          <a:extLst>
            <a:ext uri="{FF2B5EF4-FFF2-40B4-BE49-F238E27FC236}">
              <a16:creationId xmlns:a16="http://schemas.microsoft.com/office/drawing/2014/main" id="{00000000-0008-0000-0700-00000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2" name="前年度繰上充用金最大値テキスト">
          <a:extLst>
            <a:ext uri="{FF2B5EF4-FFF2-40B4-BE49-F238E27FC236}">
              <a16:creationId xmlns:a16="http://schemas.microsoft.com/office/drawing/2014/main" id="{00000000-0008-0000-0700-00000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5" name="前年度繰上充用金平均値テキスト">
          <a:extLst>
            <a:ext uri="{FF2B5EF4-FFF2-40B4-BE49-F238E27FC236}">
              <a16:creationId xmlns:a16="http://schemas.microsoft.com/office/drawing/2014/main" id="{00000000-0008-0000-0700-00001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4" name="前年度繰上充用金該当値テキスト">
          <a:extLst>
            <a:ext uri="{FF2B5EF4-FFF2-40B4-BE49-F238E27FC236}">
              <a16:creationId xmlns:a16="http://schemas.microsoft.com/office/drawing/2014/main" id="{00000000-0008-0000-0700-00002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衛生費は，本町にごみ処理施設がなく，極力分別し，資源化していくという政策をとっているため，低い金額で推移している。</a:t>
          </a:r>
          <a:endParaRPr lang="ja-JP" altLang="ja-JP" sz="1400">
            <a:effectLst/>
          </a:endParaRPr>
        </a:p>
        <a:p>
          <a:r>
            <a:rPr kumimoji="1" lang="ja-JP" altLang="ja-JP" sz="1100">
              <a:solidFill>
                <a:schemeClr val="dk1"/>
              </a:solidFill>
              <a:effectLst/>
              <a:latin typeface="+mn-lt"/>
              <a:ea typeface="+mn-ea"/>
              <a:cs typeface="+mn-cs"/>
            </a:rPr>
            <a:t>　商工費は，住民一人当たり</a:t>
          </a:r>
          <a:r>
            <a:rPr kumimoji="1" lang="en-US" altLang="ja-JP" sz="1100">
              <a:solidFill>
                <a:schemeClr val="dk1"/>
              </a:solidFill>
              <a:effectLst/>
              <a:latin typeface="+mn-lt"/>
              <a:ea typeface="+mn-ea"/>
              <a:cs typeface="+mn-cs"/>
            </a:rPr>
            <a:t>384,485</a:t>
          </a:r>
          <a:r>
            <a:rPr kumimoji="1" lang="ja-JP" altLang="ja-JP" sz="1100">
              <a:solidFill>
                <a:schemeClr val="dk1"/>
              </a:solidFill>
              <a:effectLst/>
              <a:latin typeface="+mn-lt"/>
              <a:ea typeface="+mn-ea"/>
              <a:cs typeface="+mn-cs"/>
            </a:rPr>
            <a:t>円となっている。類似団体内順位は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位の水準となっている。主な要因はふるさと納税促進事業に係る経費である。同事業を推進した結果，充当可能基金の増等の財政健全化が図られることとなった。</a:t>
          </a:r>
          <a:endParaRPr lang="ja-JP" altLang="ja-JP" sz="1400">
            <a:effectLst/>
          </a:endParaRPr>
        </a:p>
        <a:p>
          <a:r>
            <a:rPr kumimoji="1" lang="ja-JP" altLang="ja-JP" sz="1100">
              <a:solidFill>
                <a:schemeClr val="dk1"/>
              </a:solidFill>
              <a:effectLst/>
              <a:latin typeface="+mn-lt"/>
              <a:ea typeface="+mn-ea"/>
              <a:cs typeface="+mn-cs"/>
            </a:rPr>
            <a:t>　今後の課題としては，同事業が歳入確保のみの一過性のものに留まるのではなく，特産品開発等の地場産業の活性化，人づくりにどのようにして結びつけていくか，また，寄附金を活用する事業の取捨選択をいかに行っていくかが，課題となっていくと考える。</a:t>
          </a:r>
          <a:endParaRPr lang="ja-JP" altLang="ja-JP" sz="1400">
            <a:effectLst/>
          </a:endParaRPr>
        </a:p>
        <a:p>
          <a:r>
            <a:rPr kumimoji="1" lang="ja-JP" altLang="ja-JP" sz="1100">
              <a:solidFill>
                <a:schemeClr val="dk1"/>
              </a:solidFill>
              <a:effectLst/>
              <a:latin typeface="+mn-lt"/>
              <a:ea typeface="+mn-ea"/>
              <a:cs typeface="+mn-cs"/>
            </a:rPr>
            <a:t>　土木費は，住民一人当たり</a:t>
          </a:r>
          <a:r>
            <a:rPr kumimoji="1" lang="en-US" altLang="ja-JP" sz="1100">
              <a:solidFill>
                <a:schemeClr val="dk1"/>
              </a:solidFill>
              <a:effectLst/>
              <a:latin typeface="+mn-lt"/>
              <a:ea typeface="+mn-ea"/>
              <a:cs typeface="+mn-cs"/>
            </a:rPr>
            <a:t>36,956</a:t>
          </a:r>
          <a:r>
            <a:rPr kumimoji="1" lang="ja-JP" altLang="ja-JP" sz="1100">
              <a:solidFill>
                <a:schemeClr val="dk1"/>
              </a:solidFill>
              <a:effectLst/>
              <a:latin typeface="+mn-lt"/>
              <a:ea typeface="+mn-ea"/>
              <a:cs typeface="+mn-cs"/>
            </a:rPr>
            <a:t>円と対前年度比で</a:t>
          </a:r>
          <a:r>
            <a:rPr kumimoji="1" lang="en-US" altLang="ja-JP" sz="1100">
              <a:solidFill>
                <a:schemeClr val="dk1"/>
              </a:solidFill>
              <a:effectLst/>
              <a:latin typeface="+mn-lt"/>
              <a:ea typeface="+mn-ea"/>
              <a:cs typeface="+mn-cs"/>
            </a:rPr>
            <a:t>2,430</a:t>
          </a:r>
          <a:r>
            <a:rPr kumimoji="1" lang="ja-JP" altLang="ja-JP" sz="1100">
              <a:solidFill>
                <a:schemeClr val="dk1"/>
              </a:solidFill>
              <a:effectLst/>
              <a:latin typeface="+mn-lt"/>
              <a:ea typeface="+mn-ea"/>
              <a:cs typeface="+mn-cs"/>
            </a:rPr>
            <a:t>円の減となっている。</a:t>
          </a:r>
          <a:r>
            <a:rPr lang="ja-JP" altLang="ja-JP" sz="1100">
              <a:solidFill>
                <a:schemeClr val="dk1"/>
              </a:solidFill>
              <a:effectLst/>
              <a:latin typeface="+mn-lt"/>
              <a:ea typeface="+mn-ea"/>
              <a:cs typeface="+mn-cs"/>
            </a:rPr>
            <a:t>今後の公債費抑制を考えると事業選択が重要となってくる。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実質単年度収支は</a:t>
          </a:r>
          <a:r>
            <a:rPr kumimoji="1" lang="en-US" altLang="ja-JP" sz="1400">
              <a:solidFill>
                <a:schemeClr val="dk1"/>
              </a:solidFill>
              <a:effectLst/>
              <a:latin typeface="+mn-lt"/>
              <a:ea typeface="+mn-ea"/>
              <a:cs typeface="+mn-cs"/>
            </a:rPr>
            <a:t>0.82</a:t>
          </a:r>
          <a:r>
            <a:rPr kumimoji="1" lang="ja-JP" altLang="ja-JP" sz="1400">
              <a:solidFill>
                <a:schemeClr val="dk1"/>
              </a:solidFill>
              <a:effectLst/>
              <a:latin typeface="+mn-lt"/>
              <a:ea typeface="+mn-ea"/>
              <a:cs typeface="+mn-cs"/>
            </a:rPr>
            <a:t>となった。財政調整基金残高は</a:t>
          </a:r>
          <a:r>
            <a:rPr kumimoji="1" lang="en-US" altLang="ja-JP" sz="1400">
              <a:solidFill>
                <a:schemeClr val="dk1"/>
              </a:solidFill>
              <a:effectLst/>
              <a:latin typeface="+mn-lt"/>
              <a:ea typeface="+mn-ea"/>
              <a:cs typeface="+mn-cs"/>
            </a:rPr>
            <a:t>2.02</a:t>
          </a:r>
          <a:r>
            <a:rPr kumimoji="1" lang="ja-JP" altLang="en-US" sz="1400">
              <a:solidFill>
                <a:schemeClr val="dk1"/>
              </a:solidFill>
              <a:effectLst/>
              <a:latin typeface="+mn-lt"/>
              <a:ea typeface="+mn-ea"/>
              <a:cs typeface="+mn-cs"/>
            </a:rPr>
            <a:t>ポイント増加</a:t>
          </a:r>
          <a:r>
            <a:rPr kumimoji="1" lang="ja-JP" altLang="ja-JP" sz="1400">
              <a:solidFill>
                <a:schemeClr val="dk1"/>
              </a:solidFill>
              <a:effectLst/>
              <a:latin typeface="+mn-lt"/>
              <a:ea typeface="+mn-ea"/>
              <a:cs typeface="+mn-cs"/>
            </a:rPr>
            <a:t>となっ</a:t>
          </a:r>
          <a:r>
            <a:rPr kumimoji="1" lang="ja-JP" altLang="en-US" sz="1400">
              <a:solidFill>
                <a:schemeClr val="dk1"/>
              </a:solidFill>
              <a:effectLst/>
              <a:latin typeface="+mn-lt"/>
              <a:ea typeface="+mn-ea"/>
              <a:cs typeface="+mn-cs"/>
            </a:rPr>
            <a:t>た。これは地方債繰上償還額が減少したことが要因となっている。</a:t>
          </a:r>
          <a:r>
            <a:rPr kumimoji="1" lang="ja-JP" altLang="ja-JP" sz="1400">
              <a:solidFill>
                <a:schemeClr val="dk1"/>
              </a:solidFill>
              <a:effectLst/>
              <a:latin typeface="+mn-lt"/>
              <a:ea typeface="+mn-ea"/>
              <a:cs typeface="+mn-cs"/>
            </a:rPr>
            <a:t>今後の公共施設の老朽化対策や扶助費の増加等を想定し，より一層，財政の健全化に努める。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全会計で黒字を計上しているが，全会計合算の標準財政規模比は令和２年度の</a:t>
          </a:r>
          <a:r>
            <a:rPr kumimoji="1" lang="en-US" altLang="ja-JP" sz="1400">
              <a:solidFill>
                <a:schemeClr val="dk1"/>
              </a:solidFill>
              <a:effectLst/>
              <a:latin typeface="+mn-lt"/>
              <a:ea typeface="+mn-ea"/>
              <a:cs typeface="+mn-cs"/>
            </a:rPr>
            <a:t>28.19</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から令和３年度の</a:t>
          </a:r>
          <a:r>
            <a:rPr kumimoji="1" lang="en-US" altLang="ja-JP" sz="1400">
              <a:solidFill>
                <a:schemeClr val="dk1"/>
              </a:solidFill>
              <a:effectLst/>
              <a:latin typeface="+mn-lt"/>
              <a:ea typeface="+mn-ea"/>
              <a:cs typeface="+mn-cs"/>
            </a:rPr>
            <a:t>26.8%</a:t>
          </a:r>
          <a:r>
            <a:rPr kumimoji="1" lang="ja-JP" altLang="ja-JP" sz="1400">
              <a:solidFill>
                <a:schemeClr val="dk1"/>
              </a:solidFill>
              <a:effectLst/>
              <a:latin typeface="+mn-lt"/>
              <a:ea typeface="+mn-ea"/>
              <a:cs typeface="+mn-cs"/>
            </a:rPr>
            <a:t>と</a:t>
          </a:r>
          <a:r>
            <a:rPr kumimoji="1" lang="en-US" altLang="ja-JP" sz="1400">
              <a:solidFill>
                <a:schemeClr val="dk1"/>
              </a:solidFill>
              <a:effectLst/>
              <a:latin typeface="+mn-lt"/>
              <a:ea typeface="+mn-ea"/>
              <a:cs typeface="+mn-cs"/>
            </a:rPr>
            <a:t>1.39</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した。</a:t>
          </a:r>
          <a:endParaRPr lang="ja-JP" altLang="ja-JP" sz="1400">
            <a:effectLst/>
          </a:endParaRPr>
        </a:p>
        <a:p>
          <a:r>
            <a:rPr kumimoji="1" lang="ja-JP" altLang="ja-JP" sz="1400">
              <a:solidFill>
                <a:schemeClr val="dk1"/>
              </a:solidFill>
              <a:effectLst/>
              <a:latin typeface="+mn-lt"/>
              <a:ea typeface="+mn-ea"/>
              <a:cs typeface="+mn-cs"/>
            </a:rPr>
            <a:t>　黒字の構成割合が</a:t>
          </a:r>
          <a:r>
            <a:rPr kumimoji="1" lang="ja-JP" altLang="en-US" sz="1400">
              <a:solidFill>
                <a:schemeClr val="dk1"/>
              </a:solidFill>
              <a:effectLst/>
              <a:latin typeface="+mn-lt"/>
              <a:ea typeface="+mn-ea"/>
              <a:cs typeface="+mn-cs"/>
            </a:rPr>
            <a:t>比較的</a:t>
          </a:r>
          <a:r>
            <a:rPr kumimoji="1" lang="ja-JP" altLang="ja-JP" sz="1400">
              <a:solidFill>
                <a:schemeClr val="dk1"/>
              </a:solidFill>
              <a:effectLst/>
              <a:latin typeface="+mn-lt"/>
              <a:ea typeface="+mn-ea"/>
              <a:cs typeface="+mn-cs"/>
            </a:rPr>
            <a:t>大きい水道事業会計は，普通建設事業費を最小限に留め，企業債の発行を抑制するなど，財政健全化に取り組んできた成果である。</a:t>
          </a:r>
          <a:r>
            <a:rPr kumimoji="1" lang="ja-JP" altLang="en-US" sz="1400">
              <a:solidFill>
                <a:schemeClr val="dk1"/>
              </a:solidFill>
              <a:effectLst/>
              <a:latin typeface="+mn-lt"/>
              <a:ea typeface="+mn-ea"/>
              <a:cs typeface="+mn-cs"/>
            </a:rPr>
            <a:t>ただし、過去５年間の推移としては減少傾向にあるため、引き続き支出の効率化を図る。</a:t>
          </a:r>
          <a:endParaRPr lang="ja-JP" altLang="ja-JP" sz="1400">
            <a:effectLst/>
          </a:endParaRPr>
        </a:p>
        <a:p>
          <a:r>
            <a:rPr kumimoji="1" lang="ja-JP" altLang="ja-JP" sz="1400">
              <a:solidFill>
                <a:schemeClr val="dk1"/>
              </a:solidFill>
              <a:effectLst/>
              <a:latin typeface="+mn-lt"/>
              <a:ea typeface="+mn-ea"/>
              <a:cs typeface="+mn-cs"/>
            </a:rPr>
            <a:t>　国民健康保険事業特別会計については，新制度により平成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年４月から鹿児島県と共同で運営しているが，引き続き，特定健康診査受診率の向上や特定保健指導等の対策を図り，財政健全化に努める。</a:t>
          </a:r>
          <a:endParaRPr lang="ja-JP" altLang="ja-JP" sz="1400">
            <a:effectLst/>
          </a:endParaRPr>
        </a:p>
        <a:p>
          <a:r>
            <a:rPr kumimoji="1" lang="ja-JP" altLang="ja-JP" sz="1400">
              <a:solidFill>
                <a:schemeClr val="dk1"/>
              </a:solidFill>
              <a:effectLst/>
              <a:latin typeface="+mn-lt"/>
              <a:ea typeface="+mn-ea"/>
              <a:cs typeface="+mn-cs"/>
            </a:rPr>
            <a:t>　一般会計は，対前年比で，</a:t>
          </a:r>
          <a:r>
            <a:rPr kumimoji="1" lang="en-US" altLang="ja-JP" sz="1400">
              <a:solidFill>
                <a:schemeClr val="dk1"/>
              </a:solidFill>
              <a:effectLst/>
              <a:latin typeface="+mn-lt"/>
              <a:ea typeface="+mn-ea"/>
              <a:cs typeface="+mn-cs"/>
            </a:rPr>
            <a:t>0.33</a:t>
          </a:r>
          <a:r>
            <a:rPr kumimoji="1" lang="ja-JP" altLang="ja-JP" sz="1400">
              <a:solidFill>
                <a:schemeClr val="dk1"/>
              </a:solidFill>
              <a:effectLst/>
              <a:latin typeface="+mn-lt"/>
              <a:ea typeface="+mn-ea"/>
              <a:cs typeface="+mn-cs"/>
            </a:rPr>
            <a:t>ポイント増加している。今後も公共施設の老朽化対策等の投資的経費が見込まれるため，より一層，財政の効率化を図る必要がある。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c r="B1" s="608" t="s">
        <v>80</v>
      </c>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c r="BG1" s="608"/>
      <c r="BH1" s="608"/>
      <c r="BI1" s="608"/>
      <c r="BJ1" s="608"/>
      <c r="BK1" s="608"/>
      <c r="BL1" s="608"/>
      <c r="BM1" s="608"/>
      <c r="BN1" s="608"/>
      <c r="BO1" s="608"/>
      <c r="BP1" s="608"/>
      <c r="BQ1" s="608"/>
      <c r="BR1" s="608"/>
      <c r="BS1" s="608"/>
      <c r="BT1" s="608"/>
      <c r="BU1" s="608"/>
      <c r="BV1" s="608"/>
      <c r="BW1" s="608"/>
      <c r="BX1" s="608"/>
      <c r="BY1" s="608"/>
      <c r="BZ1" s="608"/>
      <c r="CA1" s="608"/>
      <c r="CB1" s="608"/>
      <c r="CC1" s="608"/>
      <c r="CD1" s="608"/>
      <c r="CE1" s="608"/>
      <c r="CF1" s="608"/>
      <c r="CG1" s="608"/>
      <c r="CH1" s="608"/>
      <c r="CI1" s="608"/>
      <c r="CJ1" s="608"/>
      <c r="CK1" s="608"/>
      <c r="CL1" s="608"/>
      <c r="CM1" s="608"/>
      <c r="CN1" s="608"/>
      <c r="CO1" s="608"/>
      <c r="CP1" s="608"/>
      <c r="CQ1" s="608"/>
      <c r="CR1" s="608"/>
      <c r="CS1" s="608"/>
      <c r="CT1" s="608"/>
      <c r="CU1" s="608"/>
      <c r="CV1" s="608"/>
      <c r="CW1" s="608"/>
      <c r="CX1" s="608"/>
      <c r="CY1" s="608"/>
      <c r="CZ1" s="608"/>
      <c r="DA1" s="608"/>
      <c r="DB1" s="608"/>
      <c r="DC1" s="608"/>
      <c r="DD1" s="608"/>
      <c r="DE1" s="608"/>
      <c r="DF1" s="608"/>
      <c r="DG1" s="608"/>
      <c r="DH1" s="608"/>
      <c r="DI1" s="608"/>
      <c r="DJ1" s="172"/>
      <c r="DK1" s="172"/>
      <c r="DL1" s="172"/>
      <c r="DM1" s="172"/>
      <c r="DN1" s="172"/>
      <c r="DO1" s="172"/>
    </row>
    <row r="2" spans="1:119" ht="24.75" thickBot="1">
      <c r="B2" s="173" t="s">
        <v>81</v>
      </c>
      <c r="C2" s="173"/>
      <c r="D2" s="174"/>
    </row>
    <row r="3" spans="1:119" ht="18.75" customHeight="1" thickBot="1">
      <c r="A3" s="172"/>
      <c r="B3" s="609" t="s">
        <v>82</v>
      </c>
      <c r="C3" s="610"/>
      <c r="D3" s="610"/>
      <c r="E3" s="611"/>
      <c r="F3" s="611"/>
      <c r="G3" s="611"/>
      <c r="H3" s="611"/>
      <c r="I3" s="611"/>
      <c r="J3" s="611"/>
      <c r="K3" s="611"/>
      <c r="L3" s="611" t="s">
        <v>83</v>
      </c>
      <c r="M3" s="611"/>
      <c r="N3" s="611"/>
      <c r="O3" s="611"/>
      <c r="P3" s="611"/>
      <c r="Q3" s="611"/>
      <c r="R3" s="614"/>
      <c r="S3" s="614"/>
      <c r="T3" s="614"/>
      <c r="U3" s="614"/>
      <c r="V3" s="615"/>
      <c r="W3" s="505" t="s">
        <v>84</v>
      </c>
      <c r="X3" s="506"/>
      <c r="Y3" s="506"/>
      <c r="Z3" s="506"/>
      <c r="AA3" s="506"/>
      <c r="AB3" s="610"/>
      <c r="AC3" s="614" t="s">
        <v>85</v>
      </c>
      <c r="AD3" s="506"/>
      <c r="AE3" s="506"/>
      <c r="AF3" s="506"/>
      <c r="AG3" s="506"/>
      <c r="AH3" s="506"/>
      <c r="AI3" s="506"/>
      <c r="AJ3" s="506"/>
      <c r="AK3" s="506"/>
      <c r="AL3" s="576"/>
      <c r="AM3" s="505" t="s">
        <v>86</v>
      </c>
      <c r="AN3" s="506"/>
      <c r="AO3" s="506"/>
      <c r="AP3" s="506"/>
      <c r="AQ3" s="506"/>
      <c r="AR3" s="506"/>
      <c r="AS3" s="506"/>
      <c r="AT3" s="506"/>
      <c r="AU3" s="506"/>
      <c r="AV3" s="506"/>
      <c r="AW3" s="506"/>
      <c r="AX3" s="576"/>
      <c r="AY3" s="568" t="s">
        <v>1</v>
      </c>
      <c r="AZ3" s="569"/>
      <c r="BA3" s="569"/>
      <c r="BB3" s="569"/>
      <c r="BC3" s="569"/>
      <c r="BD3" s="569"/>
      <c r="BE3" s="569"/>
      <c r="BF3" s="569"/>
      <c r="BG3" s="569"/>
      <c r="BH3" s="569"/>
      <c r="BI3" s="569"/>
      <c r="BJ3" s="569"/>
      <c r="BK3" s="569"/>
      <c r="BL3" s="569"/>
      <c r="BM3" s="618"/>
      <c r="BN3" s="505" t="s">
        <v>87</v>
      </c>
      <c r="BO3" s="506"/>
      <c r="BP3" s="506"/>
      <c r="BQ3" s="506"/>
      <c r="BR3" s="506"/>
      <c r="BS3" s="506"/>
      <c r="BT3" s="506"/>
      <c r="BU3" s="576"/>
      <c r="BV3" s="505" t="s">
        <v>88</v>
      </c>
      <c r="BW3" s="506"/>
      <c r="BX3" s="506"/>
      <c r="BY3" s="506"/>
      <c r="BZ3" s="506"/>
      <c r="CA3" s="506"/>
      <c r="CB3" s="506"/>
      <c r="CC3" s="576"/>
      <c r="CD3" s="568" t="s">
        <v>1</v>
      </c>
      <c r="CE3" s="569"/>
      <c r="CF3" s="569"/>
      <c r="CG3" s="569"/>
      <c r="CH3" s="569"/>
      <c r="CI3" s="569"/>
      <c r="CJ3" s="569"/>
      <c r="CK3" s="569"/>
      <c r="CL3" s="569"/>
      <c r="CM3" s="569"/>
      <c r="CN3" s="569"/>
      <c r="CO3" s="569"/>
      <c r="CP3" s="569"/>
      <c r="CQ3" s="569"/>
      <c r="CR3" s="569"/>
      <c r="CS3" s="618"/>
      <c r="CT3" s="505" t="s">
        <v>89</v>
      </c>
      <c r="CU3" s="506"/>
      <c r="CV3" s="506"/>
      <c r="CW3" s="506"/>
      <c r="CX3" s="506"/>
      <c r="CY3" s="506"/>
      <c r="CZ3" s="506"/>
      <c r="DA3" s="576"/>
      <c r="DB3" s="505" t="s">
        <v>90</v>
      </c>
      <c r="DC3" s="506"/>
      <c r="DD3" s="506"/>
      <c r="DE3" s="506"/>
      <c r="DF3" s="506"/>
      <c r="DG3" s="506"/>
      <c r="DH3" s="506"/>
      <c r="DI3" s="576"/>
    </row>
    <row r="4" spans="1:119" ht="18.75" customHeight="1">
      <c r="A4" s="172"/>
      <c r="B4" s="584"/>
      <c r="C4" s="585"/>
      <c r="D4" s="585"/>
      <c r="E4" s="586"/>
      <c r="F4" s="586"/>
      <c r="G4" s="586"/>
      <c r="H4" s="586"/>
      <c r="I4" s="586"/>
      <c r="J4" s="586"/>
      <c r="K4" s="586"/>
      <c r="L4" s="586"/>
      <c r="M4" s="586"/>
      <c r="N4" s="586"/>
      <c r="O4" s="586"/>
      <c r="P4" s="586"/>
      <c r="Q4" s="586"/>
      <c r="R4" s="590"/>
      <c r="S4" s="590"/>
      <c r="T4" s="590"/>
      <c r="U4" s="590"/>
      <c r="V4" s="591"/>
      <c r="W4" s="577"/>
      <c r="X4" s="387"/>
      <c r="Y4" s="387"/>
      <c r="Z4" s="387"/>
      <c r="AA4" s="387"/>
      <c r="AB4" s="585"/>
      <c r="AC4" s="590"/>
      <c r="AD4" s="387"/>
      <c r="AE4" s="387"/>
      <c r="AF4" s="387"/>
      <c r="AG4" s="387"/>
      <c r="AH4" s="387"/>
      <c r="AI4" s="387"/>
      <c r="AJ4" s="387"/>
      <c r="AK4" s="387"/>
      <c r="AL4" s="578"/>
      <c r="AM4" s="527"/>
      <c r="AN4" s="425"/>
      <c r="AO4" s="425"/>
      <c r="AP4" s="425"/>
      <c r="AQ4" s="425"/>
      <c r="AR4" s="425"/>
      <c r="AS4" s="425"/>
      <c r="AT4" s="425"/>
      <c r="AU4" s="425"/>
      <c r="AV4" s="425"/>
      <c r="AW4" s="425"/>
      <c r="AX4" s="617"/>
      <c r="AY4" s="462" t="s">
        <v>91</v>
      </c>
      <c r="AZ4" s="463"/>
      <c r="BA4" s="463"/>
      <c r="BB4" s="463"/>
      <c r="BC4" s="463"/>
      <c r="BD4" s="463"/>
      <c r="BE4" s="463"/>
      <c r="BF4" s="463"/>
      <c r="BG4" s="463"/>
      <c r="BH4" s="463"/>
      <c r="BI4" s="463"/>
      <c r="BJ4" s="463"/>
      <c r="BK4" s="463"/>
      <c r="BL4" s="463"/>
      <c r="BM4" s="464"/>
      <c r="BN4" s="465">
        <v>13819752</v>
      </c>
      <c r="BO4" s="466"/>
      <c r="BP4" s="466"/>
      <c r="BQ4" s="466"/>
      <c r="BR4" s="466"/>
      <c r="BS4" s="466"/>
      <c r="BT4" s="466"/>
      <c r="BU4" s="467"/>
      <c r="BV4" s="465">
        <v>15208897</v>
      </c>
      <c r="BW4" s="466"/>
      <c r="BX4" s="466"/>
      <c r="BY4" s="466"/>
      <c r="BZ4" s="466"/>
      <c r="CA4" s="466"/>
      <c r="CB4" s="466"/>
      <c r="CC4" s="467"/>
      <c r="CD4" s="602" t="s">
        <v>92</v>
      </c>
      <c r="CE4" s="603"/>
      <c r="CF4" s="603"/>
      <c r="CG4" s="603"/>
      <c r="CH4" s="603"/>
      <c r="CI4" s="603"/>
      <c r="CJ4" s="603"/>
      <c r="CK4" s="603"/>
      <c r="CL4" s="603"/>
      <c r="CM4" s="603"/>
      <c r="CN4" s="603"/>
      <c r="CO4" s="603"/>
      <c r="CP4" s="603"/>
      <c r="CQ4" s="603"/>
      <c r="CR4" s="603"/>
      <c r="CS4" s="604"/>
      <c r="CT4" s="605">
        <v>10.9</v>
      </c>
      <c r="CU4" s="606"/>
      <c r="CV4" s="606"/>
      <c r="CW4" s="606"/>
      <c r="CX4" s="606"/>
      <c r="CY4" s="606"/>
      <c r="CZ4" s="606"/>
      <c r="DA4" s="607"/>
      <c r="DB4" s="605">
        <v>10.6</v>
      </c>
      <c r="DC4" s="606"/>
      <c r="DD4" s="606"/>
      <c r="DE4" s="606"/>
      <c r="DF4" s="606"/>
      <c r="DG4" s="606"/>
      <c r="DH4" s="606"/>
      <c r="DI4" s="607"/>
    </row>
    <row r="5" spans="1:119" ht="18.75" customHeight="1">
      <c r="A5" s="172"/>
      <c r="B5" s="612"/>
      <c r="C5" s="426"/>
      <c r="D5" s="426"/>
      <c r="E5" s="613"/>
      <c r="F5" s="613"/>
      <c r="G5" s="613"/>
      <c r="H5" s="613"/>
      <c r="I5" s="613"/>
      <c r="J5" s="613"/>
      <c r="K5" s="613"/>
      <c r="L5" s="613"/>
      <c r="M5" s="613"/>
      <c r="N5" s="613"/>
      <c r="O5" s="613"/>
      <c r="P5" s="613"/>
      <c r="Q5" s="613"/>
      <c r="R5" s="424"/>
      <c r="S5" s="424"/>
      <c r="T5" s="424"/>
      <c r="U5" s="424"/>
      <c r="V5" s="616"/>
      <c r="W5" s="527"/>
      <c r="X5" s="425"/>
      <c r="Y5" s="425"/>
      <c r="Z5" s="425"/>
      <c r="AA5" s="425"/>
      <c r="AB5" s="426"/>
      <c r="AC5" s="424"/>
      <c r="AD5" s="425"/>
      <c r="AE5" s="425"/>
      <c r="AF5" s="425"/>
      <c r="AG5" s="425"/>
      <c r="AH5" s="425"/>
      <c r="AI5" s="425"/>
      <c r="AJ5" s="425"/>
      <c r="AK5" s="425"/>
      <c r="AL5" s="617"/>
      <c r="AM5" s="493" t="s">
        <v>93</v>
      </c>
      <c r="AN5" s="393"/>
      <c r="AO5" s="393"/>
      <c r="AP5" s="393"/>
      <c r="AQ5" s="393"/>
      <c r="AR5" s="393"/>
      <c r="AS5" s="393"/>
      <c r="AT5" s="394"/>
      <c r="AU5" s="494" t="s">
        <v>94</v>
      </c>
      <c r="AV5" s="495"/>
      <c r="AW5" s="495"/>
      <c r="AX5" s="495"/>
      <c r="AY5" s="450" t="s">
        <v>95</v>
      </c>
      <c r="AZ5" s="451"/>
      <c r="BA5" s="451"/>
      <c r="BB5" s="451"/>
      <c r="BC5" s="451"/>
      <c r="BD5" s="451"/>
      <c r="BE5" s="451"/>
      <c r="BF5" s="451"/>
      <c r="BG5" s="451"/>
      <c r="BH5" s="451"/>
      <c r="BI5" s="451"/>
      <c r="BJ5" s="451"/>
      <c r="BK5" s="451"/>
      <c r="BL5" s="451"/>
      <c r="BM5" s="452"/>
      <c r="BN5" s="436">
        <v>13194093</v>
      </c>
      <c r="BO5" s="437"/>
      <c r="BP5" s="437"/>
      <c r="BQ5" s="437"/>
      <c r="BR5" s="437"/>
      <c r="BS5" s="437"/>
      <c r="BT5" s="437"/>
      <c r="BU5" s="438"/>
      <c r="BV5" s="436">
        <v>14645431</v>
      </c>
      <c r="BW5" s="437"/>
      <c r="BX5" s="437"/>
      <c r="BY5" s="437"/>
      <c r="BZ5" s="437"/>
      <c r="CA5" s="437"/>
      <c r="CB5" s="437"/>
      <c r="CC5" s="438"/>
      <c r="CD5" s="476" t="s">
        <v>96</v>
      </c>
      <c r="CE5" s="396"/>
      <c r="CF5" s="396"/>
      <c r="CG5" s="396"/>
      <c r="CH5" s="396"/>
      <c r="CI5" s="396"/>
      <c r="CJ5" s="396"/>
      <c r="CK5" s="396"/>
      <c r="CL5" s="396"/>
      <c r="CM5" s="396"/>
      <c r="CN5" s="396"/>
      <c r="CO5" s="396"/>
      <c r="CP5" s="396"/>
      <c r="CQ5" s="396"/>
      <c r="CR5" s="396"/>
      <c r="CS5" s="477"/>
      <c r="CT5" s="433">
        <v>75.7</v>
      </c>
      <c r="CU5" s="434"/>
      <c r="CV5" s="434"/>
      <c r="CW5" s="434"/>
      <c r="CX5" s="434"/>
      <c r="CY5" s="434"/>
      <c r="CZ5" s="434"/>
      <c r="DA5" s="435"/>
      <c r="DB5" s="433">
        <v>84.7</v>
      </c>
      <c r="DC5" s="434"/>
      <c r="DD5" s="434"/>
      <c r="DE5" s="434"/>
      <c r="DF5" s="434"/>
      <c r="DG5" s="434"/>
      <c r="DH5" s="434"/>
      <c r="DI5" s="435"/>
    </row>
    <row r="6" spans="1:119" ht="18.75" customHeight="1">
      <c r="A6" s="172"/>
      <c r="B6" s="582" t="s">
        <v>97</v>
      </c>
      <c r="C6" s="423"/>
      <c r="D6" s="423"/>
      <c r="E6" s="583"/>
      <c r="F6" s="583"/>
      <c r="G6" s="583"/>
      <c r="H6" s="583"/>
      <c r="I6" s="583"/>
      <c r="J6" s="583"/>
      <c r="K6" s="583"/>
      <c r="L6" s="583" t="s">
        <v>98</v>
      </c>
      <c r="M6" s="583"/>
      <c r="N6" s="583"/>
      <c r="O6" s="583"/>
      <c r="P6" s="583"/>
      <c r="Q6" s="583"/>
      <c r="R6" s="421"/>
      <c r="S6" s="421"/>
      <c r="T6" s="421"/>
      <c r="U6" s="421"/>
      <c r="V6" s="589"/>
      <c r="W6" s="526" t="s">
        <v>99</v>
      </c>
      <c r="X6" s="422"/>
      <c r="Y6" s="422"/>
      <c r="Z6" s="422"/>
      <c r="AA6" s="422"/>
      <c r="AB6" s="423"/>
      <c r="AC6" s="594" t="s">
        <v>100</v>
      </c>
      <c r="AD6" s="595"/>
      <c r="AE6" s="595"/>
      <c r="AF6" s="595"/>
      <c r="AG6" s="595"/>
      <c r="AH6" s="595"/>
      <c r="AI6" s="595"/>
      <c r="AJ6" s="595"/>
      <c r="AK6" s="595"/>
      <c r="AL6" s="596"/>
      <c r="AM6" s="493" t="s">
        <v>101</v>
      </c>
      <c r="AN6" s="393"/>
      <c r="AO6" s="393"/>
      <c r="AP6" s="393"/>
      <c r="AQ6" s="393"/>
      <c r="AR6" s="393"/>
      <c r="AS6" s="393"/>
      <c r="AT6" s="394"/>
      <c r="AU6" s="494" t="s">
        <v>102</v>
      </c>
      <c r="AV6" s="495"/>
      <c r="AW6" s="495"/>
      <c r="AX6" s="495"/>
      <c r="AY6" s="450" t="s">
        <v>103</v>
      </c>
      <c r="AZ6" s="451"/>
      <c r="BA6" s="451"/>
      <c r="BB6" s="451"/>
      <c r="BC6" s="451"/>
      <c r="BD6" s="451"/>
      <c r="BE6" s="451"/>
      <c r="BF6" s="451"/>
      <c r="BG6" s="451"/>
      <c r="BH6" s="451"/>
      <c r="BI6" s="451"/>
      <c r="BJ6" s="451"/>
      <c r="BK6" s="451"/>
      <c r="BL6" s="451"/>
      <c r="BM6" s="452"/>
      <c r="BN6" s="436">
        <v>625659</v>
      </c>
      <c r="BO6" s="437"/>
      <c r="BP6" s="437"/>
      <c r="BQ6" s="437"/>
      <c r="BR6" s="437"/>
      <c r="BS6" s="437"/>
      <c r="BT6" s="437"/>
      <c r="BU6" s="438"/>
      <c r="BV6" s="436">
        <v>563466</v>
      </c>
      <c r="BW6" s="437"/>
      <c r="BX6" s="437"/>
      <c r="BY6" s="437"/>
      <c r="BZ6" s="437"/>
      <c r="CA6" s="437"/>
      <c r="CB6" s="437"/>
      <c r="CC6" s="438"/>
      <c r="CD6" s="476" t="s">
        <v>104</v>
      </c>
      <c r="CE6" s="396"/>
      <c r="CF6" s="396"/>
      <c r="CG6" s="396"/>
      <c r="CH6" s="396"/>
      <c r="CI6" s="396"/>
      <c r="CJ6" s="396"/>
      <c r="CK6" s="396"/>
      <c r="CL6" s="396"/>
      <c r="CM6" s="396"/>
      <c r="CN6" s="396"/>
      <c r="CO6" s="396"/>
      <c r="CP6" s="396"/>
      <c r="CQ6" s="396"/>
      <c r="CR6" s="396"/>
      <c r="CS6" s="477"/>
      <c r="CT6" s="579">
        <v>78.900000000000006</v>
      </c>
      <c r="CU6" s="580"/>
      <c r="CV6" s="580"/>
      <c r="CW6" s="580"/>
      <c r="CX6" s="580"/>
      <c r="CY6" s="580"/>
      <c r="CZ6" s="580"/>
      <c r="DA6" s="581"/>
      <c r="DB6" s="579">
        <v>87.7</v>
      </c>
      <c r="DC6" s="580"/>
      <c r="DD6" s="580"/>
      <c r="DE6" s="580"/>
      <c r="DF6" s="580"/>
      <c r="DG6" s="580"/>
      <c r="DH6" s="580"/>
      <c r="DI6" s="581"/>
    </row>
    <row r="7" spans="1:119" ht="18.75" customHeight="1">
      <c r="A7" s="172"/>
      <c r="B7" s="584"/>
      <c r="C7" s="585"/>
      <c r="D7" s="585"/>
      <c r="E7" s="586"/>
      <c r="F7" s="586"/>
      <c r="G7" s="586"/>
      <c r="H7" s="586"/>
      <c r="I7" s="586"/>
      <c r="J7" s="586"/>
      <c r="K7" s="586"/>
      <c r="L7" s="586"/>
      <c r="M7" s="586"/>
      <c r="N7" s="586"/>
      <c r="O7" s="586"/>
      <c r="P7" s="586"/>
      <c r="Q7" s="586"/>
      <c r="R7" s="590"/>
      <c r="S7" s="590"/>
      <c r="T7" s="590"/>
      <c r="U7" s="590"/>
      <c r="V7" s="591"/>
      <c r="W7" s="577"/>
      <c r="X7" s="387"/>
      <c r="Y7" s="387"/>
      <c r="Z7" s="387"/>
      <c r="AA7" s="387"/>
      <c r="AB7" s="585"/>
      <c r="AC7" s="597"/>
      <c r="AD7" s="388"/>
      <c r="AE7" s="388"/>
      <c r="AF7" s="388"/>
      <c r="AG7" s="388"/>
      <c r="AH7" s="388"/>
      <c r="AI7" s="388"/>
      <c r="AJ7" s="388"/>
      <c r="AK7" s="388"/>
      <c r="AL7" s="598"/>
      <c r="AM7" s="493" t="s">
        <v>105</v>
      </c>
      <c r="AN7" s="393"/>
      <c r="AO7" s="393"/>
      <c r="AP7" s="393"/>
      <c r="AQ7" s="393"/>
      <c r="AR7" s="393"/>
      <c r="AS7" s="393"/>
      <c r="AT7" s="394"/>
      <c r="AU7" s="494" t="s">
        <v>102</v>
      </c>
      <c r="AV7" s="495"/>
      <c r="AW7" s="495"/>
      <c r="AX7" s="495"/>
      <c r="AY7" s="450" t="s">
        <v>106</v>
      </c>
      <c r="AZ7" s="451"/>
      <c r="BA7" s="451"/>
      <c r="BB7" s="451"/>
      <c r="BC7" s="451"/>
      <c r="BD7" s="451"/>
      <c r="BE7" s="451"/>
      <c r="BF7" s="451"/>
      <c r="BG7" s="451"/>
      <c r="BH7" s="451"/>
      <c r="BI7" s="451"/>
      <c r="BJ7" s="451"/>
      <c r="BK7" s="451"/>
      <c r="BL7" s="451"/>
      <c r="BM7" s="452"/>
      <c r="BN7" s="436">
        <v>92748</v>
      </c>
      <c r="BO7" s="437"/>
      <c r="BP7" s="437"/>
      <c r="BQ7" s="437"/>
      <c r="BR7" s="437"/>
      <c r="BS7" s="437"/>
      <c r="BT7" s="437"/>
      <c r="BU7" s="438"/>
      <c r="BV7" s="436">
        <v>80785</v>
      </c>
      <c r="BW7" s="437"/>
      <c r="BX7" s="437"/>
      <c r="BY7" s="437"/>
      <c r="BZ7" s="437"/>
      <c r="CA7" s="437"/>
      <c r="CB7" s="437"/>
      <c r="CC7" s="438"/>
      <c r="CD7" s="476" t="s">
        <v>107</v>
      </c>
      <c r="CE7" s="396"/>
      <c r="CF7" s="396"/>
      <c r="CG7" s="396"/>
      <c r="CH7" s="396"/>
      <c r="CI7" s="396"/>
      <c r="CJ7" s="396"/>
      <c r="CK7" s="396"/>
      <c r="CL7" s="396"/>
      <c r="CM7" s="396"/>
      <c r="CN7" s="396"/>
      <c r="CO7" s="396"/>
      <c r="CP7" s="396"/>
      <c r="CQ7" s="396"/>
      <c r="CR7" s="396"/>
      <c r="CS7" s="477"/>
      <c r="CT7" s="436">
        <v>4887961</v>
      </c>
      <c r="CU7" s="437"/>
      <c r="CV7" s="437"/>
      <c r="CW7" s="437"/>
      <c r="CX7" s="437"/>
      <c r="CY7" s="437"/>
      <c r="CZ7" s="437"/>
      <c r="DA7" s="438"/>
      <c r="DB7" s="436">
        <v>4566007</v>
      </c>
      <c r="DC7" s="437"/>
      <c r="DD7" s="437"/>
      <c r="DE7" s="437"/>
      <c r="DF7" s="437"/>
      <c r="DG7" s="437"/>
      <c r="DH7" s="437"/>
      <c r="DI7" s="438"/>
    </row>
    <row r="8" spans="1:119" ht="18.75" customHeight="1" thickBot="1">
      <c r="A8" s="172"/>
      <c r="B8" s="587"/>
      <c r="C8" s="532"/>
      <c r="D8" s="532"/>
      <c r="E8" s="588"/>
      <c r="F8" s="588"/>
      <c r="G8" s="588"/>
      <c r="H8" s="588"/>
      <c r="I8" s="588"/>
      <c r="J8" s="588"/>
      <c r="K8" s="588"/>
      <c r="L8" s="588"/>
      <c r="M8" s="588"/>
      <c r="N8" s="588"/>
      <c r="O8" s="588"/>
      <c r="P8" s="588"/>
      <c r="Q8" s="588"/>
      <c r="R8" s="592"/>
      <c r="S8" s="592"/>
      <c r="T8" s="592"/>
      <c r="U8" s="592"/>
      <c r="V8" s="593"/>
      <c r="W8" s="507"/>
      <c r="X8" s="508"/>
      <c r="Y8" s="508"/>
      <c r="Z8" s="508"/>
      <c r="AA8" s="508"/>
      <c r="AB8" s="532"/>
      <c r="AC8" s="599"/>
      <c r="AD8" s="600"/>
      <c r="AE8" s="600"/>
      <c r="AF8" s="600"/>
      <c r="AG8" s="600"/>
      <c r="AH8" s="600"/>
      <c r="AI8" s="600"/>
      <c r="AJ8" s="600"/>
      <c r="AK8" s="600"/>
      <c r="AL8" s="601"/>
      <c r="AM8" s="493" t="s">
        <v>108</v>
      </c>
      <c r="AN8" s="393"/>
      <c r="AO8" s="393"/>
      <c r="AP8" s="393"/>
      <c r="AQ8" s="393"/>
      <c r="AR8" s="393"/>
      <c r="AS8" s="393"/>
      <c r="AT8" s="394"/>
      <c r="AU8" s="494" t="s">
        <v>109</v>
      </c>
      <c r="AV8" s="495"/>
      <c r="AW8" s="495"/>
      <c r="AX8" s="495"/>
      <c r="AY8" s="450" t="s">
        <v>110</v>
      </c>
      <c r="AZ8" s="451"/>
      <c r="BA8" s="451"/>
      <c r="BB8" s="451"/>
      <c r="BC8" s="451"/>
      <c r="BD8" s="451"/>
      <c r="BE8" s="451"/>
      <c r="BF8" s="451"/>
      <c r="BG8" s="451"/>
      <c r="BH8" s="451"/>
      <c r="BI8" s="451"/>
      <c r="BJ8" s="451"/>
      <c r="BK8" s="451"/>
      <c r="BL8" s="451"/>
      <c r="BM8" s="452"/>
      <c r="BN8" s="436">
        <v>532911</v>
      </c>
      <c r="BO8" s="437"/>
      <c r="BP8" s="437"/>
      <c r="BQ8" s="437"/>
      <c r="BR8" s="437"/>
      <c r="BS8" s="437"/>
      <c r="BT8" s="437"/>
      <c r="BU8" s="438"/>
      <c r="BV8" s="436">
        <v>482681</v>
      </c>
      <c r="BW8" s="437"/>
      <c r="BX8" s="437"/>
      <c r="BY8" s="437"/>
      <c r="BZ8" s="437"/>
      <c r="CA8" s="437"/>
      <c r="CB8" s="437"/>
      <c r="CC8" s="438"/>
      <c r="CD8" s="476" t="s">
        <v>111</v>
      </c>
      <c r="CE8" s="396"/>
      <c r="CF8" s="396"/>
      <c r="CG8" s="396"/>
      <c r="CH8" s="396"/>
      <c r="CI8" s="396"/>
      <c r="CJ8" s="396"/>
      <c r="CK8" s="396"/>
      <c r="CL8" s="396"/>
      <c r="CM8" s="396"/>
      <c r="CN8" s="396"/>
      <c r="CO8" s="396"/>
      <c r="CP8" s="396"/>
      <c r="CQ8" s="396"/>
      <c r="CR8" s="396"/>
      <c r="CS8" s="477"/>
      <c r="CT8" s="539">
        <v>0.35</v>
      </c>
      <c r="CU8" s="540"/>
      <c r="CV8" s="540"/>
      <c r="CW8" s="540"/>
      <c r="CX8" s="540"/>
      <c r="CY8" s="540"/>
      <c r="CZ8" s="540"/>
      <c r="DA8" s="541"/>
      <c r="DB8" s="539">
        <v>0.36</v>
      </c>
      <c r="DC8" s="540"/>
      <c r="DD8" s="540"/>
      <c r="DE8" s="540"/>
      <c r="DF8" s="540"/>
      <c r="DG8" s="540"/>
      <c r="DH8" s="540"/>
      <c r="DI8" s="541"/>
    </row>
    <row r="9" spans="1:119" ht="18.75" customHeight="1" thickBot="1">
      <c r="A9" s="172"/>
      <c r="B9" s="568" t="s">
        <v>112</v>
      </c>
      <c r="C9" s="569"/>
      <c r="D9" s="569"/>
      <c r="E9" s="569"/>
      <c r="F9" s="569"/>
      <c r="G9" s="569"/>
      <c r="H9" s="569"/>
      <c r="I9" s="569"/>
      <c r="J9" s="569"/>
      <c r="K9" s="487"/>
      <c r="L9" s="570" t="s">
        <v>113</v>
      </c>
      <c r="M9" s="571"/>
      <c r="N9" s="571"/>
      <c r="O9" s="571"/>
      <c r="P9" s="571"/>
      <c r="Q9" s="572"/>
      <c r="R9" s="573">
        <v>12385</v>
      </c>
      <c r="S9" s="574"/>
      <c r="T9" s="574"/>
      <c r="U9" s="574"/>
      <c r="V9" s="575"/>
      <c r="W9" s="505" t="s">
        <v>114</v>
      </c>
      <c r="X9" s="506"/>
      <c r="Y9" s="506"/>
      <c r="Z9" s="506"/>
      <c r="AA9" s="506"/>
      <c r="AB9" s="506"/>
      <c r="AC9" s="506"/>
      <c r="AD9" s="506"/>
      <c r="AE9" s="506"/>
      <c r="AF9" s="506"/>
      <c r="AG9" s="506"/>
      <c r="AH9" s="506"/>
      <c r="AI9" s="506"/>
      <c r="AJ9" s="506"/>
      <c r="AK9" s="506"/>
      <c r="AL9" s="576"/>
      <c r="AM9" s="493" t="s">
        <v>115</v>
      </c>
      <c r="AN9" s="393"/>
      <c r="AO9" s="393"/>
      <c r="AP9" s="393"/>
      <c r="AQ9" s="393"/>
      <c r="AR9" s="393"/>
      <c r="AS9" s="393"/>
      <c r="AT9" s="394"/>
      <c r="AU9" s="494" t="s">
        <v>94</v>
      </c>
      <c r="AV9" s="495"/>
      <c r="AW9" s="495"/>
      <c r="AX9" s="495"/>
      <c r="AY9" s="450" t="s">
        <v>116</v>
      </c>
      <c r="AZ9" s="451"/>
      <c r="BA9" s="451"/>
      <c r="BB9" s="451"/>
      <c r="BC9" s="451"/>
      <c r="BD9" s="451"/>
      <c r="BE9" s="451"/>
      <c r="BF9" s="451"/>
      <c r="BG9" s="451"/>
      <c r="BH9" s="451"/>
      <c r="BI9" s="451"/>
      <c r="BJ9" s="451"/>
      <c r="BK9" s="451"/>
      <c r="BL9" s="451"/>
      <c r="BM9" s="452"/>
      <c r="BN9" s="436">
        <v>50230</v>
      </c>
      <c r="BO9" s="437"/>
      <c r="BP9" s="437"/>
      <c r="BQ9" s="437"/>
      <c r="BR9" s="437"/>
      <c r="BS9" s="437"/>
      <c r="BT9" s="437"/>
      <c r="BU9" s="438"/>
      <c r="BV9" s="436">
        <v>80520</v>
      </c>
      <c r="BW9" s="437"/>
      <c r="BX9" s="437"/>
      <c r="BY9" s="437"/>
      <c r="BZ9" s="437"/>
      <c r="CA9" s="437"/>
      <c r="CB9" s="437"/>
      <c r="CC9" s="438"/>
      <c r="CD9" s="476" t="s">
        <v>117</v>
      </c>
      <c r="CE9" s="396"/>
      <c r="CF9" s="396"/>
      <c r="CG9" s="396"/>
      <c r="CH9" s="396"/>
      <c r="CI9" s="396"/>
      <c r="CJ9" s="396"/>
      <c r="CK9" s="396"/>
      <c r="CL9" s="396"/>
      <c r="CM9" s="396"/>
      <c r="CN9" s="396"/>
      <c r="CO9" s="396"/>
      <c r="CP9" s="396"/>
      <c r="CQ9" s="396"/>
      <c r="CR9" s="396"/>
      <c r="CS9" s="477"/>
      <c r="CT9" s="433">
        <v>15.3</v>
      </c>
      <c r="CU9" s="434"/>
      <c r="CV9" s="434"/>
      <c r="CW9" s="434"/>
      <c r="CX9" s="434"/>
      <c r="CY9" s="434"/>
      <c r="CZ9" s="434"/>
      <c r="DA9" s="435"/>
      <c r="DB9" s="433">
        <v>16.399999999999999</v>
      </c>
      <c r="DC9" s="434"/>
      <c r="DD9" s="434"/>
      <c r="DE9" s="434"/>
      <c r="DF9" s="434"/>
      <c r="DG9" s="434"/>
      <c r="DH9" s="434"/>
      <c r="DI9" s="435"/>
    </row>
    <row r="10" spans="1:119" ht="18.75" customHeight="1" thickBot="1">
      <c r="A10" s="172"/>
      <c r="B10" s="568"/>
      <c r="C10" s="569"/>
      <c r="D10" s="569"/>
      <c r="E10" s="569"/>
      <c r="F10" s="569"/>
      <c r="G10" s="569"/>
      <c r="H10" s="569"/>
      <c r="I10" s="569"/>
      <c r="J10" s="569"/>
      <c r="K10" s="487"/>
      <c r="L10" s="392" t="s">
        <v>118</v>
      </c>
      <c r="M10" s="393"/>
      <c r="N10" s="393"/>
      <c r="O10" s="393"/>
      <c r="P10" s="393"/>
      <c r="Q10" s="394"/>
      <c r="R10" s="389">
        <v>13241</v>
      </c>
      <c r="S10" s="390"/>
      <c r="T10" s="390"/>
      <c r="U10" s="390"/>
      <c r="V10" s="449"/>
      <c r="W10" s="577"/>
      <c r="X10" s="387"/>
      <c r="Y10" s="387"/>
      <c r="Z10" s="387"/>
      <c r="AA10" s="387"/>
      <c r="AB10" s="387"/>
      <c r="AC10" s="387"/>
      <c r="AD10" s="387"/>
      <c r="AE10" s="387"/>
      <c r="AF10" s="387"/>
      <c r="AG10" s="387"/>
      <c r="AH10" s="387"/>
      <c r="AI10" s="387"/>
      <c r="AJ10" s="387"/>
      <c r="AK10" s="387"/>
      <c r="AL10" s="578"/>
      <c r="AM10" s="493" t="s">
        <v>119</v>
      </c>
      <c r="AN10" s="393"/>
      <c r="AO10" s="393"/>
      <c r="AP10" s="393"/>
      <c r="AQ10" s="393"/>
      <c r="AR10" s="393"/>
      <c r="AS10" s="393"/>
      <c r="AT10" s="394"/>
      <c r="AU10" s="494" t="s">
        <v>120</v>
      </c>
      <c r="AV10" s="495"/>
      <c r="AW10" s="495"/>
      <c r="AX10" s="495"/>
      <c r="AY10" s="450" t="s">
        <v>121</v>
      </c>
      <c r="AZ10" s="451"/>
      <c r="BA10" s="451"/>
      <c r="BB10" s="451"/>
      <c r="BC10" s="451"/>
      <c r="BD10" s="451"/>
      <c r="BE10" s="451"/>
      <c r="BF10" s="451"/>
      <c r="BG10" s="451"/>
      <c r="BH10" s="451"/>
      <c r="BI10" s="451"/>
      <c r="BJ10" s="451"/>
      <c r="BK10" s="451"/>
      <c r="BL10" s="451"/>
      <c r="BM10" s="452"/>
      <c r="BN10" s="436">
        <v>4612</v>
      </c>
      <c r="BO10" s="437"/>
      <c r="BP10" s="437"/>
      <c r="BQ10" s="437"/>
      <c r="BR10" s="437"/>
      <c r="BS10" s="437"/>
      <c r="BT10" s="437"/>
      <c r="BU10" s="438"/>
      <c r="BV10" s="436">
        <v>4057</v>
      </c>
      <c r="BW10" s="437"/>
      <c r="BX10" s="437"/>
      <c r="BY10" s="437"/>
      <c r="BZ10" s="437"/>
      <c r="CA10" s="437"/>
      <c r="CB10" s="437"/>
      <c r="CC10" s="438"/>
      <c r="CD10" s="178" t="s">
        <v>122</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c r="A11" s="172"/>
      <c r="B11" s="568"/>
      <c r="C11" s="569"/>
      <c r="D11" s="569"/>
      <c r="E11" s="569"/>
      <c r="F11" s="569"/>
      <c r="G11" s="569"/>
      <c r="H11" s="569"/>
      <c r="I11" s="569"/>
      <c r="J11" s="569"/>
      <c r="K11" s="487"/>
      <c r="L11" s="397" t="s">
        <v>123</v>
      </c>
      <c r="M11" s="398"/>
      <c r="N11" s="398"/>
      <c r="O11" s="398"/>
      <c r="P11" s="398"/>
      <c r="Q11" s="399"/>
      <c r="R11" s="565" t="s">
        <v>124</v>
      </c>
      <c r="S11" s="566"/>
      <c r="T11" s="566"/>
      <c r="U11" s="566"/>
      <c r="V11" s="567"/>
      <c r="W11" s="577"/>
      <c r="X11" s="387"/>
      <c r="Y11" s="387"/>
      <c r="Z11" s="387"/>
      <c r="AA11" s="387"/>
      <c r="AB11" s="387"/>
      <c r="AC11" s="387"/>
      <c r="AD11" s="387"/>
      <c r="AE11" s="387"/>
      <c r="AF11" s="387"/>
      <c r="AG11" s="387"/>
      <c r="AH11" s="387"/>
      <c r="AI11" s="387"/>
      <c r="AJ11" s="387"/>
      <c r="AK11" s="387"/>
      <c r="AL11" s="578"/>
      <c r="AM11" s="493" t="s">
        <v>125</v>
      </c>
      <c r="AN11" s="393"/>
      <c r="AO11" s="393"/>
      <c r="AP11" s="393"/>
      <c r="AQ11" s="393"/>
      <c r="AR11" s="393"/>
      <c r="AS11" s="393"/>
      <c r="AT11" s="394"/>
      <c r="AU11" s="494" t="s">
        <v>102</v>
      </c>
      <c r="AV11" s="495"/>
      <c r="AW11" s="495"/>
      <c r="AX11" s="495"/>
      <c r="AY11" s="450" t="s">
        <v>126</v>
      </c>
      <c r="AZ11" s="451"/>
      <c r="BA11" s="451"/>
      <c r="BB11" s="451"/>
      <c r="BC11" s="451"/>
      <c r="BD11" s="451"/>
      <c r="BE11" s="451"/>
      <c r="BF11" s="451"/>
      <c r="BG11" s="451"/>
      <c r="BH11" s="451"/>
      <c r="BI11" s="451"/>
      <c r="BJ11" s="451"/>
      <c r="BK11" s="451"/>
      <c r="BL11" s="451"/>
      <c r="BM11" s="452"/>
      <c r="BN11" s="436">
        <v>0</v>
      </c>
      <c r="BO11" s="437"/>
      <c r="BP11" s="437"/>
      <c r="BQ11" s="437"/>
      <c r="BR11" s="437"/>
      <c r="BS11" s="437"/>
      <c r="BT11" s="437"/>
      <c r="BU11" s="438"/>
      <c r="BV11" s="436">
        <v>0</v>
      </c>
      <c r="BW11" s="437"/>
      <c r="BX11" s="437"/>
      <c r="BY11" s="437"/>
      <c r="BZ11" s="437"/>
      <c r="CA11" s="437"/>
      <c r="CB11" s="437"/>
      <c r="CC11" s="438"/>
      <c r="CD11" s="476" t="s">
        <v>127</v>
      </c>
      <c r="CE11" s="396"/>
      <c r="CF11" s="396"/>
      <c r="CG11" s="396"/>
      <c r="CH11" s="396"/>
      <c r="CI11" s="396"/>
      <c r="CJ11" s="396"/>
      <c r="CK11" s="396"/>
      <c r="CL11" s="396"/>
      <c r="CM11" s="396"/>
      <c r="CN11" s="396"/>
      <c r="CO11" s="396"/>
      <c r="CP11" s="396"/>
      <c r="CQ11" s="396"/>
      <c r="CR11" s="396"/>
      <c r="CS11" s="477"/>
      <c r="CT11" s="539" t="s">
        <v>128</v>
      </c>
      <c r="CU11" s="540"/>
      <c r="CV11" s="540"/>
      <c r="CW11" s="540"/>
      <c r="CX11" s="540"/>
      <c r="CY11" s="540"/>
      <c r="CZ11" s="540"/>
      <c r="DA11" s="541"/>
      <c r="DB11" s="539" t="s">
        <v>128</v>
      </c>
      <c r="DC11" s="540"/>
      <c r="DD11" s="540"/>
      <c r="DE11" s="540"/>
      <c r="DF11" s="540"/>
      <c r="DG11" s="540"/>
      <c r="DH11" s="540"/>
      <c r="DI11" s="541"/>
    </row>
    <row r="12" spans="1:119" ht="18.75" customHeight="1">
      <c r="A12" s="172"/>
      <c r="B12" s="542" t="s">
        <v>129</v>
      </c>
      <c r="C12" s="543"/>
      <c r="D12" s="543"/>
      <c r="E12" s="543"/>
      <c r="F12" s="543"/>
      <c r="G12" s="543"/>
      <c r="H12" s="543"/>
      <c r="I12" s="543"/>
      <c r="J12" s="543"/>
      <c r="K12" s="544"/>
      <c r="L12" s="551" t="s">
        <v>130</v>
      </c>
      <c r="M12" s="552"/>
      <c r="N12" s="552"/>
      <c r="O12" s="552"/>
      <c r="P12" s="552"/>
      <c r="Q12" s="553"/>
      <c r="R12" s="554">
        <v>12448</v>
      </c>
      <c r="S12" s="555"/>
      <c r="T12" s="555"/>
      <c r="U12" s="555"/>
      <c r="V12" s="556"/>
      <c r="W12" s="557" t="s">
        <v>1</v>
      </c>
      <c r="X12" s="495"/>
      <c r="Y12" s="495"/>
      <c r="Z12" s="495"/>
      <c r="AA12" s="495"/>
      <c r="AB12" s="558"/>
      <c r="AC12" s="559" t="s">
        <v>131</v>
      </c>
      <c r="AD12" s="560"/>
      <c r="AE12" s="560"/>
      <c r="AF12" s="560"/>
      <c r="AG12" s="561"/>
      <c r="AH12" s="559" t="s">
        <v>132</v>
      </c>
      <c r="AI12" s="560"/>
      <c r="AJ12" s="560"/>
      <c r="AK12" s="560"/>
      <c r="AL12" s="562"/>
      <c r="AM12" s="493" t="s">
        <v>133</v>
      </c>
      <c r="AN12" s="393"/>
      <c r="AO12" s="393"/>
      <c r="AP12" s="393"/>
      <c r="AQ12" s="393"/>
      <c r="AR12" s="393"/>
      <c r="AS12" s="393"/>
      <c r="AT12" s="394"/>
      <c r="AU12" s="494" t="s">
        <v>134</v>
      </c>
      <c r="AV12" s="495"/>
      <c r="AW12" s="495"/>
      <c r="AX12" s="495"/>
      <c r="AY12" s="450" t="s">
        <v>135</v>
      </c>
      <c r="AZ12" s="451"/>
      <c r="BA12" s="451"/>
      <c r="BB12" s="451"/>
      <c r="BC12" s="451"/>
      <c r="BD12" s="451"/>
      <c r="BE12" s="451"/>
      <c r="BF12" s="451"/>
      <c r="BG12" s="451"/>
      <c r="BH12" s="451"/>
      <c r="BI12" s="451"/>
      <c r="BJ12" s="451"/>
      <c r="BK12" s="451"/>
      <c r="BL12" s="451"/>
      <c r="BM12" s="452"/>
      <c r="BN12" s="436">
        <v>15000</v>
      </c>
      <c r="BO12" s="437"/>
      <c r="BP12" s="437"/>
      <c r="BQ12" s="437"/>
      <c r="BR12" s="437"/>
      <c r="BS12" s="437"/>
      <c r="BT12" s="437"/>
      <c r="BU12" s="438"/>
      <c r="BV12" s="436">
        <v>37000</v>
      </c>
      <c r="BW12" s="437"/>
      <c r="BX12" s="437"/>
      <c r="BY12" s="437"/>
      <c r="BZ12" s="437"/>
      <c r="CA12" s="437"/>
      <c r="CB12" s="437"/>
      <c r="CC12" s="438"/>
      <c r="CD12" s="476" t="s">
        <v>136</v>
      </c>
      <c r="CE12" s="396"/>
      <c r="CF12" s="396"/>
      <c r="CG12" s="396"/>
      <c r="CH12" s="396"/>
      <c r="CI12" s="396"/>
      <c r="CJ12" s="396"/>
      <c r="CK12" s="396"/>
      <c r="CL12" s="396"/>
      <c r="CM12" s="396"/>
      <c r="CN12" s="396"/>
      <c r="CO12" s="396"/>
      <c r="CP12" s="396"/>
      <c r="CQ12" s="396"/>
      <c r="CR12" s="396"/>
      <c r="CS12" s="477"/>
      <c r="CT12" s="539" t="s">
        <v>137</v>
      </c>
      <c r="CU12" s="540"/>
      <c r="CV12" s="540"/>
      <c r="CW12" s="540"/>
      <c r="CX12" s="540"/>
      <c r="CY12" s="540"/>
      <c r="CZ12" s="540"/>
      <c r="DA12" s="541"/>
      <c r="DB12" s="539" t="s">
        <v>128</v>
      </c>
      <c r="DC12" s="540"/>
      <c r="DD12" s="540"/>
      <c r="DE12" s="540"/>
      <c r="DF12" s="540"/>
      <c r="DG12" s="540"/>
      <c r="DH12" s="540"/>
      <c r="DI12" s="541"/>
    </row>
    <row r="13" spans="1:119" ht="18.75" customHeight="1">
      <c r="A13" s="172"/>
      <c r="B13" s="545"/>
      <c r="C13" s="546"/>
      <c r="D13" s="546"/>
      <c r="E13" s="546"/>
      <c r="F13" s="546"/>
      <c r="G13" s="546"/>
      <c r="H13" s="546"/>
      <c r="I13" s="546"/>
      <c r="J13" s="546"/>
      <c r="K13" s="547"/>
      <c r="L13" s="187"/>
      <c r="M13" s="520" t="s">
        <v>138</v>
      </c>
      <c r="N13" s="521"/>
      <c r="O13" s="521"/>
      <c r="P13" s="521"/>
      <c r="Q13" s="522"/>
      <c r="R13" s="523">
        <v>12164</v>
      </c>
      <c r="S13" s="524"/>
      <c r="T13" s="524"/>
      <c r="U13" s="524"/>
      <c r="V13" s="525"/>
      <c r="W13" s="526" t="s">
        <v>139</v>
      </c>
      <c r="X13" s="422"/>
      <c r="Y13" s="422"/>
      <c r="Z13" s="422"/>
      <c r="AA13" s="422"/>
      <c r="AB13" s="423"/>
      <c r="AC13" s="389">
        <v>1560</v>
      </c>
      <c r="AD13" s="390"/>
      <c r="AE13" s="390"/>
      <c r="AF13" s="390"/>
      <c r="AG13" s="391"/>
      <c r="AH13" s="389">
        <v>1838</v>
      </c>
      <c r="AI13" s="390"/>
      <c r="AJ13" s="390"/>
      <c r="AK13" s="390"/>
      <c r="AL13" s="449"/>
      <c r="AM13" s="493" t="s">
        <v>140</v>
      </c>
      <c r="AN13" s="393"/>
      <c r="AO13" s="393"/>
      <c r="AP13" s="393"/>
      <c r="AQ13" s="393"/>
      <c r="AR13" s="393"/>
      <c r="AS13" s="393"/>
      <c r="AT13" s="394"/>
      <c r="AU13" s="494" t="s">
        <v>134</v>
      </c>
      <c r="AV13" s="495"/>
      <c r="AW13" s="495"/>
      <c r="AX13" s="495"/>
      <c r="AY13" s="450" t="s">
        <v>141</v>
      </c>
      <c r="AZ13" s="451"/>
      <c r="BA13" s="451"/>
      <c r="BB13" s="451"/>
      <c r="BC13" s="451"/>
      <c r="BD13" s="451"/>
      <c r="BE13" s="451"/>
      <c r="BF13" s="451"/>
      <c r="BG13" s="451"/>
      <c r="BH13" s="451"/>
      <c r="BI13" s="451"/>
      <c r="BJ13" s="451"/>
      <c r="BK13" s="451"/>
      <c r="BL13" s="451"/>
      <c r="BM13" s="452"/>
      <c r="BN13" s="436">
        <v>39842</v>
      </c>
      <c r="BO13" s="437"/>
      <c r="BP13" s="437"/>
      <c r="BQ13" s="437"/>
      <c r="BR13" s="437"/>
      <c r="BS13" s="437"/>
      <c r="BT13" s="437"/>
      <c r="BU13" s="438"/>
      <c r="BV13" s="436">
        <v>47577</v>
      </c>
      <c r="BW13" s="437"/>
      <c r="BX13" s="437"/>
      <c r="BY13" s="437"/>
      <c r="BZ13" s="437"/>
      <c r="CA13" s="437"/>
      <c r="CB13" s="437"/>
      <c r="CC13" s="438"/>
      <c r="CD13" s="476" t="s">
        <v>142</v>
      </c>
      <c r="CE13" s="396"/>
      <c r="CF13" s="396"/>
      <c r="CG13" s="396"/>
      <c r="CH13" s="396"/>
      <c r="CI13" s="396"/>
      <c r="CJ13" s="396"/>
      <c r="CK13" s="396"/>
      <c r="CL13" s="396"/>
      <c r="CM13" s="396"/>
      <c r="CN13" s="396"/>
      <c r="CO13" s="396"/>
      <c r="CP13" s="396"/>
      <c r="CQ13" s="396"/>
      <c r="CR13" s="396"/>
      <c r="CS13" s="477"/>
      <c r="CT13" s="433">
        <v>8.1</v>
      </c>
      <c r="CU13" s="434"/>
      <c r="CV13" s="434"/>
      <c r="CW13" s="434"/>
      <c r="CX13" s="434"/>
      <c r="CY13" s="434"/>
      <c r="CZ13" s="434"/>
      <c r="DA13" s="435"/>
      <c r="DB13" s="433">
        <v>8.8000000000000007</v>
      </c>
      <c r="DC13" s="434"/>
      <c r="DD13" s="434"/>
      <c r="DE13" s="434"/>
      <c r="DF13" s="434"/>
      <c r="DG13" s="434"/>
      <c r="DH13" s="434"/>
      <c r="DI13" s="435"/>
    </row>
    <row r="14" spans="1:119" ht="18.75" customHeight="1" thickBot="1">
      <c r="A14" s="172"/>
      <c r="B14" s="545"/>
      <c r="C14" s="546"/>
      <c r="D14" s="546"/>
      <c r="E14" s="546"/>
      <c r="F14" s="546"/>
      <c r="G14" s="546"/>
      <c r="H14" s="546"/>
      <c r="I14" s="546"/>
      <c r="J14" s="546"/>
      <c r="K14" s="547"/>
      <c r="L14" s="510" t="s">
        <v>143</v>
      </c>
      <c r="M14" s="563"/>
      <c r="N14" s="563"/>
      <c r="O14" s="563"/>
      <c r="P14" s="563"/>
      <c r="Q14" s="564"/>
      <c r="R14" s="523">
        <v>12758</v>
      </c>
      <c r="S14" s="524"/>
      <c r="T14" s="524"/>
      <c r="U14" s="524"/>
      <c r="V14" s="525"/>
      <c r="W14" s="527"/>
      <c r="X14" s="425"/>
      <c r="Y14" s="425"/>
      <c r="Z14" s="425"/>
      <c r="AA14" s="425"/>
      <c r="AB14" s="426"/>
      <c r="AC14" s="516">
        <v>24.8</v>
      </c>
      <c r="AD14" s="517"/>
      <c r="AE14" s="517"/>
      <c r="AF14" s="517"/>
      <c r="AG14" s="518"/>
      <c r="AH14" s="516">
        <v>28</v>
      </c>
      <c r="AI14" s="517"/>
      <c r="AJ14" s="517"/>
      <c r="AK14" s="517"/>
      <c r="AL14" s="519"/>
      <c r="AM14" s="493"/>
      <c r="AN14" s="393"/>
      <c r="AO14" s="393"/>
      <c r="AP14" s="393"/>
      <c r="AQ14" s="393"/>
      <c r="AR14" s="393"/>
      <c r="AS14" s="393"/>
      <c r="AT14" s="394"/>
      <c r="AU14" s="494"/>
      <c r="AV14" s="495"/>
      <c r="AW14" s="495"/>
      <c r="AX14" s="495"/>
      <c r="AY14" s="450"/>
      <c r="AZ14" s="451"/>
      <c r="BA14" s="451"/>
      <c r="BB14" s="451"/>
      <c r="BC14" s="451"/>
      <c r="BD14" s="451"/>
      <c r="BE14" s="451"/>
      <c r="BF14" s="451"/>
      <c r="BG14" s="451"/>
      <c r="BH14" s="451"/>
      <c r="BI14" s="451"/>
      <c r="BJ14" s="451"/>
      <c r="BK14" s="451"/>
      <c r="BL14" s="451"/>
      <c r="BM14" s="452"/>
      <c r="BN14" s="436"/>
      <c r="BO14" s="437"/>
      <c r="BP14" s="437"/>
      <c r="BQ14" s="437"/>
      <c r="BR14" s="437"/>
      <c r="BS14" s="437"/>
      <c r="BT14" s="437"/>
      <c r="BU14" s="438"/>
      <c r="BV14" s="436"/>
      <c r="BW14" s="437"/>
      <c r="BX14" s="437"/>
      <c r="BY14" s="437"/>
      <c r="BZ14" s="437"/>
      <c r="CA14" s="437"/>
      <c r="CB14" s="437"/>
      <c r="CC14" s="438"/>
      <c r="CD14" s="473" t="s">
        <v>144</v>
      </c>
      <c r="CE14" s="474"/>
      <c r="CF14" s="474"/>
      <c r="CG14" s="474"/>
      <c r="CH14" s="474"/>
      <c r="CI14" s="474"/>
      <c r="CJ14" s="474"/>
      <c r="CK14" s="474"/>
      <c r="CL14" s="474"/>
      <c r="CM14" s="474"/>
      <c r="CN14" s="474"/>
      <c r="CO14" s="474"/>
      <c r="CP14" s="474"/>
      <c r="CQ14" s="474"/>
      <c r="CR14" s="474"/>
      <c r="CS14" s="475"/>
      <c r="CT14" s="533" t="s">
        <v>128</v>
      </c>
      <c r="CU14" s="534"/>
      <c r="CV14" s="534"/>
      <c r="CW14" s="534"/>
      <c r="CX14" s="534"/>
      <c r="CY14" s="534"/>
      <c r="CZ14" s="534"/>
      <c r="DA14" s="535"/>
      <c r="DB14" s="533" t="s">
        <v>128</v>
      </c>
      <c r="DC14" s="534"/>
      <c r="DD14" s="534"/>
      <c r="DE14" s="534"/>
      <c r="DF14" s="534"/>
      <c r="DG14" s="534"/>
      <c r="DH14" s="534"/>
      <c r="DI14" s="535"/>
    </row>
    <row r="15" spans="1:119" ht="18.75" customHeight="1">
      <c r="A15" s="172"/>
      <c r="B15" s="545"/>
      <c r="C15" s="546"/>
      <c r="D15" s="546"/>
      <c r="E15" s="546"/>
      <c r="F15" s="546"/>
      <c r="G15" s="546"/>
      <c r="H15" s="546"/>
      <c r="I15" s="546"/>
      <c r="J15" s="546"/>
      <c r="K15" s="547"/>
      <c r="L15" s="187"/>
      <c r="M15" s="520" t="s">
        <v>138</v>
      </c>
      <c r="N15" s="521"/>
      <c r="O15" s="521"/>
      <c r="P15" s="521"/>
      <c r="Q15" s="522"/>
      <c r="R15" s="523">
        <v>12437</v>
      </c>
      <c r="S15" s="524"/>
      <c r="T15" s="524"/>
      <c r="U15" s="524"/>
      <c r="V15" s="525"/>
      <c r="W15" s="526" t="s">
        <v>145</v>
      </c>
      <c r="X15" s="422"/>
      <c r="Y15" s="422"/>
      <c r="Z15" s="422"/>
      <c r="AA15" s="422"/>
      <c r="AB15" s="423"/>
      <c r="AC15" s="389">
        <v>1580</v>
      </c>
      <c r="AD15" s="390"/>
      <c r="AE15" s="390"/>
      <c r="AF15" s="390"/>
      <c r="AG15" s="391"/>
      <c r="AH15" s="389">
        <v>1550</v>
      </c>
      <c r="AI15" s="390"/>
      <c r="AJ15" s="390"/>
      <c r="AK15" s="390"/>
      <c r="AL15" s="449"/>
      <c r="AM15" s="493"/>
      <c r="AN15" s="393"/>
      <c r="AO15" s="393"/>
      <c r="AP15" s="393"/>
      <c r="AQ15" s="393"/>
      <c r="AR15" s="393"/>
      <c r="AS15" s="393"/>
      <c r="AT15" s="394"/>
      <c r="AU15" s="494"/>
      <c r="AV15" s="495"/>
      <c r="AW15" s="495"/>
      <c r="AX15" s="495"/>
      <c r="AY15" s="462" t="s">
        <v>146</v>
      </c>
      <c r="AZ15" s="463"/>
      <c r="BA15" s="463"/>
      <c r="BB15" s="463"/>
      <c r="BC15" s="463"/>
      <c r="BD15" s="463"/>
      <c r="BE15" s="463"/>
      <c r="BF15" s="463"/>
      <c r="BG15" s="463"/>
      <c r="BH15" s="463"/>
      <c r="BI15" s="463"/>
      <c r="BJ15" s="463"/>
      <c r="BK15" s="463"/>
      <c r="BL15" s="463"/>
      <c r="BM15" s="464"/>
      <c r="BN15" s="465">
        <v>1436070</v>
      </c>
      <c r="BO15" s="466"/>
      <c r="BP15" s="466"/>
      <c r="BQ15" s="466"/>
      <c r="BR15" s="466"/>
      <c r="BS15" s="466"/>
      <c r="BT15" s="466"/>
      <c r="BU15" s="467"/>
      <c r="BV15" s="465">
        <v>1441795</v>
      </c>
      <c r="BW15" s="466"/>
      <c r="BX15" s="466"/>
      <c r="BY15" s="466"/>
      <c r="BZ15" s="466"/>
      <c r="CA15" s="466"/>
      <c r="CB15" s="466"/>
      <c r="CC15" s="467"/>
      <c r="CD15" s="536" t="s">
        <v>147</v>
      </c>
      <c r="CE15" s="537"/>
      <c r="CF15" s="537"/>
      <c r="CG15" s="537"/>
      <c r="CH15" s="537"/>
      <c r="CI15" s="537"/>
      <c r="CJ15" s="537"/>
      <c r="CK15" s="537"/>
      <c r="CL15" s="537"/>
      <c r="CM15" s="537"/>
      <c r="CN15" s="537"/>
      <c r="CO15" s="537"/>
      <c r="CP15" s="537"/>
      <c r="CQ15" s="537"/>
      <c r="CR15" s="537"/>
      <c r="CS15" s="538"/>
      <c r="CT15" s="188"/>
      <c r="CU15" s="189"/>
      <c r="CV15" s="189"/>
      <c r="CW15" s="189"/>
      <c r="CX15" s="189"/>
      <c r="CY15" s="189"/>
      <c r="CZ15" s="189"/>
      <c r="DA15" s="190"/>
      <c r="DB15" s="188"/>
      <c r="DC15" s="189"/>
      <c r="DD15" s="189"/>
      <c r="DE15" s="189"/>
      <c r="DF15" s="189"/>
      <c r="DG15" s="189"/>
      <c r="DH15" s="189"/>
      <c r="DI15" s="190"/>
    </row>
    <row r="16" spans="1:119" ht="18.75" customHeight="1">
      <c r="A16" s="172"/>
      <c r="B16" s="545"/>
      <c r="C16" s="546"/>
      <c r="D16" s="546"/>
      <c r="E16" s="546"/>
      <c r="F16" s="546"/>
      <c r="G16" s="546"/>
      <c r="H16" s="546"/>
      <c r="I16" s="546"/>
      <c r="J16" s="546"/>
      <c r="K16" s="547"/>
      <c r="L16" s="510" t="s">
        <v>148</v>
      </c>
      <c r="M16" s="511"/>
      <c r="N16" s="511"/>
      <c r="O16" s="511"/>
      <c r="P16" s="511"/>
      <c r="Q16" s="512"/>
      <c r="R16" s="513" t="s">
        <v>149</v>
      </c>
      <c r="S16" s="514"/>
      <c r="T16" s="514"/>
      <c r="U16" s="514"/>
      <c r="V16" s="515"/>
      <c r="W16" s="527"/>
      <c r="X16" s="425"/>
      <c r="Y16" s="425"/>
      <c r="Z16" s="425"/>
      <c r="AA16" s="425"/>
      <c r="AB16" s="426"/>
      <c r="AC16" s="516">
        <v>25.2</v>
      </c>
      <c r="AD16" s="517"/>
      <c r="AE16" s="517"/>
      <c r="AF16" s="517"/>
      <c r="AG16" s="518"/>
      <c r="AH16" s="516">
        <v>23.6</v>
      </c>
      <c r="AI16" s="517"/>
      <c r="AJ16" s="517"/>
      <c r="AK16" s="517"/>
      <c r="AL16" s="519"/>
      <c r="AM16" s="493"/>
      <c r="AN16" s="393"/>
      <c r="AO16" s="393"/>
      <c r="AP16" s="393"/>
      <c r="AQ16" s="393"/>
      <c r="AR16" s="393"/>
      <c r="AS16" s="393"/>
      <c r="AT16" s="394"/>
      <c r="AU16" s="494"/>
      <c r="AV16" s="495"/>
      <c r="AW16" s="495"/>
      <c r="AX16" s="495"/>
      <c r="AY16" s="450" t="s">
        <v>150</v>
      </c>
      <c r="AZ16" s="451"/>
      <c r="BA16" s="451"/>
      <c r="BB16" s="451"/>
      <c r="BC16" s="451"/>
      <c r="BD16" s="451"/>
      <c r="BE16" s="451"/>
      <c r="BF16" s="451"/>
      <c r="BG16" s="451"/>
      <c r="BH16" s="451"/>
      <c r="BI16" s="451"/>
      <c r="BJ16" s="451"/>
      <c r="BK16" s="451"/>
      <c r="BL16" s="451"/>
      <c r="BM16" s="452"/>
      <c r="BN16" s="436">
        <v>4307593</v>
      </c>
      <c r="BO16" s="437"/>
      <c r="BP16" s="437"/>
      <c r="BQ16" s="437"/>
      <c r="BR16" s="437"/>
      <c r="BS16" s="437"/>
      <c r="BT16" s="437"/>
      <c r="BU16" s="438"/>
      <c r="BV16" s="436">
        <v>4031776</v>
      </c>
      <c r="BW16" s="437"/>
      <c r="BX16" s="437"/>
      <c r="BY16" s="437"/>
      <c r="BZ16" s="437"/>
      <c r="CA16" s="437"/>
      <c r="CB16" s="437"/>
      <c r="CC16" s="438"/>
      <c r="CD16" s="181"/>
      <c r="CE16" s="468"/>
      <c r="CF16" s="468"/>
      <c r="CG16" s="468"/>
      <c r="CH16" s="468"/>
      <c r="CI16" s="468"/>
      <c r="CJ16" s="468"/>
      <c r="CK16" s="468"/>
      <c r="CL16" s="468"/>
      <c r="CM16" s="468"/>
      <c r="CN16" s="468"/>
      <c r="CO16" s="468"/>
      <c r="CP16" s="468"/>
      <c r="CQ16" s="468"/>
      <c r="CR16" s="468"/>
      <c r="CS16" s="469"/>
      <c r="CT16" s="433"/>
      <c r="CU16" s="434"/>
      <c r="CV16" s="434"/>
      <c r="CW16" s="434"/>
      <c r="CX16" s="434"/>
      <c r="CY16" s="434"/>
      <c r="CZ16" s="434"/>
      <c r="DA16" s="435"/>
      <c r="DB16" s="433"/>
      <c r="DC16" s="434"/>
      <c r="DD16" s="434"/>
      <c r="DE16" s="434"/>
      <c r="DF16" s="434"/>
      <c r="DG16" s="434"/>
      <c r="DH16" s="434"/>
      <c r="DI16" s="435"/>
    </row>
    <row r="17" spans="1:113" ht="18.75" customHeight="1" thickBot="1">
      <c r="A17" s="172"/>
      <c r="B17" s="548"/>
      <c r="C17" s="549"/>
      <c r="D17" s="549"/>
      <c r="E17" s="549"/>
      <c r="F17" s="549"/>
      <c r="G17" s="549"/>
      <c r="H17" s="549"/>
      <c r="I17" s="549"/>
      <c r="J17" s="549"/>
      <c r="K17" s="550"/>
      <c r="L17" s="191"/>
      <c r="M17" s="529" t="s">
        <v>151</v>
      </c>
      <c r="N17" s="530"/>
      <c r="O17" s="530"/>
      <c r="P17" s="530"/>
      <c r="Q17" s="531"/>
      <c r="R17" s="513" t="s">
        <v>152</v>
      </c>
      <c r="S17" s="514"/>
      <c r="T17" s="514"/>
      <c r="U17" s="514"/>
      <c r="V17" s="515"/>
      <c r="W17" s="526" t="s">
        <v>153</v>
      </c>
      <c r="X17" s="422"/>
      <c r="Y17" s="422"/>
      <c r="Z17" s="422"/>
      <c r="AA17" s="422"/>
      <c r="AB17" s="423"/>
      <c r="AC17" s="389">
        <v>3141</v>
      </c>
      <c r="AD17" s="390"/>
      <c r="AE17" s="390"/>
      <c r="AF17" s="390"/>
      <c r="AG17" s="391"/>
      <c r="AH17" s="389">
        <v>3175</v>
      </c>
      <c r="AI17" s="390"/>
      <c r="AJ17" s="390"/>
      <c r="AK17" s="390"/>
      <c r="AL17" s="449"/>
      <c r="AM17" s="493"/>
      <c r="AN17" s="393"/>
      <c r="AO17" s="393"/>
      <c r="AP17" s="393"/>
      <c r="AQ17" s="393"/>
      <c r="AR17" s="393"/>
      <c r="AS17" s="393"/>
      <c r="AT17" s="394"/>
      <c r="AU17" s="494"/>
      <c r="AV17" s="495"/>
      <c r="AW17" s="495"/>
      <c r="AX17" s="495"/>
      <c r="AY17" s="450" t="s">
        <v>154</v>
      </c>
      <c r="AZ17" s="451"/>
      <c r="BA17" s="451"/>
      <c r="BB17" s="451"/>
      <c r="BC17" s="451"/>
      <c r="BD17" s="451"/>
      <c r="BE17" s="451"/>
      <c r="BF17" s="451"/>
      <c r="BG17" s="451"/>
      <c r="BH17" s="451"/>
      <c r="BI17" s="451"/>
      <c r="BJ17" s="451"/>
      <c r="BK17" s="451"/>
      <c r="BL17" s="451"/>
      <c r="BM17" s="452"/>
      <c r="BN17" s="436">
        <v>1814373</v>
      </c>
      <c r="BO17" s="437"/>
      <c r="BP17" s="437"/>
      <c r="BQ17" s="437"/>
      <c r="BR17" s="437"/>
      <c r="BS17" s="437"/>
      <c r="BT17" s="437"/>
      <c r="BU17" s="438"/>
      <c r="BV17" s="436">
        <v>1822651</v>
      </c>
      <c r="BW17" s="437"/>
      <c r="BX17" s="437"/>
      <c r="BY17" s="437"/>
      <c r="BZ17" s="437"/>
      <c r="CA17" s="437"/>
      <c r="CB17" s="437"/>
      <c r="CC17" s="438"/>
      <c r="CD17" s="181"/>
      <c r="CE17" s="468"/>
      <c r="CF17" s="468"/>
      <c r="CG17" s="468"/>
      <c r="CH17" s="468"/>
      <c r="CI17" s="468"/>
      <c r="CJ17" s="468"/>
      <c r="CK17" s="468"/>
      <c r="CL17" s="468"/>
      <c r="CM17" s="468"/>
      <c r="CN17" s="468"/>
      <c r="CO17" s="468"/>
      <c r="CP17" s="468"/>
      <c r="CQ17" s="468"/>
      <c r="CR17" s="468"/>
      <c r="CS17" s="469"/>
      <c r="CT17" s="433"/>
      <c r="CU17" s="434"/>
      <c r="CV17" s="434"/>
      <c r="CW17" s="434"/>
      <c r="CX17" s="434"/>
      <c r="CY17" s="434"/>
      <c r="CZ17" s="434"/>
      <c r="DA17" s="435"/>
      <c r="DB17" s="433"/>
      <c r="DC17" s="434"/>
      <c r="DD17" s="434"/>
      <c r="DE17" s="434"/>
      <c r="DF17" s="434"/>
      <c r="DG17" s="434"/>
      <c r="DH17" s="434"/>
      <c r="DI17" s="435"/>
    </row>
    <row r="18" spans="1:113" ht="18.75" customHeight="1" thickBot="1">
      <c r="A18" s="172"/>
      <c r="B18" s="486" t="s">
        <v>155</v>
      </c>
      <c r="C18" s="487"/>
      <c r="D18" s="487"/>
      <c r="E18" s="488"/>
      <c r="F18" s="488"/>
      <c r="G18" s="488"/>
      <c r="H18" s="488"/>
      <c r="I18" s="488"/>
      <c r="J18" s="488"/>
      <c r="K18" s="488"/>
      <c r="L18" s="489">
        <v>100.67</v>
      </c>
      <c r="M18" s="489"/>
      <c r="N18" s="489"/>
      <c r="O18" s="489"/>
      <c r="P18" s="489"/>
      <c r="Q18" s="489"/>
      <c r="R18" s="490"/>
      <c r="S18" s="490"/>
      <c r="T18" s="490"/>
      <c r="U18" s="490"/>
      <c r="V18" s="491"/>
      <c r="W18" s="507"/>
      <c r="X18" s="508"/>
      <c r="Y18" s="508"/>
      <c r="Z18" s="508"/>
      <c r="AA18" s="508"/>
      <c r="AB18" s="532"/>
      <c r="AC18" s="406">
        <v>50</v>
      </c>
      <c r="AD18" s="407"/>
      <c r="AE18" s="407"/>
      <c r="AF18" s="407"/>
      <c r="AG18" s="492"/>
      <c r="AH18" s="406">
        <v>48.4</v>
      </c>
      <c r="AI18" s="407"/>
      <c r="AJ18" s="407"/>
      <c r="AK18" s="407"/>
      <c r="AL18" s="408"/>
      <c r="AM18" s="493"/>
      <c r="AN18" s="393"/>
      <c r="AO18" s="393"/>
      <c r="AP18" s="393"/>
      <c r="AQ18" s="393"/>
      <c r="AR18" s="393"/>
      <c r="AS18" s="393"/>
      <c r="AT18" s="394"/>
      <c r="AU18" s="494"/>
      <c r="AV18" s="495"/>
      <c r="AW18" s="495"/>
      <c r="AX18" s="495"/>
      <c r="AY18" s="450" t="s">
        <v>156</v>
      </c>
      <c r="AZ18" s="451"/>
      <c r="BA18" s="451"/>
      <c r="BB18" s="451"/>
      <c r="BC18" s="451"/>
      <c r="BD18" s="451"/>
      <c r="BE18" s="451"/>
      <c r="BF18" s="451"/>
      <c r="BG18" s="451"/>
      <c r="BH18" s="451"/>
      <c r="BI18" s="451"/>
      <c r="BJ18" s="451"/>
      <c r="BK18" s="451"/>
      <c r="BL18" s="451"/>
      <c r="BM18" s="452"/>
      <c r="BN18" s="436">
        <v>3824473</v>
      </c>
      <c r="BO18" s="437"/>
      <c r="BP18" s="437"/>
      <c r="BQ18" s="437"/>
      <c r="BR18" s="437"/>
      <c r="BS18" s="437"/>
      <c r="BT18" s="437"/>
      <c r="BU18" s="438"/>
      <c r="BV18" s="436">
        <v>3878272</v>
      </c>
      <c r="BW18" s="437"/>
      <c r="BX18" s="437"/>
      <c r="BY18" s="437"/>
      <c r="BZ18" s="437"/>
      <c r="CA18" s="437"/>
      <c r="CB18" s="437"/>
      <c r="CC18" s="438"/>
      <c r="CD18" s="181"/>
      <c r="CE18" s="468"/>
      <c r="CF18" s="468"/>
      <c r="CG18" s="468"/>
      <c r="CH18" s="468"/>
      <c r="CI18" s="468"/>
      <c r="CJ18" s="468"/>
      <c r="CK18" s="468"/>
      <c r="CL18" s="468"/>
      <c r="CM18" s="468"/>
      <c r="CN18" s="468"/>
      <c r="CO18" s="468"/>
      <c r="CP18" s="468"/>
      <c r="CQ18" s="468"/>
      <c r="CR18" s="468"/>
      <c r="CS18" s="469"/>
      <c r="CT18" s="433"/>
      <c r="CU18" s="434"/>
      <c r="CV18" s="434"/>
      <c r="CW18" s="434"/>
      <c r="CX18" s="434"/>
      <c r="CY18" s="434"/>
      <c r="CZ18" s="434"/>
      <c r="DA18" s="435"/>
      <c r="DB18" s="433"/>
      <c r="DC18" s="434"/>
      <c r="DD18" s="434"/>
      <c r="DE18" s="434"/>
      <c r="DF18" s="434"/>
      <c r="DG18" s="434"/>
      <c r="DH18" s="434"/>
      <c r="DI18" s="435"/>
    </row>
    <row r="19" spans="1:113" ht="18.75" customHeight="1" thickBot="1">
      <c r="A19" s="172"/>
      <c r="B19" s="486" t="s">
        <v>157</v>
      </c>
      <c r="C19" s="487"/>
      <c r="D19" s="487"/>
      <c r="E19" s="488"/>
      <c r="F19" s="488"/>
      <c r="G19" s="488"/>
      <c r="H19" s="488"/>
      <c r="I19" s="488"/>
      <c r="J19" s="488"/>
      <c r="K19" s="488"/>
      <c r="L19" s="496">
        <v>123</v>
      </c>
      <c r="M19" s="496"/>
      <c r="N19" s="496"/>
      <c r="O19" s="496"/>
      <c r="P19" s="496"/>
      <c r="Q19" s="496"/>
      <c r="R19" s="497"/>
      <c r="S19" s="497"/>
      <c r="T19" s="497"/>
      <c r="U19" s="497"/>
      <c r="V19" s="498"/>
      <c r="W19" s="505"/>
      <c r="X19" s="506"/>
      <c r="Y19" s="506"/>
      <c r="Z19" s="506"/>
      <c r="AA19" s="506"/>
      <c r="AB19" s="506"/>
      <c r="AC19" s="509"/>
      <c r="AD19" s="509"/>
      <c r="AE19" s="509"/>
      <c r="AF19" s="509"/>
      <c r="AG19" s="509"/>
      <c r="AH19" s="509"/>
      <c r="AI19" s="509"/>
      <c r="AJ19" s="509"/>
      <c r="AK19" s="509"/>
      <c r="AL19" s="528"/>
      <c r="AM19" s="493"/>
      <c r="AN19" s="393"/>
      <c r="AO19" s="393"/>
      <c r="AP19" s="393"/>
      <c r="AQ19" s="393"/>
      <c r="AR19" s="393"/>
      <c r="AS19" s="393"/>
      <c r="AT19" s="394"/>
      <c r="AU19" s="494"/>
      <c r="AV19" s="495"/>
      <c r="AW19" s="495"/>
      <c r="AX19" s="495"/>
      <c r="AY19" s="450" t="s">
        <v>158</v>
      </c>
      <c r="AZ19" s="451"/>
      <c r="BA19" s="451"/>
      <c r="BB19" s="451"/>
      <c r="BC19" s="451"/>
      <c r="BD19" s="451"/>
      <c r="BE19" s="451"/>
      <c r="BF19" s="451"/>
      <c r="BG19" s="451"/>
      <c r="BH19" s="451"/>
      <c r="BI19" s="451"/>
      <c r="BJ19" s="451"/>
      <c r="BK19" s="451"/>
      <c r="BL19" s="451"/>
      <c r="BM19" s="452"/>
      <c r="BN19" s="436">
        <v>5872206</v>
      </c>
      <c r="BO19" s="437"/>
      <c r="BP19" s="437"/>
      <c r="BQ19" s="437"/>
      <c r="BR19" s="437"/>
      <c r="BS19" s="437"/>
      <c r="BT19" s="437"/>
      <c r="BU19" s="438"/>
      <c r="BV19" s="436">
        <v>5456348</v>
      </c>
      <c r="BW19" s="437"/>
      <c r="BX19" s="437"/>
      <c r="BY19" s="437"/>
      <c r="BZ19" s="437"/>
      <c r="CA19" s="437"/>
      <c r="CB19" s="437"/>
      <c r="CC19" s="438"/>
      <c r="CD19" s="181"/>
      <c r="CE19" s="468"/>
      <c r="CF19" s="468"/>
      <c r="CG19" s="468"/>
      <c r="CH19" s="468"/>
      <c r="CI19" s="468"/>
      <c r="CJ19" s="468"/>
      <c r="CK19" s="468"/>
      <c r="CL19" s="468"/>
      <c r="CM19" s="468"/>
      <c r="CN19" s="468"/>
      <c r="CO19" s="468"/>
      <c r="CP19" s="468"/>
      <c r="CQ19" s="468"/>
      <c r="CR19" s="468"/>
      <c r="CS19" s="469"/>
      <c r="CT19" s="433"/>
      <c r="CU19" s="434"/>
      <c r="CV19" s="434"/>
      <c r="CW19" s="434"/>
      <c r="CX19" s="434"/>
      <c r="CY19" s="434"/>
      <c r="CZ19" s="434"/>
      <c r="DA19" s="435"/>
      <c r="DB19" s="433"/>
      <c r="DC19" s="434"/>
      <c r="DD19" s="434"/>
      <c r="DE19" s="434"/>
      <c r="DF19" s="434"/>
      <c r="DG19" s="434"/>
      <c r="DH19" s="434"/>
      <c r="DI19" s="435"/>
    </row>
    <row r="20" spans="1:113" ht="18.75" customHeight="1" thickBot="1">
      <c r="A20" s="172"/>
      <c r="B20" s="486" t="s">
        <v>159</v>
      </c>
      <c r="C20" s="487"/>
      <c r="D20" s="487"/>
      <c r="E20" s="488"/>
      <c r="F20" s="488"/>
      <c r="G20" s="488"/>
      <c r="H20" s="488"/>
      <c r="I20" s="488"/>
      <c r="J20" s="488"/>
      <c r="K20" s="488"/>
      <c r="L20" s="496">
        <v>5906</v>
      </c>
      <c r="M20" s="496"/>
      <c r="N20" s="496"/>
      <c r="O20" s="496"/>
      <c r="P20" s="496"/>
      <c r="Q20" s="496"/>
      <c r="R20" s="497"/>
      <c r="S20" s="497"/>
      <c r="T20" s="497"/>
      <c r="U20" s="497"/>
      <c r="V20" s="498"/>
      <c r="W20" s="507"/>
      <c r="X20" s="508"/>
      <c r="Y20" s="508"/>
      <c r="Z20" s="508"/>
      <c r="AA20" s="508"/>
      <c r="AB20" s="508"/>
      <c r="AC20" s="499"/>
      <c r="AD20" s="499"/>
      <c r="AE20" s="499"/>
      <c r="AF20" s="499"/>
      <c r="AG20" s="499"/>
      <c r="AH20" s="499"/>
      <c r="AI20" s="499"/>
      <c r="AJ20" s="499"/>
      <c r="AK20" s="499"/>
      <c r="AL20" s="500"/>
      <c r="AM20" s="501"/>
      <c r="AN20" s="398"/>
      <c r="AO20" s="398"/>
      <c r="AP20" s="398"/>
      <c r="AQ20" s="398"/>
      <c r="AR20" s="398"/>
      <c r="AS20" s="398"/>
      <c r="AT20" s="399"/>
      <c r="AU20" s="502"/>
      <c r="AV20" s="503"/>
      <c r="AW20" s="503"/>
      <c r="AX20" s="504"/>
      <c r="AY20" s="450"/>
      <c r="AZ20" s="451"/>
      <c r="BA20" s="451"/>
      <c r="BB20" s="451"/>
      <c r="BC20" s="451"/>
      <c r="BD20" s="451"/>
      <c r="BE20" s="451"/>
      <c r="BF20" s="451"/>
      <c r="BG20" s="451"/>
      <c r="BH20" s="451"/>
      <c r="BI20" s="451"/>
      <c r="BJ20" s="451"/>
      <c r="BK20" s="451"/>
      <c r="BL20" s="451"/>
      <c r="BM20" s="452"/>
      <c r="BN20" s="436"/>
      <c r="BO20" s="437"/>
      <c r="BP20" s="437"/>
      <c r="BQ20" s="437"/>
      <c r="BR20" s="437"/>
      <c r="BS20" s="437"/>
      <c r="BT20" s="437"/>
      <c r="BU20" s="438"/>
      <c r="BV20" s="436"/>
      <c r="BW20" s="437"/>
      <c r="BX20" s="437"/>
      <c r="BY20" s="437"/>
      <c r="BZ20" s="437"/>
      <c r="CA20" s="437"/>
      <c r="CB20" s="437"/>
      <c r="CC20" s="438"/>
      <c r="CD20" s="181"/>
      <c r="CE20" s="468"/>
      <c r="CF20" s="468"/>
      <c r="CG20" s="468"/>
      <c r="CH20" s="468"/>
      <c r="CI20" s="468"/>
      <c r="CJ20" s="468"/>
      <c r="CK20" s="468"/>
      <c r="CL20" s="468"/>
      <c r="CM20" s="468"/>
      <c r="CN20" s="468"/>
      <c r="CO20" s="468"/>
      <c r="CP20" s="468"/>
      <c r="CQ20" s="468"/>
      <c r="CR20" s="468"/>
      <c r="CS20" s="469"/>
      <c r="CT20" s="433"/>
      <c r="CU20" s="434"/>
      <c r="CV20" s="434"/>
      <c r="CW20" s="434"/>
      <c r="CX20" s="434"/>
      <c r="CY20" s="434"/>
      <c r="CZ20" s="434"/>
      <c r="DA20" s="435"/>
      <c r="DB20" s="433"/>
      <c r="DC20" s="434"/>
      <c r="DD20" s="434"/>
      <c r="DE20" s="434"/>
      <c r="DF20" s="434"/>
      <c r="DG20" s="434"/>
      <c r="DH20" s="434"/>
      <c r="DI20" s="435"/>
    </row>
    <row r="21" spans="1:113" ht="18.75" customHeight="1" thickBot="1">
      <c r="A21" s="172"/>
      <c r="B21" s="483" t="s">
        <v>160</v>
      </c>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4"/>
      <c r="AM21" s="484"/>
      <c r="AN21" s="484"/>
      <c r="AO21" s="484"/>
      <c r="AP21" s="484"/>
      <c r="AQ21" s="484"/>
      <c r="AR21" s="484"/>
      <c r="AS21" s="484"/>
      <c r="AT21" s="484"/>
      <c r="AU21" s="484"/>
      <c r="AV21" s="484"/>
      <c r="AW21" s="484"/>
      <c r="AX21" s="485"/>
      <c r="AY21" s="409"/>
      <c r="AZ21" s="410"/>
      <c r="BA21" s="410"/>
      <c r="BB21" s="410"/>
      <c r="BC21" s="410"/>
      <c r="BD21" s="410"/>
      <c r="BE21" s="410"/>
      <c r="BF21" s="410"/>
      <c r="BG21" s="410"/>
      <c r="BH21" s="410"/>
      <c r="BI21" s="410"/>
      <c r="BJ21" s="410"/>
      <c r="BK21" s="410"/>
      <c r="BL21" s="410"/>
      <c r="BM21" s="411"/>
      <c r="BN21" s="470"/>
      <c r="BO21" s="471"/>
      <c r="BP21" s="471"/>
      <c r="BQ21" s="471"/>
      <c r="BR21" s="471"/>
      <c r="BS21" s="471"/>
      <c r="BT21" s="471"/>
      <c r="BU21" s="472"/>
      <c r="BV21" s="470"/>
      <c r="BW21" s="471"/>
      <c r="BX21" s="471"/>
      <c r="BY21" s="471"/>
      <c r="BZ21" s="471"/>
      <c r="CA21" s="471"/>
      <c r="CB21" s="471"/>
      <c r="CC21" s="472"/>
      <c r="CD21" s="181"/>
      <c r="CE21" s="468"/>
      <c r="CF21" s="468"/>
      <c r="CG21" s="468"/>
      <c r="CH21" s="468"/>
      <c r="CI21" s="468"/>
      <c r="CJ21" s="468"/>
      <c r="CK21" s="468"/>
      <c r="CL21" s="468"/>
      <c r="CM21" s="468"/>
      <c r="CN21" s="468"/>
      <c r="CO21" s="468"/>
      <c r="CP21" s="468"/>
      <c r="CQ21" s="468"/>
      <c r="CR21" s="468"/>
      <c r="CS21" s="469"/>
      <c r="CT21" s="433"/>
      <c r="CU21" s="434"/>
      <c r="CV21" s="434"/>
      <c r="CW21" s="434"/>
      <c r="CX21" s="434"/>
      <c r="CY21" s="434"/>
      <c r="CZ21" s="434"/>
      <c r="DA21" s="435"/>
      <c r="DB21" s="433"/>
      <c r="DC21" s="434"/>
      <c r="DD21" s="434"/>
      <c r="DE21" s="434"/>
      <c r="DF21" s="434"/>
      <c r="DG21" s="434"/>
      <c r="DH21" s="434"/>
      <c r="DI21" s="435"/>
    </row>
    <row r="22" spans="1:113" ht="18.75" customHeight="1">
      <c r="A22" s="172"/>
      <c r="B22" s="412" t="s">
        <v>161</v>
      </c>
      <c r="C22" s="413"/>
      <c r="D22" s="414"/>
      <c r="E22" s="421" t="s">
        <v>1</v>
      </c>
      <c r="F22" s="422"/>
      <c r="G22" s="422"/>
      <c r="H22" s="422"/>
      <c r="I22" s="422"/>
      <c r="J22" s="422"/>
      <c r="K22" s="423"/>
      <c r="L22" s="421" t="s">
        <v>162</v>
      </c>
      <c r="M22" s="422"/>
      <c r="N22" s="422"/>
      <c r="O22" s="422"/>
      <c r="P22" s="423"/>
      <c r="Q22" s="427" t="s">
        <v>163</v>
      </c>
      <c r="R22" s="428"/>
      <c r="S22" s="428"/>
      <c r="T22" s="428"/>
      <c r="U22" s="428"/>
      <c r="V22" s="429"/>
      <c r="W22" s="478" t="s">
        <v>164</v>
      </c>
      <c r="X22" s="413"/>
      <c r="Y22" s="414"/>
      <c r="Z22" s="421" t="s">
        <v>1</v>
      </c>
      <c r="AA22" s="422"/>
      <c r="AB22" s="422"/>
      <c r="AC22" s="422"/>
      <c r="AD22" s="422"/>
      <c r="AE22" s="422"/>
      <c r="AF22" s="422"/>
      <c r="AG22" s="423"/>
      <c r="AH22" s="439" t="s">
        <v>165</v>
      </c>
      <c r="AI22" s="422"/>
      <c r="AJ22" s="422"/>
      <c r="AK22" s="422"/>
      <c r="AL22" s="423"/>
      <c r="AM22" s="439" t="s">
        <v>166</v>
      </c>
      <c r="AN22" s="440"/>
      <c r="AO22" s="440"/>
      <c r="AP22" s="440"/>
      <c r="AQ22" s="440"/>
      <c r="AR22" s="441"/>
      <c r="AS22" s="427" t="s">
        <v>163</v>
      </c>
      <c r="AT22" s="428"/>
      <c r="AU22" s="428"/>
      <c r="AV22" s="428"/>
      <c r="AW22" s="428"/>
      <c r="AX22" s="445"/>
      <c r="AY22" s="462" t="s">
        <v>167</v>
      </c>
      <c r="AZ22" s="463"/>
      <c r="BA22" s="463"/>
      <c r="BB22" s="463"/>
      <c r="BC22" s="463"/>
      <c r="BD22" s="463"/>
      <c r="BE22" s="463"/>
      <c r="BF22" s="463"/>
      <c r="BG22" s="463"/>
      <c r="BH22" s="463"/>
      <c r="BI22" s="463"/>
      <c r="BJ22" s="463"/>
      <c r="BK22" s="463"/>
      <c r="BL22" s="463"/>
      <c r="BM22" s="464"/>
      <c r="BN22" s="465">
        <v>5933818</v>
      </c>
      <c r="BO22" s="466"/>
      <c r="BP22" s="466"/>
      <c r="BQ22" s="466"/>
      <c r="BR22" s="466"/>
      <c r="BS22" s="466"/>
      <c r="BT22" s="466"/>
      <c r="BU22" s="467"/>
      <c r="BV22" s="465">
        <v>6436178</v>
      </c>
      <c r="BW22" s="466"/>
      <c r="BX22" s="466"/>
      <c r="BY22" s="466"/>
      <c r="BZ22" s="466"/>
      <c r="CA22" s="466"/>
      <c r="CB22" s="466"/>
      <c r="CC22" s="467"/>
      <c r="CD22" s="181"/>
      <c r="CE22" s="468"/>
      <c r="CF22" s="468"/>
      <c r="CG22" s="468"/>
      <c r="CH22" s="468"/>
      <c r="CI22" s="468"/>
      <c r="CJ22" s="468"/>
      <c r="CK22" s="468"/>
      <c r="CL22" s="468"/>
      <c r="CM22" s="468"/>
      <c r="CN22" s="468"/>
      <c r="CO22" s="468"/>
      <c r="CP22" s="468"/>
      <c r="CQ22" s="468"/>
      <c r="CR22" s="468"/>
      <c r="CS22" s="469"/>
      <c r="CT22" s="433"/>
      <c r="CU22" s="434"/>
      <c r="CV22" s="434"/>
      <c r="CW22" s="434"/>
      <c r="CX22" s="434"/>
      <c r="CY22" s="434"/>
      <c r="CZ22" s="434"/>
      <c r="DA22" s="435"/>
      <c r="DB22" s="433"/>
      <c r="DC22" s="434"/>
      <c r="DD22" s="434"/>
      <c r="DE22" s="434"/>
      <c r="DF22" s="434"/>
      <c r="DG22" s="434"/>
      <c r="DH22" s="434"/>
      <c r="DI22" s="435"/>
    </row>
    <row r="23" spans="1:113" ht="18.75" customHeight="1">
      <c r="A23" s="172"/>
      <c r="B23" s="415"/>
      <c r="C23" s="416"/>
      <c r="D23" s="417"/>
      <c r="E23" s="424"/>
      <c r="F23" s="425"/>
      <c r="G23" s="425"/>
      <c r="H23" s="425"/>
      <c r="I23" s="425"/>
      <c r="J23" s="425"/>
      <c r="K23" s="426"/>
      <c r="L23" s="424"/>
      <c r="M23" s="425"/>
      <c r="N23" s="425"/>
      <c r="O23" s="425"/>
      <c r="P23" s="426"/>
      <c r="Q23" s="430"/>
      <c r="R23" s="431"/>
      <c r="S23" s="431"/>
      <c r="T23" s="431"/>
      <c r="U23" s="431"/>
      <c r="V23" s="432"/>
      <c r="W23" s="479"/>
      <c r="X23" s="416"/>
      <c r="Y23" s="417"/>
      <c r="Z23" s="424"/>
      <c r="AA23" s="425"/>
      <c r="AB23" s="425"/>
      <c r="AC23" s="425"/>
      <c r="AD23" s="425"/>
      <c r="AE23" s="425"/>
      <c r="AF23" s="425"/>
      <c r="AG23" s="426"/>
      <c r="AH23" s="424"/>
      <c r="AI23" s="425"/>
      <c r="AJ23" s="425"/>
      <c r="AK23" s="425"/>
      <c r="AL23" s="426"/>
      <c r="AM23" s="442"/>
      <c r="AN23" s="443"/>
      <c r="AO23" s="443"/>
      <c r="AP23" s="443"/>
      <c r="AQ23" s="443"/>
      <c r="AR23" s="444"/>
      <c r="AS23" s="430"/>
      <c r="AT23" s="431"/>
      <c r="AU23" s="431"/>
      <c r="AV23" s="431"/>
      <c r="AW23" s="431"/>
      <c r="AX23" s="446"/>
      <c r="AY23" s="450" t="s">
        <v>168</v>
      </c>
      <c r="AZ23" s="451"/>
      <c r="BA23" s="451"/>
      <c r="BB23" s="451"/>
      <c r="BC23" s="451"/>
      <c r="BD23" s="451"/>
      <c r="BE23" s="451"/>
      <c r="BF23" s="451"/>
      <c r="BG23" s="451"/>
      <c r="BH23" s="451"/>
      <c r="BI23" s="451"/>
      <c r="BJ23" s="451"/>
      <c r="BK23" s="451"/>
      <c r="BL23" s="451"/>
      <c r="BM23" s="452"/>
      <c r="BN23" s="436">
        <v>5881110</v>
      </c>
      <c r="BO23" s="437"/>
      <c r="BP23" s="437"/>
      <c r="BQ23" s="437"/>
      <c r="BR23" s="437"/>
      <c r="BS23" s="437"/>
      <c r="BT23" s="437"/>
      <c r="BU23" s="438"/>
      <c r="BV23" s="436">
        <v>6366831</v>
      </c>
      <c r="BW23" s="437"/>
      <c r="BX23" s="437"/>
      <c r="BY23" s="437"/>
      <c r="BZ23" s="437"/>
      <c r="CA23" s="437"/>
      <c r="CB23" s="437"/>
      <c r="CC23" s="438"/>
      <c r="CD23" s="181"/>
      <c r="CE23" s="468"/>
      <c r="CF23" s="468"/>
      <c r="CG23" s="468"/>
      <c r="CH23" s="468"/>
      <c r="CI23" s="468"/>
      <c r="CJ23" s="468"/>
      <c r="CK23" s="468"/>
      <c r="CL23" s="468"/>
      <c r="CM23" s="468"/>
      <c r="CN23" s="468"/>
      <c r="CO23" s="468"/>
      <c r="CP23" s="468"/>
      <c r="CQ23" s="468"/>
      <c r="CR23" s="468"/>
      <c r="CS23" s="469"/>
      <c r="CT23" s="433"/>
      <c r="CU23" s="434"/>
      <c r="CV23" s="434"/>
      <c r="CW23" s="434"/>
      <c r="CX23" s="434"/>
      <c r="CY23" s="434"/>
      <c r="CZ23" s="434"/>
      <c r="DA23" s="435"/>
      <c r="DB23" s="433"/>
      <c r="DC23" s="434"/>
      <c r="DD23" s="434"/>
      <c r="DE23" s="434"/>
      <c r="DF23" s="434"/>
      <c r="DG23" s="434"/>
      <c r="DH23" s="434"/>
      <c r="DI23" s="435"/>
    </row>
    <row r="24" spans="1:113" ht="18.75" customHeight="1" thickBot="1">
      <c r="A24" s="172"/>
      <c r="B24" s="415"/>
      <c r="C24" s="416"/>
      <c r="D24" s="417"/>
      <c r="E24" s="392" t="s">
        <v>169</v>
      </c>
      <c r="F24" s="393"/>
      <c r="G24" s="393"/>
      <c r="H24" s="393"/>
      <c r="I24" s="393"/>
      <c r="J24" s="393"/>
      <c r="K24" s="394"/>
      <c r="L24" s="389">
        <v>1</v>
      </c>
      <c r="M24" s="390"/>
      <c r="N24" s="390"/>
      <c r="O24" s="390"/>
      <c r="P24" s="391"/>
      <c r="Q24" s="389">
        <v>7720</v>
      </c>
      <c r="R24" s="390"/>
      <c r="S24" s="390"/>
      <c r="T24" s="390"/>
      <c r="U24" s="390"/>
      <c r="V24" s="391"/>
      <c r="W24" s="479"/>
      <c r="X24" s="416"/>
      <c r="Y24" s="417"/>
      <c r="Z24" s="392" t="s">
        <v>170</v>
      </c>
      <c r="AA24" s="393"/>
      <c r="AB24" s="393"/>
      <c r="AC24" s="393"/>
      <c r="AD24" s="393"/>
      <c r="AE24" s="393"/>
      <c r="AF24" s="393"/>
      <c r="AG24" s="394"/>
      <c r="AH24" s="389">
        <v>119</v>
      </c>
      <c r="AI24" s="390"/>
      <c r="AJ24" s="390"/>
      <c r="AK24" s="390"/>
      <c r="AL24" s="391"/>
      <c r="AM24" s="389">
        <v>368186</v>
      </c>
      <c r="AN24" s="390"/>
      <c r="AO24" s="390"/>
      <c r="AP24" s="390"/>
      <c r="AQ24" s="390"/>
      <c r="AR24" s="391"/>
      <c r="AS24" s="389">
        <v>3094</v>
      </c>
      <c r="AT24" s="390"/>
      <c r="AU24" s="390"/>
      <c r="AV24" s="390"/>
      <c r="AW24" s="390"/>
      <c r="AX24" s="449"/>
      <c r="AY24" s="409" t="s">
        <v>171</v>
      </c>
      <c r="AZ24" s="410"/>
      <c r="BA24" s="410"/>
      <c r="BB24" s="410"/>
      <c r="BC24" s="410"/>
      <c r="BD24" s="410"/>
      <c r="BE24" s="410"/>
      <c r="BF24" s="410"/>
      <c r="BG24" s="410"/>
      <c r="BH24" s="410"/>
      <c r="BI24" s="410"/>
      <c r="BJ24" s="410"/>
      <c r="BK24" s="410"/>
      <c r="BL24" s="410"/>
      <c r="BM24" s="411"/>
      <c r="BN24" s="436">
        <v>3389591</v>
      </c>
      <c r="BO24" s="437"/>
      <c r="BP24" s="437"/>
      <c r="BQ24" s="437"/>
      <c r="BR24" s="437"/>
      <c r="BS24" s="437"/>
      <c r="BT24" s="437"/>
      <c r="BU24" s="438"/>
      <c r="BV24" s="436">
        <v>3853866</v>
      </c>
      <c r="BW24" s="437"/>
      <c r="BX24" s="437"/>
      <c r="BY24" s="437"/>
      <c r="BZ24" s="437"/>
      <c r="CA24" s="437"/>
      <c r="CB24" s="437"/>
      <c r="CC24" s="438"/>
      <c r="CD24" s="181"/>
      <c r="CE24" s="468"/>
      <c r="CF24" s="468"/>
      <c r="CG24" s="468"/>
      <c r="CH24" s="468"/>
      <c r="CI24" s="468"/>
      <c r="CJ24" s="468"/>
      <c r="CK24" s="468"/>
      <c r="CL24" s="468"/>
      <c r="CM24" s="468"/>
      <c r="CN24" s="468"/>
      <c r="CO24" s="468"/>
      <c r="CP24" s="468"/>
      <c r="CQ24" s="468"/>
      <c r="CR24" s="468"/>
      <c r="CS24" s="469"/>
      <c r="CT24" s="433"/>
      <c r="CU24" s="434"/>
      <c r="CV24" s="434"/>
      <c r="CW24" s="434"/>
      <c r="CX24" s="434"/>
      <c r="CY24" s="434"/>
      <c r="CZ24" s="434"/>
      <c r="DA24" s="435"/>
      <c r="DB24" s="433"/>
      <c r="DC24" s="434"/>
      <c r="DD24" s="434"/>
      <c r="DE24" s="434"/>
      <c r="DF24" s="434"/>
      <c r="DG24" s="434"/>
      <c r="DH24" s="434"/>
      <c r="DI24" s="435"/>
    </row>
    <row r="25" spans="1:113" ht="18.75" customHeight="1">
      <c r="A25" s="172"/>
      <c r="B25" s="415"/>
      <c r="C25" s="416"/>
      <c r="D25" s="417"/>
      <c r="E25" s="392" t="s">
        <v>172</v>
      </c>
      <c r="F25" s="393"/>
      <c r="G25" s="393"/>
      <c r="H25" s="393"/>
      <c r="I25" s="393"/>
      <c r="J25" s="393"/>
      <c r="K25" s="394"/>
      <c r="L25" s="389">
        <v>1</v>
      </c>
      <c r="M25" s="390"/>
      <c r="N25" s="390"/>
      <c r="O25" s="390"/>
      <c r="P25" s="391"/>
      <c r="Q25" s="389">
        <v>6130</v>
      </c>
      <c r="R25" s="390"/>
      <c r="S25" s="390"/>
      <c r="T25" s="390"/>
      <c r="U25" s="390"/>
      <c r="V25" s="391"/>
      <c r="W25" s="479"/>
      <c r="X25" s="416"/>
      <c r="Y25" s="417"/>
      <c r="Z25" s="392" t="s">
        <v>173</v>
      </c>
      <c r="AA25" s="393"/>
      <c r="AB25" s="393"/>
      <c r="AC25" s="393"/>
      <c r="AD25" s="393"/>
      <c r="AE25" s="393"/>
      <c r="AF25" s="393"/>
      <c r="AG25" s="394"/>
      <c r="AH25" s="389" t="s">
        <v>128</v>
      </c>
      <c r="AI25" s="390"/>
      <c r="AJ25" s="390"/>
      <c r="AK25" s="390"/>
      <c r="AL25" s="391"/>
      <c r="AM25" s="389" t="s">
        <v>128</v>
      </c>
      <c r="AN25" s="390"/>
      <c r="AO25" s="390"/>
      <c r="AP25" s="390"/>
      <c r="AQ25" s="390"/>
      <c r="AR25" s="391"/>
      <c r="AS25" s="389" t="s">
        <v>128</v>
      </c>
      <c r="AT25" s="390"/>
      <c r="AU25" s="390"/>
      <c r="AV25" s="390"/>
      <c r="AW25" s="390"/>
      <c r="AX25" s="449"/>
      <c r="AY25" s="462" t="s">
        <v>174</v>
      </c>
      <c r="AZ25" s="463"/>
      <c r="BA25" s="463"/>
      <c r="BB25" s="463"/>
      <c r="BC25" s="463"/>
      <c r="BD25" s="463"/>
      <c r="BE25" s="463"/>
      <c r="BF25" s="463"/>
      <c r="BG25" s="463"/>
      <c r="BH25" s="463"/>
      <c r="BI25" s="463"/>
      <c r="BJ25" s="463"/>
      <c r="BK25" s="463"/>
      <c r="BL25" s="463"/>
      <c r="BM25" s="464"/>
      <c r="BN25" s="465">
        <v>791824</v>
      </c>
      <c r="BO25" s="466"/>
      <c r="BP25" s="466"/>
      <c r="BQ25" s="466"/>
      <c r="BR25" s="466"/>
      <c r="BS25" s="466"/>
      <c r="BT25" s="466"/>
      <c r="BU25" s="467"/>
      <c r="BV25" s="465">
        <v>709065</v>
      </c>
      <c r="BW25" s="466"/>
      <c r="BX25" s="466"/>
      <c r="BY25" s="466"/>
      <c r="BZ25" s="466"/>
      <c r="CA25" s="466"/>
      <c r="CB25" s="466"/>
      <c r="CC25" s="467"/>
      <c r="CD25" s="181"/>
      <c r="CE25" s="468"/>
      <c r="CF25" s="468"/>
      <c r="CG25" s="468"/>
      <c r="CH25" s="468"/>
      <c r="CI25" s="468"/>
      <c r="CJ25" s="468"/>
      <c r="CK25" s="468"/>
      <c r="CL25" s="468"/>
      <c r="CM25" s="468"/>
      <c r="CN25" s="468"/>
      <c r="CO25" s="468"/>
      <c r="CP25" s="468"/>
      <c r="CQ25" s="468"/>
      <c r="CR25" s="468"/>
      <c r="CS25" s="469"/>
      <c r="CT25" s="433"/>
      <c r="CU25" s="434"/>
      <c r="CV25" s="434"/>
      <c r="CW25" s="434"/>
      <c r="CX25" s="434"/>
      <c r="CY25" s="434"/>
      <c r="CZ25" s="434"/>
      <c r="DA25" s="435"/>
      <c r="DB25" s="433"/>
      <c r="DC25" s="434"/>
      <c r="DD25" s="434"/>
      <c r="DE25" s="434"/>
      <c r="DF25" s="434"/>
      <c r="DG25" s="434"/>
      <c r="DH25" s="434"/>
      <c r="DI25" s="435"/>
    </row>
    <row r="26" spans="1:113" ht="18.75" customHeight="1">
      <c r="A26" s="172"/>
      <c r="B26" s="415"/>
      <c r="C26" s="416"/>
      <c r="D26" s="417"/>
      <c r="E26" s="392" t="s">
        <v>175</v>
      </c>
      <c r="F26" s="393"/>
      <c r="G26" s="393"/>
      <c r="H26" s="393"/>
      <c r="I26" s="393"/>
      <c r="J26" s="393"/>
      <c r="K26" s="394"/>
      <c r="L26" s="389">
        <v>1</v>
      </c>
      <c r="M26" s="390"/>
      <c r="N26" s="390"/>
      <c r="O26" s="390"/>
      <c r="P26" s="391"/>
      <c r="Q26" s="389">
        <v>5730</v>
      </c>
      <c r="R26" s="390"/>
      <c r="S26" s="390"/>
      <c r="T26" s="390"/>
      <c r="U26" s="390"/>
      <c r="V26" s="391"/>
      <c r="W26" s="479"/>
      <c r="X26" s="416"/>
      <c r="Y26" s="417"/>
      <c r="Z26" s="392" t="s">
        <v>176</v>
      </c>
      <c r="AA26" s="447"/>
      <c r="AB26" s="447"/>
      <c r="AC26" s="447"/>
      <c r="AD26" s="447"/>
      <c r="AE26" s="447"/>
      <c r="AF26" s="447"/>
      <c r="AG26" s="448"/>
      <c r="AH26" s="389">
        <v>4</v>
      </c>
      <c r="AI26" s="390"/>
      <c r="AJ26" s="390"/>
      <c r="AK26" s="390"/>
      <c r="AL26" s="391"/>
      <c r="AM26" s="389">
        <v>12240</v>
      </c>
      <c r="AN26" s="390"/>
      <c r="AO26" s="390"/>
      <c r="AP26" s="390"/>
      <c r="AQ26" s="390"/>
      <c r="AR26" s="391"/>
      <c r="AS26" s="389">
        <v>3060</v>
      </c>
      <c r="AT26" s="390"/>
      <c r="AU26" s="390"/>
      <c r="AV26" s="390"/>
      <c r="AW26" s="390"/>
      <c r="AX26" s="449"/>
      <c r="AY26" s="476" t="s">
        <v>177</v>
      </c>
      <c r="AZ26" s="396"/>
      <c r="BA26" s="396"/>
      <c r="BB26" s="396"/>
      <c r="BC26" s="396"/>
      <c r="BD26" s="396"/>
      <c r="BE26" s="396"/>
      <c r="BF26" s="396"/>
      <c r="BG26" s="396"/>
      <c r="BH26" s="396"/>
      <c r="BI26" s="396"/>
      <c r="BJ26" s="396"/>
      <c r="BK26" s="396"/>
      <c r="BL26" s="396"/>
      <c r="BM26" s="477"/>
      <c r="BN26" s="436" t="s">
        <v>128</v>
      </c>
      <c r="BO26" s="437"/>
      <c r="BP26" s="437"/>
      <c r="BQ26" s="437"/>
      <c r="BR26" s="437"/>
      <c r="BS26" s="437"/>
      <c r="BT26" s="437"/>
      <c r="BU26" s="438"/>
      <c r="BV26" s="436" t="s">
        <v>128</v>
      </c>
      <c r="BW26" s="437"/>
      <c r="BX26" s="437"/>
      <c r="BY26" s="437"/>
      <c r="BZ26" s="437"/>
      <c r="CA26" s="437"/>
      <c r="CB26" s="437"/>
      <c r="CC26" s="438"/>
      <c r="CD26" s="181"/>
      <c r="CE26" s="468"/>
      <c r="CF26" s="468"/>
      <c r="CG26" s="468"/>
      <c r="CH26" s="468"/>
      <c r="CI26" s="468"/>
      <c r="CJ26" s="468"/>
      <c r="CK26" s="468"/>
      <c r="CL26" s="468"/>
      <c r="CM26" s="468"/>
      <c r="CN26" s="468"/>
      <c r="CO26" s="468"/>
      <c r="CP26" s="468"/>
      <c r="CQ26" s="468"/>
      <c r="CR26" s="468"/>
      <c r="CS26" s="469"/>
      <c r="CT26" s="433"/>
      <c r="CU26" s="434"/>
      <c r="CV26" s="434"/>
      <c r="CW26" s="434"/>
      <c r="CX26" s="434"/>
      <c r="CY26" s="434"/>
      <c r="CZ26" s="434"/>
      <c r="DA26" s="435"/>
      <c r="DB26" s="433"/>
      <c r="DC26" s="434"/>
      <c r="DD26" s="434"/>
      <c r="DE26" s="434"/>
      <c r="DF26" s="434"/>
      <c r="DG26" s="434"/>
      <c r="DH26" s="434"/>
      <c r="DI26" s="435"/>
    </row>
    <row r="27" spans="1:113" ht="18.75" customHeight="1" thickBot="1">
      <c r="A27" s="172"/>
      <c r="B27" s="415"/>
      <c r="C27" s="416"/>
      <c r="D27" s="417"/>
      <c r="E27" s="392" t="s">
        <v>178</v>
      </c>
      <c r="F27" s="393"/>
      <c r="G27" s="393"/>
      <c r="H27" s="393"/>
      <c r="I27" s="393"/>
      <c r="J27" s="393"/>
      <c r="K27" s="394"/>
      <c r="L27" s="389">
        <v>1</v>
      </c>
      <c r="M27" s="390"/>
      <c r="N27" s="390"/>
      <c r="O27" s="390"/>
      <c r="P27" s="391"/>
      <c r="Q27" s="389">
        <v>3088</v>
      </c>
      <c r="R27" s="390"/>
      <c r="S27" s="390"/>
      <c r="T27" s="390"/>
      <c r="U27" s="390"/>
      <c r="V27" s="391"/>
      <c r="W27" s="479"/>
      <c r="X27" s="416"/>
      <c r="Y27" s="417"/>
      <c r="Z27" s="392" t="s">
        <v>179</v>
      </c>
      <c r="AA27" s="393"/>
      <c r="AB27" s="393"/>
      <c r="AC27" s="393"/>
      <c r="AD27" s="393"/>
      <c r="AE27" s="393"/>
      <c r="AF27" s="393"/>
      <c r="AG27" s="394"/>
      <c r="AH27" s="389">
        <v>1</v>
      </c>
      <c r="AI27" s="390"/>
      <c r="AJ27" s="390"/>
      <c r="AK27" s="390"/>
      <c r="AL27" s="391"/>
      <c r="AM27" s="389" t="s">
        <v>180</v>
      </c>
      <c r="AN27" s="390"/>
      <c r="AO27" s="390"/>
      <c r="AP27" s="390"/>
      <c r="AQ27" s="390"/>
      <c r="AR27" s="391"/>
      <c r="AS27" s="389" t="s">
        <v>180</v>
      </c>
      <c r="AT27" s="390"/>
      <c r="AU27" s="390"/>
      <c r="AV27" s="390"/>
      <c r="AW27" s="390"/>
      <c r="AX27" s="449"/>
      <c r="AY27" s="473" t="s">
        <v>181</v>
      </c>
      <c r="AZ27" s="474"/>
      <c r="BA27" s="474"/>
      <c r="BB27" s="474"/>
      <c r="BC27" s="474"/>
      <c r="BD27" s="474"/>
      <c r="BE27" s="474"/>
      <c r="BF27" s="474"/>
      <c r="BG27" s="474"/>
      <c r="BH27" s="474"/>
      <c r="BI27" s="474"/>
      <c r="BJ27" s="474"/>
      <c r="BK27" s="474"/>
      <c r="BL27" s="474"/>
      <c r="BM27" s="475"/>
      <c r="BN27" s="470">
        <v>243000</v>
      </c>
      <c r="BO27" s="471"/>
      <c r="BP27" s="471"/>
      <c r="BQ27" s="471"/>
      <c r="BR27" s="471"/>
      <c r="BS27" s="471"/>
      <c r="BT27" s="471"/>
      <c r="BU27" s="472"/>
      <c r="BV27" s="470">
        <v>243000</v>
      </c>
      <c r="BW27" s="471"/>
      <c r="BX27" s="471"/>
      <c r="BY27" s="471"/>
      <c r="BZ27" s="471"/>
      <c r="CA27" s="471"/>
      <c r="CB27" s="471"/>
      <c r="CC27" s="472"/>
      <c r="CD27" s="175"/>
      <c r="CE27" s="468"/>
      <c r="CF27" s="468"/>
      <c r="CG27" s="468"/>
      <c r="CH27" s="468"/>
      <c r="CI27" s="468"/>
      <c r="CJ27" s="468"/>
      <c r="CK27" s="468"/>
      <c r="CL27" s="468"/>
      <c r="CM27" s="468"/>
      <c r="CN27" s="468"/>
      <c r="CO27" s="468"/>
      <c r="CP27" s="468"/>
      <c r="CQ27" s="468"/>
      <c r="CR27" s="468"/>
      <c r="CS27" s="469"/>
      <c r="CT27" s="433"/>
      <c r="CU27" s="434"/>
      <c r="CV27" s="434"/>
      <c r="CW27" s="434"/>
      <c r="CX27" s="434"/>
      <c r="CY27" s="434"/>
      <c r="CZ27" s="434"/>
      <c r="DA27" s="435"/>
      <c r="DB27" s="433"/>
      <c r="DC27" s="434"/>
      <c r="DD27" s="434"/>
      <c r="DE27" s="434"/>
      <c r="DF27" s="434"/>
      <c r="DG27" s="434"/>
      <c r="DH27" s="434"/>
      <c r="DI27" s="435"/>
    </row>
    <row r="28" spans="1:113" ht="18.75" customHeight="1">
      <c r="A28" s="172"/>
      <c r="B28" s="415"/>
      <c r="C28" s="416"/>
      <c r="D28" s="417"/>
      <c r="E28" s="392" t="s">
        <v>182</v>
      </c>
      <c r="F28" s="393"/>
      <c r="G28" s="393"/>
      <c r="H28" s="393"/>
      <c r="I28" s="393"/>
      <c r="J28" s="393"/>
      <c r="K28" s="394"/>
      <c r="L28" s="389">
        <v>1</v>
      </c>
      <c r="M28" s="390"/>
      <c r="N28" s="390"/>
      <c r="O28" s="390"/>
      <c r="P28" s="391"/>
      <c r="Q28" s="389">
        <v>2548</v>
      </c>
      <c r="R28" s="390"/>
      <c r="S28" s="390"/>
      <c r="T28" s="390"/>
      <c r="U28" s="390"/>
      <c r="V28" s="391"/>
      <c r="W28" s="479"/>
      <c r="X28" s="416"/>
      <c r="Y28" s="417"/>
      <c r="Z28" s="392" t="s">
        <v>183</v>
      </c>
      <c r="AA28" s="393"/>
      <c r="AB28" s="393"/>
      <c r="AC28" s="393"/>
      <c r="AD28" s="393"/>
      <c r="AE28" s="393"/>
      <c r="AF28" s="393"/>
      <c r="AG28" s="394"/>
      <c r="AH28" s="389" t="s">
        <v>128</v>
      </c>
      <c r="AI28" s="390"/>
      <c r="AJ28" s="390"/>
      <c r="AK28" s="390"/>
      <c r="AL28" s="391"/>
      <c r="AM28" s="389" t="s">
        <v>128</v>
      </c>
      <c r="AN28" s="390"/>
      <c r="AO28" s="390"/>
      <c r="AP28" s="390"/>
      <c r="AQ28" s="390"/>
      <c r="AR28" s="391"/>
      <c r="AS28" s="389" t="s">
        <v>128</v>
      </c>
      <c r="AT28" s="390"/>
      <c r="AU28" s="390"/>
      <c r="AV28" s="390"/>
      <c r="AW28" s="390"/>
      <c r="AX28" s="449"/>
      <c r="AY28" s="453" t="s">
        <v>184</v>
      </c>
      <c r="AZ28" s="454"/>
      <c r="BA28" s="454"/>
      <c r="BB28" s="455"/>
      <c r="BC28" s="462" t="s">
        <v>48</v>
      </c>
      <c r="BD28" s="463"/>
      <c r="BE28" s="463"/>
      <c r="BF28" s="463"/>
      <c r="BG28" s="463"/>
      <c r="BH28" s="463"/>
      <c r="BI28" s="463"/>
      <c r="BJ28" s="463"/>
      <c r="BK28" s="463"/>
      <c r="BL28" s="463"/>
      <c r="BM28" s="464"/>
      <c r="BN28" s="465">
        <v>2236100</v>
      </c>
      <c r="BO28" s="466"/>
      <c r="BP28" s="466"/>
      <c r="BQ28" s="466"/>
      <c r="BR28" s="466"/>
      <c r="BS28" s="466"/>
      <c r="BT28" s="466"/>
      <c r="BU28" s="467"/>
      <c r="BV28" s="465">
        <v>1996488</v>
      </c>
      <c r="BW28" s="466"/>
      <c r="BX28" s="466"/>
      <c r="BY28" s="466"/>
      <c r="BZ28" s="466"/>
      <c r="CA28" s="466"/>
      <c r="CB28" s="466"/>
      <c r="CC28" s="467"/>
      <c r="CD28" s="181"/>
      <c r="CE28" s="468"/>
      <c r="CF28" s="468"/>
      <c r="CG28" s="468"/>
      <c r="CH28" s="468"/>
      <c r="CI28" s="468"/>
      <c r="CJ28" s="468"/>
      <c r="CK28" s="468"/>
      <c r="CL28" s="468"/>
      <c r="CM28" s="468"/>
      <c r="CN28" s="468"/>
      <c r="CO28" s="468"/>
      <c r="CP28" s="468"/>
      <c r="CQ28" s="468"/>
      <c r="CR28" s="468"/>
      <c r="CS28" s="469"/>
      <c r="CT28" s="433"/>
      <c r="CU28" s="434"/>
      <c r="CV28" s="434"/>
      <c r="CW28" s="434"/>
      <c r="CX28" s="434"/>
      <c r="CY28" s="434"/>
      <c r="CZ28" s="434"/>
      <c r="DA28" s="435"/>
      <c r="DB28" s="433"/>
      <c r="DC28" s="434"/>
      <c r="DD28" s="434"/>
      <c r="DE28" s="434"/>
      <c r="DF28" s="434"/>
      <c r="DG28" s="434"/>
      <c r="DH28" s="434"/>
      <c r="DI28" s="435"/>
    </row>
    <row r="29" spans="1:113" ht="18.75" customHeight="1">
      <c r="A29" s="172"/>
      <c r="B29" s="415"/>
      <c r="C29" s="416"/>
      <c r="D29" s="417"/>
      <c r="E29" s="392" t="s">
        <v>185</v>
      </c>
      <c r="F29" s="393"/>
      <c r="G29" s="393"/>
      <c r="H29" s="393"/>
      <c r="I29" s="393"/>
      <c r="J29" s="393"/>
      <c r="K29" s="394"/>
      <c r="L29" s="389">
        <v>10</v>
      </c>
      <c r="M29" s="390"/>
      <c r="N29" s="390"/>
      <c r="O29" s="390"/>
      <c r="P29" s="391"/>
      <c r="Q29" s="389">
        <v>2316</v>
      </c>
      <c r="R29" s="390"/>
      <c r="S29" s="390"/>
      <c r="T29" s="390"/>
      <c r="U29" s="390"/>
      <c r="V29" s="391"/>
      <c r="W29" s="480"/>
      <c r="X29" s="481"/>
      <c r="Y29" s="482"/>
      <c r="Z29" s="392" t="s">
        <v>186</v>
      </c>
      <c r="AA29" s="393"/>
      <c r="AB29" s="393"/>
      <c r="AC29" s="393"/>
      <c r="AD29" s="393"/>
      <c r="AE29" s="393"/>
      <c r="AF29" s="393"/>
      <c r="AG29" s="394"/>
      <c r="AH29" s="389">
        <v>120</v>
      </c>
      <c r="AI29" s="390"/>
      <c r="AJ29" s="390"/>
      <c r="AK29" s="390"/>
      <c r="AL29" s="391"/>
      <c r="AM29" s="389">
        <v>372172</v>
      </c>
      <c r="AN29" s="390"/>
      <c r="AO29" s="390"/>
      <c r="AP29" s="390"/>
      <c r="AQ29" s="390"/>
      <c r="AR29" s="391"/>
      <c r="AS29" s="389">
        <v>3101</v>
      </c>
      <c r="AT29" s="390"/>
      <c r="AU29" s="390"/>
      <c r="AV29" s="390"/>
      <c r="AW29" s="390"/>
      <c r="AX29" s="449"/>
      <c r="AY29" s="456"/>
      <c r="AZ29" s="457"/>
      <c r="BA29" s="457"/>
      <c r="BB29" s="458"/>
      <c r="BC29" s="450" t="s">
        <v>187</v>
      </c>
      <c r="BD29" s="451"/>
      <c r="BE29" s="451"/>
      <c r="BF29" s="451"/>
      <c r="BG29" s="451"/>
      <c r="BH29" s="451"/>
      <c r="BI29" s="451"/>
      <c r="BJ29" s="451"/>
      <c r="BK29" s="451"/>
      <c r="BL29" s="451"/>
      <c r="BM29" s="452"/>
      <c r="BN29" s="436">
        <v>490205</v>
      </c>
      <c r="BO29" s="437"/>
      <c r="BP29" s="437"/>
      <c r="BQ29" s="437"/>
      <c r="BR29" s="437"/>
      <c r="BS29" s="437"/>
      <c r="BT29" s="437"/>
      <c r="BU29" s="438"/>
      <c r="BV29" s="436">
        <v>247013</v>
      </c>
      <c r="BW29" s="437"/>
      <c r="BX29" s="437"/>
      <c r="BY29" s="437"/>
      <c r="BZ29" s="437"/>
      <c r="CA29" s="437"/>
      <c r="CB29" s="437"/>
      <c r="CC29" s="438"/>
      <c r="CD29" s="175"/>
      <c r="CE29" s="468"/>
      <c r="CF29" s="468"/>
      <c r="CG29" s="468"/>
      <c r="CH29" s="468"/>
      <c r="CI29" s="468"/>
      <c r="CJ29" s="468"/>
      <c r="CK29" s="468"/>
      <c r="CL29" s="468"/>
      <c r="CM29" s="468"/>
      <c r="CN29" s="468"/>
      <c r="CO29" s="468"/>
      <c r="CP29" s="468"/>
      <c r="CQ29" s="468"/>
      <c r="CR29" s="468"/>
      <c r="CS29" s="469"/>
      <c r="CT29" s="433"/>
      <c r="CU29" s="434"/>
      <c r="CV29" s="434"/>
      <c r="CW29" s="434"/>
      <c r="CX29" s="434"/>
      <c r="CY29" s="434"/>
      <c r="CZ29" s="434"/>
      <c r="DA29" s="435"/>
      <c r="DB29" s="433"/>
      <c r="DC29" s="434"/>
      <c r="DD29" s="434"/>
      <c r="DE29" s="434"/>
      <c r="DF29" s="434"/>
      <c r="DG29" s="434"/>
      <c r="DH29" s="434"/>
      <c r="DI29" s="435"/>
    </row>
    <row r="30" spans="1:113" ht="18.75" customHeight="1" thickBot="1">
      <c r="A30" s="172"/>
      <c r="B30" s="418"/>
      <c r="C30" s="419"/>
      <c r="D30" s="420"/>
      <c r="E30" s="397"/>
      <c r="F30" s="398"/>
      <c r="G30" s="398"/>
      <c r="H30" s="398"/>
      <c r="I30" s="398"/>
      <c r="J30" s="398"/>
      <c r="K30" s="399"/>
      <c r="L30" s="400"/>
      <c r="M30" s="401"/>
      <c r="N30" s="401"/>
      <c r="O30" s="401"/>
      <c r="P30" s="402"/>
      <c r="Q30" s="400"/>
      <c r="R30" s="401"/>
      <c r="S30" s="401"/>
      <c r="T30" s="401"/>
      <c r="U30" s="401"/>
      <c r="V30" s="402"/>
      <c r="W30" s="403" t="s">
        <v>188</v>
      </c>
      <c r="X30" s="404"/>
      <c r="Y30" s="404"/>
      <c r="Z30" s="404"/>
      <c r="AA30" s="404"/>
      <c r="AB30" s="404"/>
      <c r="AC30" s="404"/>
      <c r="AD30" s="404"/>
      <c r="AE30" s="404"/>
      <c r="AF30" s="404"/>
      <c r="AG30" s="405"/>
      <c r="AH30" s="406">
        <v>94.7</v>
      </c>
      <c r="AI30" s="407"/>
      <c r="AJ30" s="407"/>
      <c r="AK30" s="407"/>
      <c r="AL30" s="407"/>
      <c r="AM30" s="407"/>
      <c r="AN30" s="407"/>
      <c r="AO30" s="407"/>
      <c r="AP30" s="407"/>
      <c r="AQ30" s="407"/>
      <c r="AR30" s="407"/>
      <c r="AS30" s="407"/>
      <c r="AT30" s="407"/>
      <c r="AU30" s="407"/>
      <c r="AV30" s="407"/>
      <c r="AW30" s="407"/>
      <c r="AX30" s="408"/>
      <c r="AY30" s="459"/>
      <c r="AZ30" s="460"/>
      <c r="BA30" s="460"/>
      <c r="BB30" s="461"/>
      <c r="BC30" s="409" t="s">
        <v>50</v>
      </c>
      <c r="BD30" s="410"/>
      <c r="BE30" s="410"/>
      <c r="BF30" s="410"/>
      <c r="BG30" s="410"/>
      <c r="BH30" s="410"/>
      <c r="BI30" s="410"/>
      <c r="BJ30" s="410"/>
      <c r="BK30" s="410"/>
      <c r="BL30" s="410"/>
      <c r="BM30" s="411"/>
      <c r="BN30" s="470">
        <v>5646967</v>
      </c>
      <c r="BO30" s="471"/>
      <c r="BP30" s="471"/>
      <c r="BQ30" s="471"/>
      <c r="BR30" s="471"/>
      <c r="BS30" s="471"/>
      <c r="BT30" s="471"/>
      <c r="BU30" s="472"/>
      <c r="BV30" s="470">
        <v>4203304</v>
      </c>
      <c r="BW30" s="471"/>
      <c r="BX30" s="471"/>
      <c r="BY30" s="471"/>
      <c r="BZ30" s="471"/>
      <c r="CA30" s="471"/>
      <c r="CB30" s="471"/>
      <c r="CC30" s="472"/>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c r="A31" s="172"/>
      <c r="B31" s="197"/>
      <c r="DI31" s="198"/>
    </row>
    <row r="32" spans="1:113" ht="13.5" customHeight="1">
      <c r="A32" s="172"/>
      <c r="B32" s="199"/>
      <c r="C32" s="395" t="s">
        <v>189</v>
      </c>
      <c r="D32" s="395"/>
      <c r="E32" s="395"/>
      <c r="F32" s="395"/>
      <c r="G32" s="395"/>
      <c r="H32" s="395"/>
      <c r="I32" s="395"/>
      <c r="J32" s="395"/>
      <c r="K32" s="395"/>
      <c r="L32" s="395"/>
      <c r="M32" s="395"/>
      <c r="N32" s="395"/>
      <c r="O32" s="395"/>
      <c r="P32" s="395"/>
      <c r="Q32" s="395"/>
      <c r="R32" s="395"/>
      <c r="S32" s="395"/>
      <c r="U32" s="396" t="s">
        <v>190</v>
      </c>
      <c r="V32" s="396"/>
      <c r="W32" s="396"/>
      <c r="X32" s="396"/>
      <c r="Y32" s="396"/>
      <c r="Z32" s="396"/>
      <c r="AA32" s="396"/>
      <c r="AB32" s="396"/>
      <c r="AC32" s="396"/>
      <c r="AD32" s="396"/>
      <c r="AE32" s="396"/>
      <c r="AF32" s="396"/>
      <c r="AG32" s="396"/>
      <c r="AH32" s="396"/>
      <c r="AI32" s="396"/>
      <c r="AJ32" s="396"/>
      <c r="AK32" s="396"/>
      <c r="AM32" s="396" t="s">
        <v>191</v>
      </c>
      <c r="AN32" s="396"/>
      <c r="AO32" s="396"/>
      <c r="AP32" s="396"/>
      <c r="AQ32" s="396"/>
      <c r="AR32" s="396"/>
      <c r="AS32" s="396"/>
      <c r="AT32" s="396"/>
      <c r="AU32" s="396"/>
      <c r="AV32" s="396"/>
      <c r="AW32" s="396"/>
      <c r="AX32" s="396"/>
      <c r="AY32" s="396"/>
      <c r="AZ32" s="396"/>
      <c r="BA32" s="396"/>
      <c r="BB32" s="396"/>
      <c r="BC32" s="396"/>
      <c r="BE32" s="396" t="s">
        <v>192</v>
      </c>
      <c r="BF32" s="396"/>
      <c r="BG32" s="396"/>
      <c r="BH32" s="396"/>
      <c r="BI32" s="396"/>
      <c r="BJ32" s="396"/>
      <c r="BK32" s="396"/>
      <c r="BL32" s="396"/>
      <c r="BM32" s="396"/>
      <c r="BN32" s="396"/>
      <c r="BO32" s="396"/>
      <c r="BP32" s="396"/>
      <c r="BQ32" s="396"/>
      <c r="BR32" s="396"/>
      <c r="BS32" s="396"/>
      <c r="BT32" s="396"/>
      <c r="BU32" s="396"/>
      <c r="BW32" s="396" t="s">
        <v>193</v>
      </c>
      <c r="BX32" s="396"/>
      <c r="BY32" s="396"/>
      <c r="BZ32" s="396"/>
      <c r="CA32" s="396"/>
      <c r="CB32" s="396"/>
      <c r="CC32" s="396"/>
      <c r="CD32" s="396"/>
      <c r="CE32" s="396"/>
      <c r="CF32" s="396"/>
      <c r="CG32" s="396"/>
      <c r="CH32" s="396"/>
      <c r="CI32" s="396"/>
      <c r="CJ32" s="396"/>
      <c r="CK32" s="396"/>
      <c r="CL32" s="396"/>
      <c r="CM32" s="396"/>
      <c r="CO32" s="396" t="s">
        <v>194</v>
      </c>
      <c r="CP32" s="396"/>
      <c r="CQ32" s="396"/>
      <c r="CR32" s="396"/>
      <c r="CS32" s="396"/>
      <c r="CT32" s="396"/>
      <c r="CU32" s="396"/>
      <c r="CV32" s="396"/>
      <c r="CW32" s="396"/>
      <c r="CX32" s="396"/>
      <c r="CY32" s="396"/>
      <c r="CZ32" s="396"/>
      <c r="DA32" s="396"/>
      <c r="DB32" s="396"/>
      <c r="DC32" s="396"/>
      <c r="DD32" s="396"/>
      <c r="DE32" s="396"/>
      <c r="DI32" s="198"/>
    </row>
    <row r="33" spans="1:113" ht="13.5" customHeight="1">
      <c r="A33" s="172"/>
      <c r="B33" s="199"/>
      <c r="C33" s="388" t="s">
        <v>195</v>
      </c>
      <c r="D33" s="388"/>
      <c r="E33" s="387" t="s">
        <v>196</v>
      </c>
      <c r="F33" s="387"/>
      <c r="G33" s="387"/>
      <c r="H33" s="387"/>
      <c r="I33" s="387"/>
      <c r="J33" s="387"/>
      <c r="K33" s="387"/>
      <c r="L33" s="387"/>
      <c r="M33" s="387"/>
      <c r="N33" s="387"/>
      <c r="O33" s="387"/>
      <c r="P33" s="387"/>
      <c r="Q33" s="387"/>
      <c r="R33" s="387"/>
      <c r="S33" s="387"/>
      <c r="T33" s="176"/>
      <c r="U33" s="388" t="s">
        <v>195</v>
      </c>
      <c r="V33" s="388"/>
      <c r="W33" s="387" t="s">
        <v>196</v>
      </c>
      <c r="X33" s="387"/>
      <c r="Y33" s="387"/>
      <c r="Z33" s="387"/>
      <c r="AA33" s="387"/>
      <c r="AB33" s="387"/>
      <c r="AC33" s="387"/>
      <c r="AD33" s="387"/>
      <c r="AE33" s="387"/>
      <c r="AF33" s="387"/>
      <c r="AG33" s="387"/>
      <c r="AH33" s="387"/>
      <c r="AI33" s="387"/>
      <c r="AJ33" s="387"/>
      <c r="AK33" s="387"/>
      <c r="AL33" s="176"/>
      <c r="AM33" s="388" t="s">
        <v>195</v>
      </c>
      <c r="AN33" s="388"/>
      <c r="AO33" s="387" t="s">
        <v>196</v>
      </c>
      <c r="AP33" s="387"/>
      <c r="AQ33" s="387"/>
      <c r="AR33" s="387"/>
      <c r="AS33" s="387"/>
      <c r="AT33" s="387"/>
      <c r="AU33" s="387"/>
      <c r="AV33" s="387"/>
      <c r="AW33" s="387"/>
      <c r="AX33" s="387"/>
      <c r="AY33" s="387"/>
      <c r="AZ33" s="387"/>
      <c r="BA33" s="387"/>
      <c r="BB33" s="387"/>
      <c r="BC33" s="387"/>
      <c r="BD33" s="182"/>
      <c r="BE33" s="387" t="s">
        <v>197</v>
      </c>
      <c r="BF33" s="387"/>
      <c r="BG33" s="387" t="s">
        <v>198</v>
      </c>
      <c r="BH33" s="387"/>
      <c r="BI33" s="387"/>
      <c r="BJ33" s="387"/>
      <c r="BK33" s="387"/>
      <c r="BL33" s="387"/>
      <c r="BM33" s="387"/>
      <c r="BN33" s="387"/>
      <c r="BO33" s="387"/>
      <c r="BP33" s="387"/>
      <c r="BQ33" s="387"/>
      <c r="BR33" s="387"/>
      <c r="BS33" s="387"/>
      <c r="BT33" s="387"/>
      <c r="BU33" s="387"/>
      <c r="BV33" s="182"/>
      <c r="BW33" s="388" t="s">
        <v>197</v>
      </c>
      <c r="BX33" s="388"/>
      <c r="BY33" s="387" t="s">
        <v>199</v>
      </c>
      <c r="BZ33" s="387"/>
      <c r="CA33" s="387"/>
      <c r="CB33" s="387"/>
      <c r="CC33" s="387"/>
      <c r="CD33" s="387"/>
      <c r="CE33" s="387"/>
      <c r="CF33" s="387"/>
      <c r="CG33" s="387"/>
      <c r="CH33" s="387"/>
      <c r="CI33" s="387"/>
      <c r="CJ33" s="387"/>
      <c r="CK33" s="387"/>
      <c r="CL33" s="387"/>
      <c r="CM33" s="387"/>
      <c r="CN33" s="176"/>
      <c r="CO33" s="388" t="s">
        <v>195</v>
      </c>
      <c r="CP33" s="388"/>
      <c r="CQ33" s="387" t="s">
        <v>200</v>
      </c>
      <c r="CR33" s="387"/>
      <c r="CS33" s="387"/>
      <c r="CT33" s="387"/>
      <c r="CU33" s="387"/>
      <c r="CV33" s="387"/>
      <c r="CW33" s="387"/>
      <c r="CX33" s="387"/>
      <c r="CY33" s="387"/>
      <c r="CZ33" s="387"/>
      <c r="DA33" s="387"/>
      <c r="DB33" s="387"/>
      <c r="DC33" s="387"/>
      <c r="DD33" s="387"/>
      <c r="DE33" s="387"/>
      <c r="DF33" s="176"/>
      <c r="DG33" s="386" t="s">
        <v>201</v>
      </c>
      <c r="DH33" s="386"/>
      <c r="DI33" s="177"/>
    </row>
    <row r="34" spans="1:113" ht="32.25" customHeight="1">
      <c r="A34" s="172"/>
      <c r="B34" s="199"/>
      <c r="C34" s="384">
        <f>IF(E34="","",1)</f>
        <v>1</v>
      </c>
      <c r="D34" s="384"/>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172"/>
      <c r="U34" s="384">
        <f>IF(W34="","",MAX(C34:D43)+1)</f>
        <v>2</v>
      </c>
      <c r="V34" s="384"/>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172"/>
      <c r="AM34" s="384">
        <f>IF(AO34="","",MAX(C34:D43,U34:V43)+1)</f>
        <v>5</v>
      </c>
      <c r="AN34" s="384"/>
      <c r="AO34" s="385" t="str">
        <f>IF('各会計、関係団体の財政状況及び健全化判断比率'!B31="","",'各会計、関係団体の財政状況及び健全化判断比率'!B31)</f>
        <v>大崎町水道事業会計</v>
      </c>
      <c r="AP34" s="385"/>
      <c r="AQ34" s="385"/>
      <c r="AR34" s="385"/>
      <c r="AS34" s="385"/>
      <c r="AT34" s="385"/>
      <c r="AU34" s="385"/>
      <c r="AV34" s="385"/>
      <c r="AW34" s="385"/>
      <c r="AX34" s="385"/>
      <c r="AY34" s="385"/>
      <c r="AZ34" s="385"/>
      <c r="BA34" s="385"/>
      <c r="BB34" s="385"/>
      <c r="BC34" s="385"/>
      <c r="BD34" s="172"/>
      <c r="BE34" s="384">
        <f>IF(BG34="","",MAX(C34:D43,U34:V43,AM34:AN43)+1)</f>
        <v>6</v>
      </c>
      <c r="BF34" s="384"/>
      <c r="BG34" s="385" t="str">
        <f>IF('各会計、関係団体の財政状況及び健全化判断比率'!B32="","",'各会計、関係団体の財政状況及び健全化判断比率'!B32)</f>
        <v>大崎町公共下水道事業特別会計</v>
      </c>
      <c r="BH34" s="385"/>
      <c r="BI34" s="385"/>
      <c r="BJ34" s="385"/>
      <c r="BK34" s="385"/>
      <c r="BL34" s="385"/>
      <c r="BM34" s="385"/>
      <c r="BN34" s="385"/>
      <c r="BO34" s="385"/>
      <c r="BP34" s="385"/>
      <c r="BQ34" s="385"/>
      <c r="BR34" s="385"/>
      <c r="BS34" s="385"/>
      <c r="BT34" s="385"/>
      <c r="BU34" s="385"/>
      <c r="BV34" s="172"/>
      <c r="BW34" s="384">
        <f>IF(BY34="","",MAX(C34:D43,U34:V43,AM34:AN43,BE34:BF43)+1)</f>
        <v>7</v>
      </c>
      <c r="BX34" s="384"/>
      <c r="BY34" s="385" t="str">
        <f>IF('各会計、関係団体の財政状況及び健全化判断比率'!B68="","",'各会計、関係団体の財政状況及び健全化判断比率'!B68)</f>
        <v>鹿児島県市町村総合事務組合</v>
      </c>
      <c r="BZ34" s="385"/>
      <c r="CA34" s="385"/>
      <c r="CB34" s="385"/>
      <c r="CC34" s="385"/>
      <c r="CD34" s="385"/>
      <c r="CE34" s="385"/>
      <c r="CF34" s="385"/>
      <c r="CG34" s="385"/>
      <c r="CH34" s="385"/>
      <c r="CI34" s="385"/>
      <c r="CJ34" s="385"/>
      <c r="CK34" s="385"/>
      <c r="CL34" s="385"/>
      <c r="CM34" s="385"/>
      <c r="CN34" s="172"/>
      <c r="CO34" s="384" t="str">
        <f>IF(CQ34="","",MAX(C34:D43,U34:V43,AM34:AN43,BE34:BF43,BW34:BX43)+1)</f>
        <v/>
      </c>
      <c r="CP34" s="384"/>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G34" s="382" t="str">
        <f>IF('各会計、関係団体の財政状況及び健全化判断比率'!BR7="","",'各会計、関係団体の財政状況及び健全化判断比率'!BR7)</f>
        <v/>
      </c>
      <c r="DH34" s="382"/>
      <c r="DI34" s="177"/>
    </row>
    <row r="35" spans="1:113" ht="32.25" customHeight="1">
      <c r="A35" s="172"/>
      <c r="B35" s="199"/>
      <c r="C35" s="384" t="str">
        <f>IF(E35="","",C34+1)</f>
        <v/>
      </c>
      <c r="D35" s="384"/>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172"/>
      <c r="U35" s="384">
        <f>IF(W35="","",U34+1)</f>
        <v>3</v>
      </c>
      <c r="V35" s="384"/>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172"/>
      <c r="AM35" s="384" t="str">
        <f t="shared" ref="AM35:AM43" si="0">IF(AO35="","",AM34+1)</f>
        <v/>
      </c>
      <c r="AN35" s="384"/>
      <c r="AO35" s="385"/>
      <c r="AP35" s="385"/>
      <c r="AQ35" s="385"/>
      <c r="AR35" s="385"/>
      <c r="AS35" s="385"/>
      <c r="AT35" s="385"/>
      <c r="AU35" s="385"/>
      <c r="AV35" s="385"/>
      <c r="AW35" s="385"/>
      <c r="AX35" s="385"/>
      <c r="AY35" s="385"/>
      <c r="AZ35" s="385"/>
      <c r="BA35" s="385"/>
      <c r="BB35" s="385"/>
      <c r="BC35" s="385"/>
      <c r="BD35" s="172"/>
      <c r="BE35" s="384" t="str">
        <f t="shared" ref="BE35:BE43" si="1">IF(BG35="","",BE34+1)</f>
        <v/>
      </c>
      <c r="BF35" s="384"/>
      <c r="BG35" s="385"/>
      <c r="BH35" s="385"/>
      <c r="BI35" s="385"/>
      <c r="BJ35" s="385"/>
      <c r="BK35" s="385"/>
      <c r="BL35" s="385"/>
      <c r="BM35" s="385"/>
      <c r="BN35" s="385"/>
      <c r="BO35" s="385"/>
      <c r="BP35" s="385"/>
      <c r="BQ35" s="385"/>
      <c r="BR35" s="385"/>
      <c r="BS35" s="385"/>
      <c r="BT35" s="385"/>
      <c r="BU35" s="385"/>
      <c r="BV35" s="172"/>
      <c r="BW35" s="384">
        <f t="shared" ref="BW35:BW43" si="2">IF(BY35="","",BW34+1)</f>
        <v>8</v>
      </c>
      <c r="BX35" s="384"/>
      <c r="BY35" s="385" t="str">
        <f>IF('各会計、関係団体の財政状況及び健全化判断比率'!B69="","",'各会計、関係団体の財政状況及び健全化判断比率'!B69)</f>
        <v>大隅曽於地区消防組合</v>
      </c>
      <c r="BZ35" s="385"/>
      <c r="CA35" s="385"/>
      <c r="CB35" s="385"/>
      <c r="CC35" s="385"/>
      <c r="CD35" s="385"/>
      <c r="CE35" s="385"/>
      <c r="CF35" s="385"/>
      <c r="CG35" s="385"/>
      <c r="CH35" s="385"/>
      <c r="CI35" s="385"/>
      <c r="CJ35" s="385"/>
      <c r="CK35" s="385"/>
      <c r="CL35" s="385"/>
      <c r="CM35" s="385"/>
      <c r="CN35" s="172"/>
      <c r="CO35" s="384" t="str">
        <f t="shared" ref="CO35:CO43" si="3">IF(CQ35="","",CO34+1)</f>
        <v/>
      </c>
      <c r="CP35" s="384"/>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G35" s="382" t="str">
        <f>IF('各会計、関係団体の財政状況及び健全化判断比率'!BR8="","",'各会計、関係団体の財政状況及び健全化判断比率'!BR8)</f>
        <v/>
      </c>
      <c r="DH35" s="382"/>
      <c r="DI35" s="177"/>
    </row>
    <row r="36" spans="1:113" ht="32.25" customHeight="1">
      <c r="A36" s="172"/>
      <c r="B36" s="199"/>
      <c r="C36" s="384" t="str">
        <f>IF(E36="","",C35+1)</f>
        <v/>
      </c>
      <c r="D36" s="384"/>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172"/>
      <c r="U36" s="384">
        <f t="shared" ref="U36:U43" si="4">IF(W36="","",U35+1)</f>
        <v>4</v>
      </c>
      <c r="V36" s="384"/>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172"/>
      <c r="AM36" s="384" t="str">
        <f t="shared" si="0"/>
        <v/>
      </c>
      <c r="AN36" s="384"/>
      <c r="AO36" s="385"/>
      <c r="AP36" s="385"/>
      <c r="AQ36" s="385"/>
      <c r="AR36" s="385"/>
      <c r="AS36" s="385"/>
      <c r="AT36" s="385"/>
      <c r="AU36" s="385"/>
      <c r="AV36" s="385"/>
      <c r="AW36" s="385"/>
      <c r="AX36" s="385"/>
      <c r="AY36" s="385"/>
      <c r="AZ36" s="385"/>
      <c r="BA36" s="385"/>
      <c r="BB36" s="385"/>
      <c r="BC36" s="385"/>
      <c r="BD36" s="172"/>
      <c r="BE36" s="384" t="str">
        <f t="shared" si="1"/>
        <v/>
      </c>
      <c r="BF36" s="384"/>
      <c r="BG36" s="385"/>
      <c r="BH36" s="385"/>
      <c r="BI36" s="385"/>
      <c r="BJ36" s="385"/>
      <c r="BK36" s="385"/>
      <c r="BL36" s="385"/>
      <c r="BM36" s="385"/>
      <c r="BN36" s="385"/>
      <c r="BO36" s="385"/>
      <c r="BP36" s="385"/>
      <c r="BQ36" s="385"/>
      <c r="BR36" s="385"/>
      <c r="BS36" s="385"/>
      <c r="BT36" s="385"/>
      <c r="BU36" s="385"/>
      <c r="BV36" s="172"/>
      <c r="BW36" s="384">
        <f t="shared" si="2"/>
        <v>9</v>
      </c>
      <c r="BX36" s="384"/>
      <c r="BY36" s="385" t="str">
        <f>IF('各会計、関係団体の財政状況及び健全化判断比率'!B70="","",'各会計、関係団体の財政状況及び健全化判断比率'!B70)</f>
        <v>曽於南部厚生事務組合</v>
      </c>
      <c r="BZ36" s="385"/>
      <c r="CA36" s="385"/>
      <c r="CB36" s="385"/>
      <c r="CC36" s="385"/>
      <c r="CD36" s="385"/>
      <c r="CE36" s="385"/>
      <c r="CF36" s="385"/>
      <c r="CG36" s="385"/>
      <c r="CH36" s="385"/>
      <c r="CI36" s="385"/>
      <c r="CJ36" s="385"/>
      <c r="CK36" s="385"/>
      <c r="CL36" s="385"/>
      <c r="CM36" s="385"/>
      <c r="CN36" s="172"/>
      <c r="CO36" s="384" t="str">
        <f t="shared" si="3"/>
        <v/>
      </c>
      <c r="CP36" s="384"/>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G36" s="382" t="str">
        <f>IF('各会計、関係団体の財政状況及び健全化判断比率'!BR9="","",'各会計、関係団体の財政状況及び健全化判断比率'!BR9)</f>
        <v/>
      </c>
      <c r="DH36" s="382"/>
      <c r="DI36" s="177"/>
    </row>
    <row r="37" spans="1:113" ht="32.25" customHeight="1">
      <c r="A37" s="172"/>
      <c r="B37" s="199"/>
      <c r="C37" s="384" t="str">
        <f>IF(E37="","",C36+1)</f>
        <v/>
      </c>
      <c r="D37" s="384"/>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172"/>
      <c r="U37" s="384" t="str">
        <f t="shared" si="4"/>
        <v/>
      </c>
      <c r="V37" s="384"/>
      <c r="W37" s="385"/>
      <c r="X37" s="385"/>
      <c r="Y37" s="385"/>
      <c r="Z37" s="385"/>
      <c r="AA37" s="385"/>
      <c r="AB37" s="385"/>
      <c r="AC37" s="385"/>
      <c r="AD37" s="385"/>
      <c r="AE37" s="385"/>
      <c r="AF37" s="385"/>
      <c r="AG37" s="385"/>
      <c r="AH37" s="385"/>
      <c r="AI37" s="385"/>
      <c r="AJ37" s="385"/>
      <c r="AK37" s="385"/>
      <c r="AL37" s="172"/>
      <c r="AM37" s="384" t="str">
        <f t="shared" si="0"/>
        <v/>
      </c>
      <c r="AN37" s="384"/>
      <c r="AO37" s="385"/>
      <c r="AP37" s="385"/>
      <c r="AQ37" s="385"/>
      <c r="AR37" s="385"/>
      <c r="AS37" s="385"/>
      <c r="AT37" s="385"/>
      <c r="AU37" s="385"/>
      <c r="AV37" s="385"/>
      <c r="AW37" s="385"/>
      <c r="AX37" s="385"/>
      <c r="AY37" s="385"/>
      <c r="AZ37" s="385"/>
      <c r="BA37" s="385"/>
      <c r="BB37" s="385"/>
      <c r="BC37" s="385"/>
      <c r="BD37" s="172"/>
      <c r="BE37" s="384" t="str">
        <f t="shared" si="1"/>
        <v/>
      </c>
      <c r="BF37" s="384"/>
      <c r="BG37" s="385"/>
      <c r="BH37" s="385"/>
      <c r="BI37" s="385"/>
      <c r="BJ37" s="385"/>
      <c r="BK37" s="385"/>
      <c r="BL37" s="385"/>
      <c r="BM37" s="385"/>
      <c r="BN37" s="385"/>
      <c r="BO37" s="385"/>
      <c r="BP37" s="385"/>
      <c r="BQ37" s="385"/>
      <c r="BR37" s="385"/>
      <c r="BS37" s="385"/>
      <c r="BT37" s="385"/>
      <c r="BU37" s="385"/>
      <c r="BV37" s="172"/>
      <c r="BW37" s="384">
        <f t="shared" si="2"/>
        <v>10</v>
      </c>
      <c r="BX37" s="384"/>
      <c r="BY37" s="385" t="str">
        <f>IF('各会計、関係団体の財政状況及び健全化判断比率'!B71="","",'各会計、関係団体の財政状況及び健全化判断比率'!B71)</f>
        <v>曽於地区介護保険組合</v>
      </c>
      <c r="BZ37" s="385"/>
      <c r="CA37" s="385"/>
      <c r="CB37" s="385"/>
      <c r="CC37" s="385"/>
      <c r="CD37" s="385"/>
      <c r="CE37" s="385"/>
      <c r="CF37" s="385"/>
      <c r="CG37" s="385"/>
      <c r="CH37" s="385"/>
      <c r="CI37" s="385"/>
      <c r="CJ37" s="385"/>
      <c r="CK37" s="385"/>
      <c r="CL37" s="385"/>
      <c r="CM37" s="385"/>
      <c r="CN37" s="172"/>
      <c r="CO37" s="384" t="str">
        <f t="shared" si="3"/>
        <v/>
      </c>
      <c r="CP37" s="384"/>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G37" s="382" t="str">
        <f>IF('各会計、関係団体の財政状況及び健全化判断比率'!BR10="","",'各会計、関係団体の財政状況及び健全化判断比率'!BR10)</f>
        <v/>
      </c>
      <c r="DH37" s="382"/>
      <c r="DI37" s="177"/>
    </row>
    <row r="38" spans="1:113" ht="32.25" customHeight="1">
      <c r="A38" s="172"/>
      <c r="B38" s="199"/>
      <c r="C38" s="384" t="str">
        <f t="shared" ref="C38:C43" si="5">IF(E38="","",C37+1)</f>
        <v/>
      </c>
      <c r="D38" s="384"/>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172"/>
      <c r="U38" s="384" t="str">
        <f t="shared" si="4"/>
        <v/>
      </c>
      <c r="V38" s="384"/>
      <c r="W38" s="385"/>
      <c r="X38" s="385"/>
      <c r="Y38" s="385"/>
      <c r="Z38" s="385"/>
      <c r="AA38" s="385"/>
      <c r="AB38" s="385"/>
      <c r="AC38" s="385"/>
      <c r="AD38" s="385"/>
      <c r="AE38" s="385"/>
      <c r="AF38" s="385"/>
      <c r="AG38" s="385"/>
      <c r="AH38" s="385"/>
      <c r="AI38" s="385"/>
      <c r="AJ38" s="385"/>
      <c r="AK38" s="385"/>
      <c r="AL38" s="172"/>
      <c r="AM38" s="384" t="str">
        <f t="shared" si="0"/>
        <v/>
      </c>
      <c r="AN38" s="384"/>
      <c r="AO38" s="385"/>
      <c r="AP38" s="385"/>
      <c r="AQ38" s="385"/>
      <c r="AR38" s="385"/>
      <c r="AS38" s="385"/>
      <c r="AT38" s="385"/>
      <c r="AU38" s="385"/>
      <c r="AV38" s="385"/>
      <c r="AW38" s="385"/>
      <c r="AX38" s="385"/>
      <c r="AY38" s="385"/>
      <c r="AZ38" s="385"/>
      <c r="BA38" s="385"/>
      <c r="BB38" s="385"/>
      <c r="BC38" s="385"/>
      <c r="BD38" s="172"/>
      <c r="BE38" s="384" t="str">
        <f t="shared" si="1"/>
        <v/>
      </c>
      <c r="BF38" s="384"/>
      <c r="BG38" s="385"/>
      <c r="BH38" s="385"/>
      <c r="BI38" s="385"/>
      <c r="BJ38" s="385"/>
      <c r="BK38" s="385"/>
      <c r="BL38" s="385"/>
      <c r="BM38" s="385"/>
      <c r="BN38" s="385"/>
      <c r="BO38" s="385"/>
      <c r="BP38" s="385"/>
      <c r="BQ38" s="385"/>
      <c r="BR38" s="385"/>
      <c r="BS38" s="385"/>
      <c r="BT38" s="385"/>
      <c r="BU38" s="385"/>
      <c r="BV38" s="172"/>
      <c r="BW38" s="384">
        <f t="shared" si="2"/>
        <v>11</v>
      </c>
      <c r="BX38" s="384"/>
      <c r="BY38" s="385" t="str">
        <f>IF('各会計、関係団体の財政状況及び健全化判断比率'!B72="","",'各会計、関係団体の財政状況及び健全化判断比率'!B72)</f>
        <v>鹿児島県後期高齢者医療広域連合（一般会計）</v>
      </c>
      <c r="BZ38" s="385"/>
      <c r="CA38" s="385"/>
      <c r="CB38" s="385"/>
      <c r="CC38" s="385"/>
      <c r="CD38" s="385"/>
      <c r="CE38" s="385"/>
      <c r="CF38" s="385"/>
      <c r="CG38" s="385"/>
      <c r="CH38" s="385"/>
      <c r="CI38" s="385"/>
      <c r="CJ38" s="385"/>
      <c r="CK38" s="385"/>
      <c r="CL38" s="385"/>
      <c r="CM38" s="385"/>
      <c r="CN38" s="172"/>
      <c r="CO38" s="384" t="str">
        <f t="shared" si="3"/>
        <v/>
      </c>
      <c r="CP38" s="384"/>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G38" s="382" t="str">
        <f>IF('各会計、関係団体の財政状況及び健全化判断比率'!BR11="","",'各会計、関係団体の財政状況及び健全化判断比率'!BR11)</f>
        <v/>
      </c>
      <c r="DH38" s="382"/>
      <c r="DI38" s="177"/>
    </row>
    <row r="39" spans="1:113" ht="32.25" customHeight="1">
      <c r="A39" s="172"/>
      <c r="B39" s="199"/>
      <c r="C39" s="384" t="str">
        <f t="shared" si="5"/>
        <v/>
      </c>
      <c r="D39" s="384"/>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172"/>
      <c r="U39" s="384" t="str">
        <f t="shared" si="4"/>
        <v/>
      </c>
      <c r="V39" s="384"/>
      <c r="W39" s="385"/>
      <c r="X39" s="385"/>
      <c r="Y39" s="385"/>
      <c r="Z39" s="385"/>
      <c r="AA39" s="385"/>
      <c r="AB39" s="385"/>
      <c r="AC39" s="385"/>
      <c r="AD39" s="385"/>
      <c r="AE39" s="385"/>
      <c r="AF39" s="385"/>
      <c r="AG39" s="385"/>
      <c r="AH39" s="385"/>
      <c r="AI39" s="385"/>
      <c r="AJ39" s="385"/>
      <c r="AK39" s="385"/>
      <c r="AL39" s="172"/>
      <c r="AM39" s="384" t="str">
        <f t="shared" si="0"/>
        <v/>
      </c>
      <c r="AN39" s="384"/>
      <c r="AO39" s="385"/>
      <c r="AP39" s="385"/>
      <c r="AQ39" s="385"/>
      <c r="AR39" s="385"/>
      <c r="AS39" s="385"/>
      <c r="AT39" s="385"/>
      <c r="AU39" s="385"/>
      <c r="AV39" s="385"/>
      <c r="AW39" s="385"/>
      <c r="AX39" s="385"/>
      <c r="AY39" s="385"/>
      <c r="AZ39" s="385"/>
      <c r="BA39" s="385"/>
      <c r="BB39" s="385"/>
      <c r="BC39" s="385"/>
      <c r="BD39" s="172"/>
      <c r="BE39" s="384" t="str">
        <f t="shared" si="1"/>
        <v/>
      </c>
      <c r="BF39" s="384"/>
      <c r="BG39" s="385"/>
      <c r="BH39" s="385"/>
      <c r="BI39" s="385"/>
      <c r="BJ39" s="385"/>
      <c r="BK39" s="385"/>
      <c r="BL39" s="385"/>
      <c r="BM39" s="385"/>
      <c r="BN39" s="385"/>
      <c r="BO39" s="385"/>
      <c r="BP39" s="385"/>
      <c r="BQ39" s="385"/>
      <c r="BR39" s="385"/>
      <c r="BS39" s="385"/>
      <c r="BT39" s="385"/>
      <c r="BU39" s="385"/>
      <c r="BV39" s="172"/>
      <c r="BW39" s="384">
        <f t="shared" si="2"/>
        <v>12</v>
      </c>
      <c r="BX39" s="384"/>
      <c r="BY39" s="385" t="str">
        <f>IF('各会計、関係団体の財政状況及び健全化判断比率'!B73="","",'各会計、関係団体の財政状況及び健全化判断比率'!B73)</f>
        <v>鹿児島県高校高齢者医療広域連合（後期高齢者医療特別会計）</v>
      </c>
      <c r="BZ39" s="385"/>
      <c r="CA39" s="385"/>
      <c r="CB39" s="385"/>
      <c r="CC39" s="385"/>
      <c r="CD39" s="385"/>
      <c r="CE39" s="385"/>
      <c r="CF39" s="385"/>
      <c r="CG39" s="385"/>
      <c r="CH39" s="385"/>
      <c r="CI39" s="385"/>
      <c r="CJ39" s="385"/>
      <c r="CK39" s="385"/>
      <c r="CL39" s="385"/>
      <c r="CM39" s="385"/>
      <c r="CN39" s="172"/>
      <c r="CO39" s="384" t="str">
        <f t="shared" si="3"/>
        <v/>
      </c>
      <c r="CP39" s="384"/>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G39" s="382" t="str">
        <f>IF('各会計、関係団体の財政状況及び健全化判断比率'!BR12="","",'各会計、関係団体の財政状況及び健全化判断比率'!BR12)</f>
        <v/>
      </c>
      <c r="DH39" s="382"/>
      <c r="DI39" s="177"/>
    </row>
    <row r="40" spans="1:113" ht="32.25" customHeight="1">
      <c r="A40" s="172"/>
      <c r="B40" s="199"/>
      <c r="C40" s="384" t="str">
        <f t="shared" si="5"/>
        <v/>
      </c>
      <c r="D40" s="384"/>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172"/>
      <c r="U40" s="384" t="str">
        <f t="shared" si="4"/>
        <v/>
      </c>
      <c r="V40" s="384"/>
      <c r="W40" s="385"/>
      <c r="X40" s="385"/>
      <c r="Y40" s="385"/>
      <c r="Z40" s="385"/>
      <c r="AA40" s="385"/>
      <c r="AB40" s="385"/>
      <c r="AC40" s="385"/>
      <c r="AD40" s="385"/>
      <c r="AE40" s="385"/>
      <c r="AF40" s="385"/>
      <c r="AG40" s="385"/>
      <c r="AH40" s="385"/>
      <c r="AI40" s="385"/>
      <c r="AJ40" s="385"/>
      <c r="AK40" s="385"/>
      <c r="AL40" s="172"/>
      <c r="AM40" s="384" t="str">
        <f t="shared" si="0"/>
        <v/>
      </c>
      <c r="AN40" s="384"/>
      <c r="AO40" s="385"/>
      <c r="AP40" s="385"/>
      <c r="AQ40" s="385"/>
      <c r="AR40" s="385"/>
      <c r="AS40" s="385"/>
      <c r="AT40" s="385"/>
      <c r="AU40" s="385"/>
      <c r="AV40" s="385"/>
      <c r="AW40" s="385"/>
      <c r="AX40" s="385"/>
      <c r="AY40" s="385"/>
      <c r="AZ40" s="385"/>
      <c r="BA40" s="385"/>
      <c r="BB40" s="385"/>
      <c r="BC40" s="385"/>
      <c r="BD40" s="172"/>
      <c r="BE40" s="384" t="str">
        <f t="shared" si="1"/>
        <v/>
      </c>
      <c r="BF40" s="384"/>
      <c r="BG40" s="385"/>
      <c r="BH40" s="385"/>
      <c r="BI40" s="385"/>
      <c r="BJ40" s="385"/>
      <c r="BK40" s="385"/>
      <c r="BL40" s="385"/>
      <c r="BM40" s="385"/>
      <c r="BN40" s="385"/>
      <c r="BO40" s="385"/>
      <c r="BP40" s="385"/>
      <c r="BQ40" s="385"/>
      <c r="BR40" s="385"/>
      <c r="BS40" s="385"/>
      <c r="BT40" s="385"/>
      <c r="BU40" s="385"/>
      <c r="BV40" s="172"/>
      <c r="BW40" s="384" t="str">
        <f t="shared" si="2"/>
        <v/>
      </c>
      <c r="BX40" s="384"/>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172"/>
      <c r="CO40" s="384" t="str">
        <f t="shared" si="3"/>
        <v/>
      </c>
      <c r="CP40" s="384"/>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G40" s="382" t="str">
        <f>IF('各会計、関係団体の財政状況及び健全化判断比率'!BR13="","",'各会計、関係団体の財政状況及び健全化判断比率'!BR13)</f>
        <v/>
      </c>
      <c r="DH40" s="382"/>
      <c r="DI40" s="177"/>
    </row>
    <row r="41" spans="1:113" ht="32.25" customHeight="1">
      <c r="A41" s="172"/>
      <c r="B41" s="199"/>
      <c r="C41" s="384" t="str">
        <f t="shared" si="5"/>
        <v/>
      </c>
      <c r="D41" s="384"/>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172"/>
      <c r="U41" s="384" t="str">
        <f t="shared" si="4"/>
        <v/>
      </c>
      <c r="V41" s="384"/>
      <c r="W41" s="385"/>
      <c r="X41" s="385"/>
      <c r="Y41" s="385"/>
      <c r="Z41" s="385"/>
      <c r="AA41" s="385"/>
      <c r="AB41" s="385"/>
      <c r="AC41" s="385"/>
      <c r="AD41" s="385"/>
      <c r="AE41" s="385"/>
      <c r="AF41" s="385"/>
      <c r="AG41" s="385"/>
      <c r="AH41" s="385"/>
      <c r="AI41" s="385"/>
      <c r="AJ41" s="385"/>
      <c r="AK41" s="385"/>
      <c r="AL41" s="172"/>
      <c r="AM41" s="384" t="str">
        <f t="shared" si="0"/>
        <v/>
      </c>
      <c r="AN41" s="384"/>
      <c r="AO41" s="385"/>
      <c r="AP41" s="385"/>
      <c r="AQ41" s="385"/>
      <c r="AR41" s="385"/>
      <c r="AS41" s="385"/>
      <c r="AT41" s="385"/>
      <c r="AU41" s="385"/>
      <c r="AV41" s="385"/>
      <c r="AW41" s="385"/>
      <c r="AX41" s="385"/>
      <c r="AY41" s="385"/>
      <c r="AZ41" s="385"/>
      <c r="BA41" s="385"/>
      <c r="BB41" s="385"/>
      <c r="BC41" s="385"/>
      <c r="BD41" s="172"/>
      <c r="BE41" s="384" t="str">
        <f t="shared" si="1"/>
        <v/>
      </c>
      <c r="BF41" s="384"/>
      <c r="BG41" s="385"/>
      <c r="BH41" s="385"/>
      <c r="BI41" s="385"/>
      <c r="BJ41" s="385"/>
      <c r="BK41" s="385"/>
      <c r="BL41" s="385"/>
      <c r="BM41" s="385"/>
      <c r="BN41" s="385"/>
      <c r="BO41" s="385"/>
      <c r="BP41" s="385"/>
      <c r="BQ41" s="385"/>
      <c r="BR41" s="385"/>
      <c r="BS41" s="385"/>
      <c r="BT41" s="385"/>
      <c r="BU41" s="385"/>
      <c r="BV41" s="172"/>
      <c r="BW41" s="384" t="str">
        <f t="shared" si="2"/>
        <v/>
      </c>
      <c r="BX41" s="384"/>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172"/>
      <c r="CO41" s="384" t="str">
        <f t="shared" si="3"/>
        <v/>
      </c>
      <c r="CP41" s="384"/>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G41" s="382" t="str">
        <f>IF('各会計、関係団体の財政状況及び健全化判断比率'!BR14="","",'各会計、関係団体の財政状況及び健全化判断比率'!BR14)</f>
        <v/>
      </c>
      <c r="DH41" s="382"/>
      <c r="DI41" s="177"/>
    </row>
    <row r="42" spans="1:113" ht="32.25" customHeight="1">
      <c r="B42" s="199"/>
      <c r="C42" s="384" t="str">
        <f t="shared" si="5"/>
        <v/>
      </c>
      <c r="D42" s="384"/>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172"/>
      <c r="U42" s="384" t="str">
        <f t="shared" si="4"/>
        <v/>
      </c>
      <c r="V42" s="384"/>
      <c r="W42" s="385"/>
      <c r="X42" s="385"/>
      <c r="Y42" s="385"/>
      <c r="Z42" s="385"/>
      <c r="AA42" s="385"/>
      <c r="AB42" s="385"/>
      <c r="AC42" s="385"/>
      <c r="AD42" s="385"/>
      <c r="AE42" s="385"/>
      <c r="AF42" s="385"/>
      <c r="AG42" s="385"/>
      <c r="AH42" s="385"/>
      <c r="AI42" s="385"/>
      <c r="AJ42" s="385"/>
      <c r="AK42" s="385"/>
      <c r="AL42" s="172"/>
      <c r="AM42" s="384" t="str">
        <f t="shared" si="0"/>
        <v/>
      </c>
      <c r="AN42" s="384"/>
      <c r="AO42" s="385"/>
      <c r="AP42" s="385"/>
      <c r="AQ42" s="385"/>
      <c r="AR42" s="385"/>
      <c r="AS42" s="385"/>
      <c r="AT42" s="385"/>
      <c r="AU42" s="385"/>
      <c r="AV42" s="385"/>
      <c r="AW42" s="385"/>
      <c r="AX42" s="385"/>
      <c r="AY42" s="385"/>
      <c r="AZ42" s="385"/>
      <c r="BA42" s="385"/>
      <c r="BB42" s="385"/>
      <c r="BC42" s="385"/>
      <c r="BD42" s="172"/>
      <c r="BE42" s="384" t="str">
        <f t="shared" si="1"/>
        <v/>
      </c>
      <c r="BF42" s="384"/>
      <c r="BG42" s="385"/>
      <c r="BH42" s="385"/>
      <c r="BI42" s="385"/>
      <c r="BJ42" s="385"/>
      <c r="BK42" s="385"/>
      <c r="BL42" s="385"/>
      <c r="BM42" s="385"/>
      <c r="BN42" s="385"/>
      <c r="BO42" s="385"/>
      <c r="BP42" s="385"/>
      <c r="BQ42" s="385"/>
      <c r="BR42" s="385"/>
      <c r="BS42" s="385"/>
      <c r="BT42" s="385"/>
      <c r="BU42" s="385"/>
      <c r="BV42" s="172"/>
      <c r="BW42" s="384" t="str">
        <f t="shared" si="2"/>
        <v/>
      </c>
      <c r="BX42" s="384"/>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172"/>
      <c r="CO42" s="384" t="str">
        <f t="shared" si="3"/>
        <v/>
      </c>
      <c r="CP42" s="384"/>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G42" s="382" t="str">
        <f>IF('各会計、関係団体の財政状況及び健全化判断比率'!BR15="","",'各会計、関係団体の財政状況及び健全化判断比率'!BR15)</f>
        <v/>
      </c>
      <c r="DH42" s="382"/>
      <c r="DI42" s="177"/>
    </row>
    <row r="43" spans="1:113" ht="32.25" customHeight="1">
      <c r="B43" s="199"/>
      <c r="C43" s="384" t="str">
        <f t="shared" si="5"/>
        <v/>
      </c>
      <c r="D43" s="384"/>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172"/>
      <c r="U43" s="384" t="str">
        <f t="shared" si="4"/>
        <v/>
      </c>
      <c r="V43" s="384"/>
      <c r="W43" s="385"/>
      <c r="X43" s="385"/>
      <c r="Y43" s="385"/>
      <c r="Z43" s="385"/>
      <c r="AA43" s="385"/>
      <c r="AB43" s="385"/>
      <c r="AC43" s="385"/>
      <c r="AD43" s="385"/>
      <c r="AE43" s="385"/>
      <c r="AF43" s="385"/>
      <c r="AG43" s="385"/>
      <c r="AH43" s="385"/>
      <c r="AI43" s="385"/>
      <c r="AJ43" s="385"/>
      <c r="AK43" s="385"/>
      <c r="AL43" s="172"/>
      <c r="AM43" s="384" t="str">
        <f t="shared" si="0"/>
        <v/>
      </c>
      <c r="AN43" s="384"/>
      <c r="AO43" s="385"/>
      <c r="AP43" s="385"/>
      <c r="AQ43" s="385"/>
      <c r="AR43" s="385"/>
      <c r="AS43" s="385"/>
      <c r="AT43" s="385"/>
      <c r="AU43" s="385"/>
      <c r="AV43" s="385"/>
      <c r="AW43" s="385"/>
      <c r="AX43" s="385"/>
      <c r="AY43" s="385"/>
      <c r="AZ43" s="385"/>
      <c r="BA43" s="385"/>
      <c r="BB43" s="385"/>
      <c r="BC43" s="385"/>
      <c r="BD43" s="172"/>
      <c r="BE43" s="384" t="str">
        <f t="shared" si="1"/>
        <v/>
      </c>
      <c r="BF43" s="384"/>
      <c r="BG43" s="385"/>
      <c r="BH43" s="385"/>
      <c r="BI43" s="385"/>
      <c r="BJ43" s="385"/>
      <c r="BK43" s="385"/>
      <c r="BL43" s="385"/>
      <c r="BM43" s="385"/>
      <c r="BN43" s="385"/>
      <c r="BO43" s="385"/>
      <c r="BP43" s="385"/>
      <c r="BQ43" s="385"/>
      <c r="BR43" s="385"/>
      <c r="BS43" s="385"/>
      <c r="BT43" s="385"/>
      <c r="BU43" s="385"/>
      <c r="BV43" s="172"/>
      <c r="BW43" s="384" t="str">
        <f t="shared" si="2"/>
        <v/>
      </c>
      <c r="BX43" s="384"/>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172"/>
      <c r="CO43" s="384" t="str">
        <f t="shared" si="3"/>
        <v/>
      </c>
      <c r="CP43" s="384"/>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G43" s="382" t="str">
        <f>IF('各会計、関係団体の財政状況及び健全化判断比率'!BR16="","",'各会計、関係団体の財政状況及び健全化判断比率'!BR16)</f>
        <v/>
      </c>
      <c r="DH43" s="382"/>
      <c r="DI43" s="177"/>
    </row>
    <row r="44" spans="1:113" ht="13.5" customHeight="1" thickBot="1">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row r="46" spans="1:113">
      <c r="B46" s="171" t="s">
        <v>202</v>
      </c>
      <c r="E46" s="381" t="s">
        <v>203</v>
      </c>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c r="AL46" s="381"/>
      <c r="AM46" s="381"/>
      <c r="AN46" s="381"/>
      <c r="AO46" s="381"/>
      <c r="AP46" s="381"/>
      <c r="AQ46" s="381"/>
      <c r="AR46" s="381"/>
      <c r="AS46" s="381"/>
      <c r="AT46" s="381"/>
      <c r="AU46" s="381"/>
      <c r="AV46" s="381"/>
      <c r="AW46" s="381"/>
      <c r="AX46" s="381"/>
      <c r="AY46" s="381"/>
      <c r="AZ46" s="381"/>
      <c r="BA46" s="381"/>
      <c r="BB46" s="381"/>
      <c r="BC46" s="381"/>
      <c r="BD46" s="381"/>
      <c r="BE46" s="381"/>
      <c r="BF46" s="381"/>
      <c r="BG46" s="381"/>
      <c r="BH46" s="381"/>
      <c r="BI46" s="381"/>
      <c r="BJ46" s="381"/>
      <c r="BK46" s="381"/>
      <c r="BL46" s="381"/>
      <c r="BM46" s="381"/>
      <c r="BN46" s="381"/>
      <c r="BO46" s="381"/>
      <c r="BP46" s="381"/>
      <c r="BQ46" s="381"/>
      <c r="BR46" s="381"/>
      <c r="BS46" s="381"/>
      <c r="BT46" s="381"/>
      <c r="BU46" s="381"/>
      <c r="BV46" s="381"/>
      <c r="BW46" s="381"/>
      <c r="BX46" s="381"/>
      <c r="BY46" s="381"/>
      <c r="BZ46" s="381"/>
      <c r="CA46" s="381"/>
      <c r="CB46" s="381"/>
      <c r="CC46" s="381"/>
      <c r="CD46" s="381"/>
      <c r="CE46" s="381"/>
      <c r="CF46" s="381"/>
      <c r="CG46" s="381"/>
      <c r="CH46" s="381"/>
      <c r="CI46" s="381"/>
      <c r="CJ46" s="381"/>
      <c r="CK46" s="381"/>
      <c r="CL46" s="381"/>
      <c r="CM46" s="381"/>
      <c r="CN46" s="381"/>
      <c r="CO46" s="381"/>
      <c r="CP46" s="381"/>
      <c r="CQ46" s="381"/>
      <c r="CR46" s="381"/>
      <c r="CS46" s="381"/>
      <c r="CT46" s="381"/>
      <c r="CU46" s="381"/>
      <c r="CV46" s="381"/>
      <c r="CW46" s="381"/>
      <c r="CX46" s="381"/>
      <c r="CY46" s="381"/>
      <c r="CZ46" s="381"/>
      <c r="DA46" s="381"/>
      <c r="DB46" s="381"/>
      <c r="DC46" s="381"/>
      <c r="DD46" s="381"/>
      <c r="DE46" s="381"/>
      <c r="DF46" s="381"/>
      <c r="DG46" s="381"/>
      <c r="DH46" s="381"/>
      <c r="DI46" s="381"/>
    </row>
    <row r="47" spans="1:113">
      <c r="E47" s="381" t="s">
        <v>204</v>
      </c>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c r="AK47" s="381"/>
      <c r="AL47" s="381"/>
      <c r="AM47" s="381"/>
      <c r="AN47" s="381"/>
      <c r="AO47" s="381"/>
      <c r="AP47" s="381"/>
      <c r="AQ47" s="381"/>
      <c r="AR47" s="381"/>
      <c r="AS47" s="381"/>
      <c r="AT47" s="381"/>
      <c r="AU47" s="381"/>
      <c r="AV47" s="381"/>
      <c r="AW47" s="381"/>
      <c r="AX47" s="381"/>
      <c r="AY47" s="381"/>
      <c r="AZ47" s="381"/>
      <c r="BA47" s="381"/>
      <c r="BB47" s="381"/>
      <c r="BC47" s="381"/>
      <c r="BD47" s="381"/>
      <c r="BE47" s="381"/>
      <c r="BF47" s="381"/>
      <c r="BG47" s="381"/>
      <c r="BH47" s="381"/>
      <c r="BI47" s="381"/>
      <c r="BJ47" s="381"/>
      <c r="BK47" s="381"/>
      <c r="BL47" s="381"/>
      <c r="BM47" s="381"/>
      <c r="BN47" s="381"/>
      <c r="BO47" s="381"/>
      <c r="BP47" s="381"/>
      <c r="BQ47" s="381"/>
      <c r="BR47" s="381"/>
      <c r="BS47" s="381"/>
      <c r="BT47" s="381"/>
      <c r="BU47" s="381"/>
      <c r="BV47" s="381"/>
      <c r="BW47" s="381"/>
      <c r="BX47" s="381"/>
      <c r="BY47" s="381"/>
      <c r="BZ47" s="381"/>
      <c r="CA47" s="381"/>
      <c r="CB47" s="381"/>
      <c r="CC47" s="381"/>
      <c r="CD47" s="381"/>
      <c r="CE47" s="381"/>
      <c r="CF47" s="381"/>
      <c r="CG47" s="381"/>
      <c r="CH47" s="381"/>
      <c r="CI47" s="381"/>
      <c r="CJ47" s="381"/>
      <c r="CK47" s="381"/>
      <c r="CL47" s="381"/>
      <c r="CM47" s="381"/>
      <c r="CN47" s="381"/>
      <c r="CO47" s="381"/>
      <c r="CP47" s="381"/>
      <c r="CQ47" s="381"/>
      <c r="CR47" s="381"/>
      <c r="CS47" s="381"/>
      <c r="CT47" s="381"/>
      <c r="CU47" s="381"/>
      <c r="CV47" s="381"/>
      <c r="CW47" s="381"/>
      <c r="CX47" s="381"/>
      <c r="CY47" s="381"/>
      <c r="CZ47" s="381"/>
      <c r="DA47" s="381"/>
      <c r="DB47" s="381"/>
      <c r="DC47" s="381"/>
      <c r="DD47" s="381"/>
      <c r="DE47" s="381"/>
      <c r="DF47" s="381"/>
      <c r="DG47" s="381"/>
      <c r="DH47" s="381"/>
      <c r="DI47" s="381"/>
    </row>
    <row r="48" spans="1:113">
      <c r="E48" s="381" t="s">
        <v>205</v>
      </c>
      <c r="F48" s="381"/>
      <c r="G48" s="381"/>
      <c r="H48" s="381"/>
      <c r="I48" s="381"/>
      <c r="J48" s="381"/>
      <c r="K48" s="381"/>
      <c r="L48" s="381"/>
      <c r="M48" s="381"/>
      <c r="N48" s="381"/>
      <c r="O48" s="381"/>
      <c r="P48" s="381"/>
      <c r="Q48" s="381"/>
      <c r="R48" s="381"/>
      <c r="S48" s="381"/>
      <c r="T48" s="381"/>
      <c r="U48" s="381"/>
      <c r="V48" s="381"/>
      <c r="W48" s="381"/>
      <c r="X48" s="381"/>
      <c r="Y48" s="381"/>
      <c r="Z48" s="381"/>
      <c r="AA48" s="381"/>
      <c r="AB48" s="381"/>
      <c r="AC48" s="381"/>
      <c r="AD48" s="381"/>
      <c r="AE48" s="381"/>
      <c r="AF48" s="381"/>
      <c r="AG48" s="381"/>
      <c r="AH48" s="381"/>
      <c r="AI48" s="381"/>
      <c r="AJ48" s="381"/>
      <c r="AK48" s="381"/>
      <c r="AL48" s="381"/>
      <c r="AM48" s="381"/>
      <c r="AN48" s="381"/>
      <c r="AO48" s="381"/>
      <c r="AP48" s="381"/>
      <c r="AQ48" s="381"/>
      <c r="AR48" s="381"/>
      <c r="AS48" s="381"/>
      <c r="AT48" s="381"/>
      <c r="AU48" s="381"/>
      <c r="AV48" s="381"/>
      <c r="AW48" s="381"/>
      <c r="AX48" s="381"/>
      <c r="AY48" s="381"/>
      <c r="AZ48" s="381"/>
      <c r="BA48" s="381"/>
      <c r="BB48" s="381"/>
      <c r="BC48" s="381"/>
      <c r="BD48" s="381"/>
      <c r="BE48" s="381"/>
      <c r="BF48" s="381"/>
      <c r="BG48" s="381"/>
      <c r="BH48" s="381"/>
      <c r="BI48" s="381"/>
      <c r="BJ48" s="381"/>
      <c r="BK48" s="381"/>
      <c r="BL48" s="381"/>
      <c r="BM48" s="381"/>
      <c r="BN48" s="381"/>
      <c r="BO48" s="381"/>
      <c r="BP48" s="381"/>
      <c r="BQ48" s="381"/>
      <c r="BR48" s="381"/>
      <c r="BS48" s="381"/>
      <c r="BT48" s="381"/>
      <c r="BU48" s="381"/>
      <c r="BV48" s="381"/>
      <c r="BW48" s="381"/>
      <c r="BX48" s="381"/>
      <c r="BY48" s="381"/>
      <c r="BZ48" s="381"/>
      <c r="CA48" s="381"/>
      <c r="CB48" s="381"/>
      <c r="CC48" s="381"/>
      <c r="CD48" s="381"/>
      <c r="CE48" s="381"/>
      <c r="CF48" s="381"/>
      <c r="CG48" s="381"/>
      <c r="CH48" s="381"/>
      <c r="CI48" s="381"/>
      <c r="CJ48" s="381"/>
      <c r="CK48" s="381"/>
      <c r="CL48" s="381"/>
      <c r="CM48" s="381"/>
      <c r="CN48" s="381"/>
      <c r="CO48" s="381"/>
      <c r="CP48" s="381"/>
      <c r="CQ48" s="381"/>
      <c r="CR48" s="381"/>
      <c r="CS48" s="381"/>
      <c r="CT48" s="381"/>
      <c r="CU48" s="381"/>
      <c r="CV48" s="381"/>
      <c r="CW48" s="381"/>
      <c r="CX48" s="381"/>
      <c r="CY48" s="381"/>
      <c r="CZ48" s="381"/>
      <c r="DA48" s="381"/>
      <c r="DB48" s="381"/>
      <c r="DC48" s="381"/>
      <c r="DD48" s="381"/>
      <c r="DE48" s="381"/>
      <c r="DF48" s="381"/>
      <c r="DG48" s="381"/>
      <c r="DH48" s="381"/>
      <c r="DI48" s="381"/>
    </row>
    <row r="49" spans="5:113">
      <c r="E49" s="383" t="s">
        <v>206</v>
      </c>
      <c r="F49" s="383"/>
      <c r="G49" s="383"/>
      <c r="H49" s="383"/>
      <c r="I49" s="383"/>
      <c r="J49" s="383"/>
      <c r="K49" s="383"/>
      <c r="L49" s="383"/>
      <c r="M49" s="383"/>
      <c r="N49" s="383"/>
      <c r="O49" s="383"/>
      <c r="P49" s="383"/>
      <c r="Q49" s="383"/>
      <c r="R49" s="383"/>
      <c r="S49" s="383"/>
      <c r="T49" s="383"/>
      <c r="U49" s="383"/>
      <c r="V49" s="383"/>
      <c r="W49" s="383"/>
      <c r="X49" s="383"/>
      <c r="Y49" s="383"/>
      <c r="Z49" s="383"/>
      <c r="AA49" s="383"/>
      <c r="AB49" s="383"/>
      <c r="AC49" s="383"/>
      <c r="AD49" s="383"/>
      <c r="AE49" s="383"/>
      <c r="AF49" s="383"/>
      <c r="AG49" s="383"/>
      <c r="AH49" s="383"/>
      <c r="AI49" s="383"/>
      <c r="AJ49" s="383"/>
      <c r="AK49" s="383"/>
      <c r="AL49" s="383"/>
      <c r="AM49" s="383"/>
      <c r="AN49" s="383"/>
      <c r="AO49" s="383"/>
      <c r="AP49" s="383"/>
      <c r="AQ49" s="383"/>
      <c r="AR49" s="383"/>
      <c r="AS49" s="383"/>
      <c r="AT49" s="383"/>
      <c r="AU49" s="383"/>
      <c r="AV49" s="383"/>
      <c r="AW49" s="383"/>
      <c r="AX49" s="383"/>
      <c r="AY49" s="383"/>
      <c r="AZ49" s="383"/>
      <c r="BA49" s="383"/>
      <c r="BB49" s="383"/>
      <c r="BC49" s="383"/>
      <c r="BD49" s="383"/>
      <c r="BE49" s="383"/>
      <c r="BF49" s="383"/>
      <c r="BG49" s="383"/>
      <c r="BH49" s="383"/>
      <c r="BI49" s="383"/>
      <c r="BJ49" s="383"/>
      <c r="BK49" s="383"/>
      <c r="BL49" s="383"/>
      <c r="BM49" s="383"/>
      <c r="BN49" s="383"/>
      <c r="BO49" s="383"/>
      <c r="BP49" s="383"/>
      <c r="BQ49" s="383"/>
      <c r="BR49" s="383"/>
      <c r="BS49" s="383"/>
      <c r="BT49" s="383"/>
      <c r="BU49" s="383"/>
      <c r="BV49" s="383"/>
      <c r="BW49" s="383"/>
      <c r="BX49" s="383"/>
      <c r="BY49" s="383"/>
      <c r="BZ49" s="383"/>
      <c r="CA49" s="383"/>
      <c r="CB49" s="383"/>
      <c r="CC49" s="383"/>
      <c r="CD49" s="383"/>
      <c r="CE49" s="383"/>
      <c r="CF49" s="383"/>
      <c r="CG49" s="383"/>
      <c r="CH49" s="383"/>
      <c r="CI49" s="383"/>
      <c r="CJ49" s="383"/>
      <c r="CK49" s="383"/>
      <c r="CL49" s="383"/>
      <c r="CM49" s="383"/>
      <c r="CN49" s="383"/>
      <c r="CO49" s="383"/>
      <c r="CP49" s="383"/>
      <c r="CQ49" s="383"/>
      <c r="CR49" s="383"/>
      <c r="CS49" s="383"/>
      <c r="CT49" s="383"/>
      <c r="CU49" s="383"/>
      <c r="CV49" s="383"/>
      <c r="CW49" s="383"/>
      <c r="CX49" s="383"/>
      <c r="CY49" s="383"/>
      <c r="CZ49" s="383"/>
      <c r="DA49" s="383"/>
      <c r="DB49" s="383"/>
      <c r="DC49" s="383"/>
      <c r="DD49" s="383"/>
      <c r="DE49" s="383"/>
      <c r="DF49" s="383"/>
      <c r="DG49" s="383"/>
      <c r="DH49" s="383"/>
      <c r="DI49" s="383"/>
    </row>
    <row r="50" spans="5:113">
      <c r="E50" s="381" t="s">
        <v>207</v>
      </c>
      <c r="F50" s="381"/>
      <c r="G50" s="381"/>
      <c r="H50" s="381"/>
      <c r="I50" s="381"/>
      <c r="J50" s="381"/>
      <c r="K50" s="381"/>
      <c r="L50" s="381"/>
      <c r="M50" s="381"/>
      <c r="N50" s="381"/>
      <c r="O50" s="381"/>
      <c r="P50" s="381"/>
      <c r="Q50" s="381"/>
      <c r="R50" s="381"/>
      <c r="S50" s="381"/>
      <c r="T50" s="381"/>
      <c r="U50" s="381"/>
      <c r="V50" s="381"/>
      <c r="W50" s="381"/>
      <c r="X50" s="381"/>
      <c r="Y50" s="381"/>
      <c r="Z50" s="381"/>
      <c r="AA50" s="381"/>
      <c r="AB50" s="381"/>
      <c r="AC50" s="381"/>
      <c r="AD50" s="381"/>
      <c r="AE50" s="381"/>
      <c r="AF50" s="381"/>
      <c r="AG50" s="381"/>
      <c r="AH50" s="381"/>
      <c r="AI50" s="381"/>
      <c r="AJ50" s="381"/>
      <c r="AK50" s="381"/>
      <c r="AL50" s="381"/>
      <c r="AM50" s="381"/>
      <c r="AN50" s="381"/>
      <c r="AO50" s="381"/>
      <c r="AP50" s="381"/>
      <c r="AQ50" s="381"/>
      <c r="AR50" s="381"/>
      <c r="AS50" s="381"/>
      <c r="AT50" s="381"/>
      <c r="AU50" s="381"/>
      <c r="AV50" s="381"/>
      <c r="AW50" s="381"/>
      <c r="AX50" s="381"/>
      <c r="AY50" s="381"/>
      <c r="AZ50" s="381"/>
      <c r="BA50" s="381"/>
      <c r="BB50" s="381"/>
      <c r="BC50" s="381"/>
      <c r="BD50" s="381"/>
      <c r="BE50" s="381"/>
      <c r="BF50" s="381"/>
      <c r="BG50" s="381"/>
      <c r="BH50" s="381"/>
      <c r="BI50" s="381"/>
      <c r="BJ50" s="381"/>
      <c r="BK50" s="381"/>
      <c r="BL50" s="381"/>
      <c r="BM50" s="381"/>
      <c r="BN50" s="381"/>
      <c r="BO50" s="381"/>
      <c r="BP50" s="381"/>
      <c r="BQ50" s="381"/>
      <c r="BR50" s="381"/>
      <c r="BS50" s="381"/>
      <c r="BT50" s="381"/>
      <c r="BU50" s="381"/>
      <c r="BV50" s="381"/>
      <c r="BW50" s="381"/>
      <c r="BX50" s="381"/>
      <c r="BY50" s="381"/>
      <c r="BZ50" s="381"/>
      <c r="CA50" s="381"/>
      <c r="CB50" s="381"/>
      <c r="CC50" s="381"/>
      <c r="CD50" s="381"/>
      <c r="CE50" s="381"/>
      <c r="CF50" s="381"/>
      <c r="CG50" s="381"/>
      <c r="CH50" s="381"/>
      <c r="CI50" s="381"/>
      <c r="CJ50" s="381"/>
      <c r="CK50" s="381"/>
      <c r="CL50" s="381"/>
      <c r="CM50" s="381"/>
      <c r="CN50" s="381"/>
      <c r="CO50" s="381"/>
      <c r="CP50" s="381"/>
      <c r="CQ50" s="381"/>
      <c r="CR50" s="381"/>
      <c r="CS50" s="381"/>
      <c r="CT50" s="381"/>
      <c r="CU50" s="381"/>
      <c r="CV50" s="381"/>
      <c r="CW50" s="381"/>
      <c r="CX50" s="381"/>
      <c r="CY50" s="381"/>
      <c r="CZ50" s="381"/>
      <c r="DA50" s="381"/>
      <c r="DB50" s="381"/>
      <c r="DC50" s="381"/>
      <c r="DD50" s="381"/>
      <c r="DE50" s="381"/>
      <c r="DF50" s="381"/>
      <c r="DG50" s="381"/>
      <c r="DH50" s="381"/>
      <c r="DI50" s="381"/>
    </row>
    <row r="51" spans="5:113">
      <c r="E51" s="381" t="s">
        <v>208</v>
      </c>
      <c r="F51" s="381"/>
      <c r="G51" s="381"/>
      <c r="H51" s="381"/>
      <c r="I51" s="381"/>
      <c r="J51" s="381"/>
      <c r="K51" s="381"/>
      <c r="L51" s="381"/>
      <c r="M51" s="381"/>
      <c r="N51" s="381"/>
      <c r="O51" s="381"/>
      <c r="P51" s="381"/>
      <c r="Q51" s="381"/>
      <c r="R51" s="381"/>
      <c r="S51" s="381"/>
      <c r="T51" s="381"/>
      <c r="U51" s="381"/>
      <c r="V51" s="381"/>
      <c r="W51" s="381"/>
      <c r="X51" s="381"/>
      <c r="Y51" s="381"/>
      <c r="Z51" s="381"/>
      <c r="AA51" s="381"/>
      <c r="AB51" s="381"/>
      <c r="AC51" s="381"/>
      <c r="AD51" s="381"/>
      <c r="AE51" s="381"/>
      <c r="AF51" s="381"/>
      <c r="AG51" s="381"/>
      <c r="AH51" s="381"/>
      <c r="AI51" s="381"/>
      <c r="AJ51" s="381"/>
      <c r="AK51" s="381"/>
      <c r="AL51" s="381"/>
      <c r="AM51" s="381"/>
      <c r="AN51" s="381"/>
      <c r="AO51" s="381"/>
      <c r="AP51" s="381"/>
      <c r="AQ51" s="381"/>
      <c r="AR51" s="381"/>
      <c r="AS51" s="381"/>
      <c r="AT51" s="381"/>
      <c r="AU51" s="381"/>
      <c r="AV51" s="381"/>
      <c r="AW51" s="381"/>
      <c r="AX51" s="381"/>
      <c r="AY51" s="381"/>
      <c r="AZ51" s="381"/>
      <c r="BA51" s="381"/>
      <c r="BB51" s="381"/>
      <c r="BC51" s="381"/>
      <c r="BD51" s="381"/>
      <c r="BE51" s="381"/>
      <c r="BF51" s="381"/>
      <c r="BG51" s="381"/>
      <c r="BH51" s="381"/>
      <c r="BI51" s="381"/>
      <c r="BJ51" s="381"/>
      <c r="BK51" s="381"/>
      <c r="BL51" s="381"/>
      <c r="BM51" s="381"/>
      <c r="BN51" s="381"/>
      <c r="BO51" s="381"/>
      <c r="BP51" s="381"/>
      <c r="BQ51" s="381"/>
      <c r="BR51" s="381"/>
      <c r="BS51" s="381"/>
      <c r="BT51" s="381"/>
      <c r="BU51" s="381"/>
      <c r="BV51" s="381"/>
      <c r="BW51" s="381"/>
      <c r="BX51" s="381"/>
      <c r="BY51" s="381"/>
      <c r="BZ51" s="381"/>
      <c r="CA51" s="381"/>
      <c r="CB51" s="381"/>
      <c r="CC51" s="381"/>
      <c r="CD51" s="381"/>
      <c r="CE51" s="381"/>
      <c r="CF51" s="381"/>
      <c r="CG51" s="381"/>
      <c r="CH51" s="381"/>
      <c r="CI51" s="381"/>
      <c r="CJ51" s="381"/>
      <c r="CK51" s="381"/>
      <c r="CL51" s="381"/>
      <c r="CM51" s="381"/>
      <c r="CN51" s="381"/>
      <c r="CO51" s="381"/>
      <c r="CP51" s="381"/>
      <c r="CQ51" s="381"/>
      <c r="CR51" s="381"/>
      <c r="CS51" s="381"/>
      <c r="CT51" s="381"/>
      <c r="CU51" s="381"/>
      <c r="CV51" s="381"/>
      <c r="CW51" s="381"/>
      <c r="CX51" s="381"/>
      <c r="CY51" s="381"/>
      <c r="CZ51" s="381"/>
      <c r="DA51" s="381"/>
      <c r="DB51" s="381"/>
      <c r="DC51" s="381"/>
      <c r="DD51" s="381"/>
      <c r="DE51" s="381"/>
      <c r="DF51" s="381"/>
      <c r="DG51" s="381"/>
      <c r="DH51" s="381"/>
      <c r="DI51" s="381"/>
    </row>
    <row r="52" spans="5:113">
      <c r="E52" s="381" t="s">
        <v>209</v>
      </c>
      <c r="F52" s="381"/>
      <c r="G52" s="381"/>
      <c r="H52" s="381"/>
      <c r="I52" s="381"/>
      <c r="J52" s="381"/>
      <c r="K52" s="381"/>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c r="AN52" s="381"/>
      <c r="AO52" s="381"/>
      <c r="AP52" s="381"/>
      <c r="AQ52" s="381"/>
      <c r="AR52" s="381"/>
      <c r="AS52" s="381"/>
      <c r="AT52" s="381"/>
      <c r="AU52" s="381"/>
      <c r="AV52" s="381"/>
      <c r="AW52" s="381"/>
      <c r="AX52" s="381"/>
      <c r="AY52" s="381"/>
      <c r="AZ52" s="381"/>
      <c r="BA52" s="381"/>
      <c r="BB52" s="381"/>
      <c r="BC52" s="381"/>
      <c r="BD52" s="381"/>
      <c r="BE52" s="381"/>
      <c r="BF52" s="381"/>
      <c r="BG52" s="381"/>
      <c r="BH52" s="381"/>
      <c r="BI52" s="381"/>
      <c r="BJ52" s="381"/>
      <c r="BK52" s="381"/>
      <c r="BL52" s="381"/>
      <c r="BM52" s="381"/>
      <c r="BN52" s="381"/>
      <c r="BO52" s="381"/>
      <c r="BP52" s="381"/>
      <c r="BQ52" s="381"/>
      <c r="BR52" s="381"/>
      <c r="BS52" s="381"/>
      <c r="BT52" s="381"/>
      <c r="BU52" s="381"/>
      <c r="BV52" s="381"/>
      <c r="BW52" s="381"/>
      <c r="BX52" s="381"/>
      <c r="BY52" s="381"/>
      <c r="BZ52" s="381"/>
      <c r="CA52" s="381"/>
      <c r="CB52" s="381"/>
      <c r="CC52" s="381"/>
      <c r="CD52" s="381"/>
      <c r="CE52" s="381"/>
      <c r="CF52" s="381"/>
      <c r="CG52" s="381"/>
      <c r="CH52" s="381"/>
      <c r="CI52" s="381"/>
      <c r="CJ52" s="381"/>
      <c r="CK52" s="381"/>
      <c r="CL52" s="381"/>
      <c r="CM52" s="381"/>
      <c r="CN52" s="381"/>
      <c r="CO52" s="381"/>
      <c r="CP52" s="381"/>
      <c r="CQ52" s="381"/>
      <c r="CR52" s="381"/>
      <c r="CS52" s="381"/>
      <c r="CT52" s="381"/>
      <c r="CU52" s="381"/>
      <c r="CV52" s="381"/>
      <c r="CW52" s="381"/>
      <c r="CX52" s="381"/>
      <c r="CY52" s="381"/>
      <c r="CZ52" s="381"/>
      <c r="DA52" s="381"/>
      <c r="DB52" s="381"/>
      <c r="DC52" s="381"/>
      <c r="DD52" s="381"/>
      <c r="DE52" s="381"/>
      <c r="DF52" s="381"/>
      <c r="DG52" s="381"/>
      <c r="DH52" s="381"/>
      <c r="DI52" s="381"/>
    </row>
    <row r="53" spans="5:113">
      <c r="E53" s="354" t="s">
        <v>593</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191" t="s">
        <v>567</v>
      </c>
      <c r="D34" s="1191"/>
      <c r="E34" s="1192"/>
      <c r="F34" s="32">
        <v>8.42</v>
      </c>
      <c r="G34" s="33">
        <v>11.35</v>
      </c>
      <c r="H34" s="33">
        <v>9</v>
      </c>
      <c r="I34" s="33">
        <v>10.57</v>
      </c>
      <c r="J34" s="34">
        <v>10.9</v>
      </c>
      <c r="K34" s="22"/>
      <c r="L34" s="22"/>
      <c r="M34" s="22"/>
      <c r="N34" s="22"/>
      <c r="O34" s="22"/>
      <c r="P34" s="22"/>
    </row>
    <row r="35" spans="1:16" ht="39" customHeight="1">
      <c r="A35" s="22"/>
      <c r="B35" s="35"/>
      <c r="C35" s="1187" t="s">
        <v>568</v>
      </c>
      <c r="D35" s="1187"/>
      <c r="E35" s="1188"/>
      <c r="F35" s="36">
        <v>13.43</v>
      </c>
      <c r="G35" s="37">
        <v>13.25</v>
      </c>
      <c r="H35" s="37">
        <v>12.73</v>
      </c>
      <c r="I35" s="37">
        <v>11.99</v>
      </c>
      <c r="J35" s="38">
        <v>9.57</v>
      </c>
      <c r="K35" s="22"/>
      <c r="L35" s="22"/>
      <c r="M35" s="22"/>
      <c r="N35" s="22"/>
      <c r="O35" s="22"/>
      <c r="P35" s="22"/>
    </row>
    <row r="36" spans="1:16" ht="39" customHeight="1">
      <c r="A36" s="22"/>
      <c r="B36" s="35"/>
      <c r="C36" s="1187" t="s">
        <v>569</v>
      </c>
      <c r="D36" s="1187"/>
      <c r="E36" s="1188"/>
      <c r="F36" s="36">
        <v>2.7</v>
      </c>
      <c r="G36" s="37">
        <v>3.14</v>
      </c>
      <c r="H36" s="37">
        <v>4.05</v>
      </c>
      <c r="I36" s="37">
        <v>4.95</v>
      </c>
      <c r="J36" s="38">
        <v>5.32</v>
      </c>
      <c r="K36" s="22"/>
      <c r="L36" s="22"/>
      <c r="M36" s="22"/>
      <c r="N36" s="22"/>
      <c r="O36" s="22"/>
      <c r="P36" s="22"/>
    </row>
    <row r="37" spans="1:16" ht="39" customHeight="1">
      <c r="A37" s="22"/>
      <c r="B37" s="35"/>
      <c r="C37" s="1187" t="s">
        <v>570</v>
      </c>
      <c r="D37" s="1187"/>
      <c r="E37" s="1188"/>
      <c r="F37" s="36">
        <v>3.04</v>
      </c>
      <c r="G37" s="37">
        <v>0.34</v>
      </c>
      <c r="H37" s="37">
        <v>0.31</v>
      </c>
      <c r="I37" s="37">
        <v>0.44</v>
      </c>
      <c r="J37" s="38">
        <v>0.79</v>
      </c>
      <c r="K37" s="22"/>
      <c r="L37" s="22"/>
      <c r="M37" s="22"/>
      <c r="N37" s="22"/>
      <c r="O37" s="22"/>
      <c r="P37" s="22"/>
    </row>
    <row r="38" spans="1:16" ht="39" customHeight="1">
      <c r="A38" s="22"/>
      <c r="B38" s="35"/>
      <c r="C38" s="1187" t="s">
        <v>571</v>
      </c>
      <c r="D38" s="1187"/>
      <c r="E38" s="1188"/>
      <c r="F38" s="36">
        <v>0.11</v>
      </c>
      <c r="G38" s="37">
        <v>0.08</v>
      </c>
      <c r="H38" s="37">
        <v>0.1</v>
      </c>
      <c r="I38" s="37">
        <v>0.12</v>
      </c>
      <c r="J38" s="38">
        <v>0.13</v>
      </c>
      <c r="K38" s="22"/>
      <c r="L38" s="22"/>
      <c r="M38" s="22"/>
      <c r="N38" s="22"/>
      <c r="O38" s="22"/>
      <c r="P38" s="22"/>
    </row>
    <row r="39" spans="1:16" ht="39" customHeight="1">
      <c r="A39" s="22"/>
      <c r="B39" s="35"/>
      <c r="C39" s="1187" t="s">
        <v>572</v>
      </c>
      <c r="D39" s="1187"/>
      <c r="E39" s="1188"/>
      <c r="F39" s="36">
        <v>0.1</v>
      </c>
      <c r="G39" s="37">
        <v>0.1</v>
      </c>
      <c r="H39" s="37">
        <v>0.09</v>
      </c>
      <c r="I39" s="37">
        <v>0.12</v>
      </c>
      <c r="J39" s="38">
        <v>0.09</v>
      </c>
      <c r="K39" s="22"/>
      <c r="L39" s="22"/>
      <c r="M39" s="22"/>
      <c r="N39" s="22"/>
      <c r="O39" s="22"/>
      <c r="P39" s="22"/>
    </row>
    <row r="40" spans="1:16" ht="39" customHeight="1">
      <c r="A40" s="22"/>
      <c r="B40" s="35"/>
      <c r="C40" s="1187"/>
      <c r="D40" s="1187"/>
      <c r="E40" s="1188"/>
      <c r="F40" s="36"/>
      <c r="G40" s="37"/>
      <c r="H40" s="37"/>
      <c r="I40" s="37"/>
      <c r="J40" s="38"/>
      <c r="K40" s="22"/>
      <c r="L40" s="22"/>
      <c r="M40" s="22"/>
      <c r="N40" s="22"/>
      <c r="O40" s="22"/>
      <c r="P40" s="22"/>
    </row>
    <row r="41" spans="1:16" ht="39" customHeight="1">
      <c r="A41" s="22"/>
      <c r="B41" s="35"/>
      <c r="C41" s="1187"/>
      <c r="D41" s="1187"/>
      <c r="E41" s="1188"/>
      <c r="F41" s="36"/>
      <c r="G41" s="37"/>
      <c r="H41" s="37"/>
      <c r="I41" s="37"/>
      <c r="J41" s="38"/>
      <c r="K41" s="22"/>
      <c r="L41" s="22"/>
      <c r="M41" s="22"/>
      <c r="N41" s="22"/>
      <c r="O41" s="22"/>
      <c r="P41" s="22"/>
    </row>
    <row r="42" spans="1:16" ht="39" customHeight="1">
      <c r="A42" s="22"/>
      <c r="B42" s="39"/>
      <c r="C42" s="1187" t="s">
        <v>573</v>
      </c>
      <c r="D42" s="1187"/>
      <c r="E42" s="1188"/>
      <c r="F42" s="36" t="s">
        <v>518</v>
      </c>
      <c r="G42" s="37" t="s">
        <v>518</v>
      </c>
      <c r="H42" s="37" t="s">
        <v>518</v>
      </c>
      <c r="I42" s="37" t="s">
        <v>518</v>
      </c>
      <c r="J42" s="38" t="s">
        <v>518</v>
      </c>
      <c r="K42" s="22"/>
      <c r="L42" s="22"/>
      <c r="M42" s="22"/>
      <c r="N42" s="22"/>
      <c r="O42" s="22"/>
      <c r="P42" s="22"/>
    </row>
    <row r="43" spans="1:16" ht="39" customHeight="1" thickBot="1">
      <c r="A43" s="22"/>
      <c r="B43" s="40"/>
      <c r="C43" s="1189" t="s">
        <v>574</v>
      </c>
      <c r="D43" s="1189"/>
      <c r="E43" s="1190"/>
      <c r="F43" s="41" t="s">
        <v>518</v>
      </c>
      <c r="G43" s="42" t="s">
        <v>518</v>
      </c>
      <c r="H43" s="42" t="s">
        <v>518</v>
      </c>
      <c r="I43" s="42" t="s">
        <v>518</v>
      </c>
      <c r="J43" s="43" t="s">
        <v>518</v>
      </c>
      <c r="K43" s="22"/>
      <c r="L43" s="22"/>
      <c r="M43" s="22"/>
      <c r="N43" s="22"/>
      <c r="O43" s="22"/>
      <c r="P43" s="22"/>
    </row>
    <row r="44" spans="1:16" ht="39" customHeight="1">
      <c r="A44" s="22"/>
      <c r="B44" s="44" t="s">
        <v>8</v>
      </c>
      <c r="C44" s="45"/>
      <c r="D44" s="45"/>
      <c r="E44" s="45"/>
      <c r="F44" s="22"/>
      <c r="G44" s="22"/>
      <c r="H44" s="22"/>
      <c r="I44" s="22"/>
      <c r="J44" s="22"/>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vARpBkICvMAkG2O8EFK3//2uU1ZPS8Dwvvve3cCEtpXHRvC+OJoH0BMjHsQiAPKGHhdYi1v4heR/lW2EaY5eXw==" saltValue="3XWsAQ9NxeMXyfJCK+nb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c r="A44" s="46"/>
      <c r="B44" s="49" t="s">
        <v>10</v>
      </c>
      <c r="C44" s="50"/>
      <c r="D44" s="50"/>
      <c r="E44" s="51"/>
      <c r="F44" s="51"/>
      <c r="G44" s="51"/>
      <c r="H44" s="51"/>
      <c r="I44" s="51"/>
      <c r="J44" s="52" t="s">
        <v>2</v>
      </c>
      <c r="K44" s="53" t="s">
        <v>559</v>
      </c>
      <c r="L44" s="54" t="s">
        <v>560</v>
      </c>
      <c r="M44" s="54" t="s">
        <v>561</v>
      </c>
      <c r="N44" s="54" t="s">
        <v>562</v>
      </c>
      <c r="O44" s="55" t="s">
        <v>563</v>
      </c>
      <c r="P44" s="46"/>
      <c r="Q44" s="46"/>
      <c r="R44" s="46"/>
      <c r="S44" s="46"/>
      <c r="T44" s="46"/>
      <c r="U44" s="46"/>
    </row>
    <row r="45" spans="1:21" ht="30.75" customHeight="1">
      <c r="A45" s="46"/>
      <c r="B45" s="1211" t="s">
        <v>11</v>
      </c>
      <c r="C45" s="1212"/>
      <c r="D45" s="56"/>
      <c r="E45" s="1217" t="s">
        <v>12</v>
      </c>
      <c r="F45" s="1217"/>
      <c r="G45" s="1217"/>
      <c r="H45" s="1217"/>
      <c r="I45" s="1217"/>
      <c r="J45" s="1218"/>
      <c r="K45" s="57">
        <v>1007</v>
      </c>
      <c r="L45" s="58">
        <v>913</v>
      </c>
      <c r="M45" s="58">
        <v>937</v>
      </c>
      <c r="N45" s="58">
        <v>892</v>
      </c>
      <c r="O45" s="59">
        <v>898</v>
      </c>
      <c r="P45" s="46"/>
      <c r="Q45" s="46"/>
      <c r="R45" s="46"/>
      <c r="S45" s="46"/>
      <c r="T45" s="46"/>
      <c r="U45" s="46"/>
    </row>
    <row r="46" spans="1:21" ht="30.75" customHeight="1">
      <c r="A46" s="46"/>
      <c r="B46" s="1213"/>
      <c r="C46" s="1214"/>
      <c r="D46" s="60"/>
      <c r="E46" s="1195" t="s">
        <v>13</v>
      </c>
      <c r="F46" s="1195"/>
      <c r="G46" s="1195"/>
      <c r="H46" s="1195"/>
      <c r="I46" s="1195"/>
      <c r="J46" s="1196"/>
      <c r="K46" s="61" t="s">
        <v>518</v>
      </c>
      <c r="L46" s="62" t="s">
        <v>518</v>
      </c>
      <c r="M46" s="62" t="s">
        <v>518</v>
      </c>
      <c r="N46" s="62" t="s">
        <v>518</v>
      </c>
      <c r="O46" s="63" t="s">
        <v>518</v>
      </c>
      <c r="P46" s="46"/>
      <c r="Q46" s="46"/>
      <c r="R46" s="46"/>
      <c r="S46" s="46"/>
      <c r="T46" s="46"/>
      <c r="U46" s="46"/>
    </row>
    <row r="47" spans="1:21" ht="30.75" customHeight="1">
      <c r="A47" s="46"/>
      <c r="B47" s="1213"/>
      <c r="C47" s="1214"/>
      <c r="D47" s="60"/>
      <c r="E47" s="1195" t="s">
        <v>14</v>
      </c>
      <c r="F47" s="1195"/>
      <c r="G47" s="1195"/>
      <c r="H47" s="1195"/>
      <c r="I47" s="1195"/>
      <c r="J47" s="1196"/>
      <c r="K47" s="61" t="s">
        <v>518</v>
      </c>
      <c r="L47" s="62" t="s">
        <v>518</v>
      </c>
      <c r="M47" s="62" t="s">
        <v>518</v>
      </c>
      <c r="N47" s="62" t="s">
        <v>518</v>
      </c>
      <c r="O47" s="63" t="s">
        <v>518</v>
      </c>
      <c r="P47" s="46"/>
      <c r="Q47" s="46"/>
      <c r="R47" s="46"/>
      <c r="S47" s="46"/>
      <c r="T47" s="46"/>
      <c r="U47" s="46"/>
    </row>
    <row r="48" spans="1:21" ht="30.75" customHeight="1">
      <c r="A48" s="46"/>
      <c r="B48" s="1213"/>
      <c r="C48" s="1214"/>
      <c r="D48" s="60"/>
      <c r="E48" s="1195" t="s">
        <v>15</v>
      </c>
      <c r="F48" s="1195"/>
      <c r="G48" s="1195"/>
      <c r="H48" s="1195"/>
      <c r="I48" s="1195"/>
      <c r="J48" s="1196"/>
      <c r="K48" s="61">
        <v>108</v>
      </c>
      <c r="L48" s="62">
        <v>112</v>
      </c>
      <c r="M48" s="62">
        <v>107</v>
      </c>
      <c r="N48" s="62">
        <v>121</v>
      </c>
      <c r="O48" s="63">
        <v>119</v>
      </c>
      <c r="P48" s="46"/>
      <c r="Q48" s="46"/>
      <c r="R48" s="46"/>
      <c r="S48" s="46"/>
      <c r="T48" s="46"/>
      <c r="U48" s="46"/>
    </row>
    <row r="49" spans="1:21" ht="30.75" customHeight="1">
      <c r="A49" s="46"/>
      <c r="B49" s="1213"/>
      <c r="C49" s="1214"/>
      <c r="D49" s="60"/>
      <c r="E49" s="1195" t="s">
        <v>16</v>
      </c>
      <c r="F49" s="1195"/>
      <c r="G49" s="1195"/>
      <c r="H49" s="1195"/>
      <c r="I49" s="1195"/>
      <c r="J49" s="1196"/>
      <c r="K49" s="61">
        <v>10</v>
      </c>
      <c r="L49" s="62">
        <v>11</v>
      </c>
      <c r="M49" s="62">
        <v>11</v>
      </c>
      <c r="N49" s="62">
        <v>11</v>
      </c>
      <c r="O49" s="63">
        <v>13</v>
      </c>
      <c r="P49" s="46"/>
      <c r="Q49" s="46"/>
      <c r="R49" s="46"/>
      <c r="S49" s="46"/>
      <c r="T49" s="46"/>
      <c r="U49" s="46"/>
    </row>
    <row r="50" spans="1:21" ht="30.75" customHeight="1">
      <c r="A50" s="46"/>
      <c r="B50" s="1213"/>
      <c r="C50" s="1214"/>
      <c r="D50" s="60"/>
      <c r="E50" s="1195" t="s">
        <v>17</v>
      </c>
      <c r="F50" s="1195"/>
      <c r="G50" s="1195"/>
      <c r="H50" s="1195"/>
      <c r="I50" s="1195"/>
      <c r="J50" s="1196"/>
      <c r="K50" s="61">
        <v>61</v>
      </c>
      <c r="L50" s="62">
        <v>61</v>
      </c>
      <c r="M50" s="62">
        <v>57</v>
      </c>
      <c r="N50" s="62" t="s">
        <v>518</v>
      </c>
      <c r="O50" s="63" t="s">
        <v>518</v>
      </c>
      <c r="P50" s="46"/>
      <c r="Q50" s="46"/>
      <c r="R50" s="46"/>
      <c r="S50" s="46"/>
      <c r="T50" s="46"/>
      <c r="U50" s="46"/>
    </row>
    <row r="51" spans="1:21" ht="30.75" customHeight="1">
      <c r="A51" s="46"/>
      <c r="B51" s="1215"/>
      <c r="C51" s="1216"/>
      <c r="D51" s="64"/>
      <c r="E51" s="1195" t="s">
        <v>18</v>
      </c>
      <c r="F51" s="1195"/>
      <c r="G51" s="1195"/>
      <c r="H51" s="1195"/>
      <c r="I51" s="1195"/>
      <c r="J51" s="1196"/>
      <c r="K51" s="61" t="s">
        <v>518</v>
      </c>
      <c r="L51" s="62" t="s">
        <v>518</v>
      </c>
      <c r="M51" s="62" t="s">
        <v>518</v>
      </c>
      <c r="N51" s="62" t="s">
        <v>518</v>
      </c>
      <c r="O51" s="63" t="s">
        <v>518</v>
      </c>
      <c r="P51" s="46"/>
      <c r="Q51" s="46"/>
      <c r="R51" s="46"/>
      <c r="S51" s="46"/>
      <c r="T51" s="46"/>
      <c r="U51" s="46"/>
    </row>
    <row r="52" spans="1:21" ht="30.75" customHeight="1">
      <c r="A52" s="46"/>
      <c r="B52" s="1193" t="s">
        <v>19</v>
      </c>
      <c r="C52" s="1194"/>
      <c r="D52" s="64"/>
      <c r="E52" s="1195" t="s">
        <v>20</v>
      </c>
      <c r="F52" s="1195"/>
      <c r="G52" s="1195"/>
      <c r="H52" s="1195"/>
      <c r="I52" s="1195"/>
      <c r="J52" s="1196"/>
      <c r="K52" s="61">
        <v>751</v>
      </c>
      <c r="L52" s="62">
        <v>747</v>
      </c>
      <c r="M52" s="62">
        <v>758</v>
      </c>
      <c r="N52" s="62">
        <v>732</v>
      </c>
      <c r="O52" s="63">
        <v>721</v>
      </c>
      <c r="P52" s="46"/>
      <c r="Q52" s="46"/>
      <c r="R52" s="46"/>
      <c r="S52" s="46"/>
      <c r="T52" s="46"/>
      <c r="U52" s="46"/>
    </row>
    <row r="53" spans="1:21" ht="30.75" customHeight="1" thickBot="1">
      <c r="A53" s="46"/>
      <c r="B53" s="1197" t="s">
        <v>21</v>
      </c>
      <c r="C53" s="1198"/>
      <c r="D53" s="65"/>
      <c r="E53" s="1199" t="s">
        <v>22</v>
      </c>
      <c r="F53" s="1199"/>
      <c r="G53" s="1199"/>
      <c r="H53" s="1199"/>
      <c r="I53" s="1199"/>
      <c r="J53" s="1200"/>
      <c r="K53" s="66">
        <v>435</v>
      </c>
      <c r="L53" s="67">
        <v>350</v>
      </c>
      <c r="M53" s="67">
        <v>354</v>
      </c>
      <c r="N53" s="67">
        <v>292</v>
      </c>
      <c r="O53" s="68">
        <v>309</v>
      </c>
      <c r="P53" s="46"/>
      <c r="Q53" s="46"/>
      <c r="R53" s="46"/>
      <c r="S53" s="46"/>
      <c r="T53" s="46"/>
      <c r="U53" s="46"/>
    </row>
    <row r="54" spans="1:21" ht="24" customHeight="1">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c r="A55" s="46"/>
      <c r="B55" s="70" t="s">
        <v>24</v>
      </c>
      <c r="C55" s="71"/>
      <c r="D55" s="71"/>
      <c r="E55" s="71"/>
      <c r="F55" s="71"/>
      <c r="G55" s="71"/>
      <c r="H55" s="71"/>
      <c r="I55" s="71"/>
      <c r="J55" s="71"/>
      <c r="K55" s="72"/>
      <c r="L55" s="72"/>
      <c r="M55" s="72"/>
      <c r="N55" s="72"/>
      <c r="O55" s="73" t="s">
        <v>575</v>
      </c>
      <c r="P55" s="46"/>
      <c r="Q55" s="46"/>
      <c r="R55" s="46"/>
      <c r="S55" s="46"/>
      <c r="T55" s="46"/>
      <c r="U55" s="46"/>
    </row>
    <row r="56" spans="1:21" ht="31.5" customHeight="1" thickBot="1">
      <c r="A56" s="46"/>
      <c r="B56" s="74"/>
      <c r="C56" s="75"/>
      <c r="D56" s="75"/>
      <c r="E56" s="76"/>
      <c r="F56" s="76"/>
      <c r="G56" s="76"/>
      <c r="H56" s="76"/>
      <c r="I56" s="76"/>
      <c r="J56" s="77" t="s">
        <v>2</v>
      </c>
      <c r="K56" s="78" t="s">
        <v>576</v>
      </c>
      <c r="L56" s="79" t="s">
        <v>577</v>
      </c>
      <c r="M56" s="79" t="s">
        <v>578</v>
      </c>
      <c r="N56" s="79" t="s">
        <v>579</v>
      </c>
      <c r="O56" s="80" t="s">
        <v>580</v>
      </c>
      <c r="P56" s="46"/>
      <c r="Q56" s="46"/>
      <c r="R56" s="46"/>
      <c r="S56" s="46"/>
      <c r="T56" s="46"/>
      <c r="U56" s="46"/>
    </row>
    <row r="57" spans="1:21" ht="31.5" customHeight="1">
      <c r="B57" s="1201" t="s">
        <v>25</v>
      </c>
      <c r="C57" s="1202"/>
      <c r="D57" s="1205" t="s">
        <v>26</v>
      </c>
      <c r="E57" s="1206"/>
      <c r="F57" s="1206"/>
      <c r="G57" s="1206"/>
      <c r="H57" s="1206"/>
      <c r="I57" s="1206"/>
      <c r="J57" s="1207"/>
      <c r="K57" s="81"/>
      <c r="L57" s="82"/>
      <c r="M57" s="82"/>
      <c r="N57" s="82"/>
      <c r="O57" s="83"/>
    </row>
    <row r="58" spans="1:21" ht="31.5" customHeight="1" thickBot="1">
      <c r="B58" s="1203"/>
      <c r="C58" s="1204"/>
      <c r="D58" s="1208" t="s">
        <v>27</v>
      </c>
      <c r="E58" s="1209"/>
      <c r="F58" s="1209"/>
      <c r="G58" s="1209"/>
      <c r="H58" s="1209"/>
      <c r="I58" s="1209"/>
      <c r="J58" s="1210"/>
      <c r="K58" s="84"/>
      <c r="L58" s="85"/>
      <c r="M58" s="85"/>
      <c r="N58" s="85"/>
      <c r="O58" s="86"/>
    </row>
    <row r="59" spans="1:21" ht="24" customHeight="1">
      <c r="B59" s="87"/>
      <c r="C59" s="87"/>
      <c r="D59" s="88" t="s">
        <v>28</v>
      </c>
      <c r="E59" s="89"/>
      <c r="F59" s="89"/>
      <c r="G59" s="89"/>
      <c r="H59" s="89"/>
      <c r="I59" s="89"/>
      <c r="J59" s="89"/>
      <c r="K59" s="89"/>
      <c r="L59" s="89"/>
      <c r="M59" s="89"/>
      <c r="N59" s="89"/>
      <c r="O59" s="89"/>
    </row>
    <row r="60" spans="1:21" ht="24" customHeight="1">
      <c r="B60" s="90"/>
      <c r="C60" s="90"/>
      <c r="D60" s="88" t="s">
        <v>29</v>
      </c>
      <c r="E60" s="89"/>
      <c r="F60" s="89"/>
      <c r="G60" s="89"/>
      <c r="H60" s="89"/>
      <c r="I60" s="89"/>
      <c r="J60" s="89"/>
      <c r="K60" s="89"/>
      <c r="L60" s="89"/>
      <c r="M60" s="89"/>
      <c r="N60" s="89"/>
      <c r="O60" s="89"/>
    </row>
    <row r="61" spans="1:21" ht="24" customHeight="1">
      <c r="A61" s="46"/>
      <c r="B61" s="69"/>
      <c r="C61" s="46"/>
      <c r="D61" s="46"/>
      <c r="E61" s="46"/>
      <c r="F61" s="46"/>
      <c r="G61" s="46"/>
      <c r="H61" s="46"/>
      <c r="I61" s="46"/>
      <c r="J61" s="46"/>
      <c r="K61" s="46"/>
      <c r="L61" s="46"/>
      <c r="M61" s="46"/>
      <c r="N61" s="46"/>
      <c r="O61" s="46"/>
      <c r="P61" s="46"/>
      <c r="Q61" s="46"/>
      <c r="R61" s="46"/>
      <c r="S61" s="46"/>
      <c r="T61" s="46"/>
      <c r="U61" s="46"/>
    </row>
    <row r="62" spans="1:21" ht="24" customHeight="1">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1aEkDRbRMOym9qMRQKfbBJ86wr3RiBjyRpmZQnfQImATbJJy+5Qfv7XS3kQ9nthV4WCgCZ+6sOPRo39A4+C2tA==" saltValue="55iw8q2wUXLXeZBlwTWkR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2" t="s">
        <v>9</v>
      </c>
    </row>
    <row r="40" spans="2:13" ht="27.75" customHeight="1" thickBot="1">
      <c r="B40" s="93" t="s">
        <v>10</v>
      </c>
      <c r="C40" s="94"/>
      <c r="D40" s="94"/>
      <c r="E40" s="95"/>
      <c r="F40" s="95"/>
      <c r="G40" s="95"/>
      <c r="H40" s="96" t="s">
        <v>2</v>
      </c>
      <c r="I40" s="97" t="s">
        <v>559</v>
      </c>
      <c r="J40" s="98" t="s">
        <v>560</v>
      </c>
      <c r="K40" s="98" t="s">
        <v>561</v>
      </c>
      <c r="L40" s="98" t="s">
        <v>562</v>
      </c>
      <c r="M40" s="99" t="s">
        <v>563</v>
      </c>
    </row>
    <row r="41" spans="2:13" ht="27.75" customHeight="1">
      <c r="B41" s="1231" t="s">
        <v>30</v>
      </c>
      <c r="C41" s="1232"/>
      <c r="D41" s="100"/>
      <c r="E41" s="1233" t="s">
        <v>31</v>
      </c>
      <c r="F41" s="1233"/>
      <c r="G41" s="1233"/>
      <c r="H41" s="1234"/>
      <c r="I41" s="332">
        <v>7539</v>
      </c>
      <c r="J41" s="333">
        <v>7144</v>
      </c>
      <c r="K41" s="333">
        <v>6631</v>
      </c>
      <c r="L41" s="333">
        <v>6436</v>
      </c>
      <c r="M41" s="334">
        <v>5934</v>
      </c>
    </row>
    <row r="42" spans="2:13" ht="27.75" customHeight="1">
      <c r="B42" s="1221"/>
      <c r="C42" s="1222"/>
      <c r="D42" s="101"/>
      <c r="E42" s="1225" t="s">
        <v>32</v>
      </c>
      <c r="F42" s="1225"/>
      <c r="G42" s="1225"/>
      <c r="H42" s="1226"/>
      <c r="I42" s="335">
        <v>494</v>
      </c>
      <c r="J42" s="336">
        <v>472</v>
      </c>
      <c r="K42" s="336">
        <v>351</v>
      </c>
      <c r="L42" s="336">
        <v>338</v>
      </c>
      <c r="M42" s="337">
        <v>325</v>
      </c>
    </row>
    <row r="43" spans="2:13" ht="27.75" customHeight="1">
      <c r="B43" s="1221"/>
      <c r="C43" s="1222"/>
      <c r="D43" s="101"/>
      <c r="E43" s="1225" t="s">
        <v>33</v>
      </c>
      <c r="F43" s="1225"/>
      <c r="G43" s="1225"/>
      <c r="H43" s="1226"/>
      <c r="I43" s="335">
        <v>1523</v>
      </c>
      <c r="J43" s="336">
        <v>1457</v>
      </c>
      <c r="K43" s="336">
        <v>1354</v>
      </c>
      <c r="L43" s="336">
        <v>1283</v>
      </c>
      <c r="M43" s="337">
        <v>1127</v>
      </c>
    </row>
    <row r="44" spans="2:13" ht="27.75" customHeight="1">
      <c r="B44" s="1221"/>
      <c r="C44" s="1222"/>
      <c r="D44" s="101"/>
      <c r="E44" s="1225" t="s">
        <v>34</v>
      </c>
      <c r="F44" s="1225"/>
      <c r="G44" s="1225"/>
      <c r="H44" s="1226"/>
      <c r="I44" s="335">
        <v>59</v>
      </c>
      <c r="J44" s="336">
        <v>72</v>
      </c>
      <c r="K44" s="336">
        <v>61</v>
      </c>
      <c r="L44" s="336">
        <v>2</v>
      </c>
      <c r="M44" s="337">
        <v>43</v>
      </c>
    </row>
    <row r="45" spans="2:13" ht="27.75" customHeight="1">
      <c r="B45" s="1221"/>
      <c r="C45" s="1222"/>
      <c r="D45" s="101"/>
      <c r="E45" s="1225" t="s">
        <v>35</v>
      </c>
      <c r="F45" s="1225"/>
      <c r="G45" s="1225"/>
      <c r="H45" s="1226"/>
      <c r="I45" s="335">
        <v>809</v>
      </c>
      <c r="J45" s="336">
        <v>711</v>
      </c>
      <c r="K45" s="336">
        <v>686</v>
      </c>
      <c r="L45" s="336">
        <v>1059</v>
      </c>
      <c r="M45" s="337">
        <v>686</v>
      </c>
    </row>
    <row r="46" spans="2:13" ht="27.75" customHeight="1">
      <c r="B46" s="1221"/>
      <c r="C46" s="1222"/>
      <c r="D46" s="102"/>
      <c r="E46" s="1225" t="s">
        <v>36</v>
      </c>
      <c r="F46" s="1225"/>
      <c r="G46" s="1225"/>
      <c r="H46" s="1226"/>
      <c r="I46" s="335" t="s">
        <v>518</v>
      </c>
      <c r="J46" s="336" t="s">
        <v>518</v>
      </c>
      <c r="K46" s="336" t="s">
        <v>518</v>
      </c>
      <c r="L46" s="336" t="s">
        <v>518</v>
      </c>
      <c r="M46" s="337" t="s">
        <v>518</v>
      </c>
    </row>
    <row r="47" spans="2:13" ht="27.75" customHeight="1">
      <c r="B47" s="1221"/>
      <c r="C47" s="1222"/>
      <c r="D47" s="103"/>
      <c r="E47" s="1235" t="s">
        <v>37</v>
      </c>
      <c r="F47" s="1236"/>
      <c r="G47" s="1236"/>
      <c r="H47" s="1237"/>
      <c r="I47" s="335" t="s">
        <v>518</v>
      </c>
      <c r="J47" s="336" t="s">
        <v>518</v>
      </c>
      <c r="K47" s="336" t="s">
        <v>518</v>
      </c>
      <c r="L47" s="336" t="s">
        <v>518</v>
      </c>
      <c r="M47" s="337" t="s">
        <v>518</v>
      </c>
    </row>
    <row r="48" spans="2:13" ht="27.75" customHeight="1">
      <c r="B48" s="1221"/>
      <c r="C48" s="1222"/>
      <c r="D48" s="101"/>
      <c r="E48" s="1225" t="s">
        <v>38</v>
      </c>
      <c r="F48" s="1225"/>
      <c r="G48" s="1225"/>
      <c r="H48" s="1226"/>
      <c r="I48" s="335" t="s">
        <v>518</v>
      </c>
      <c r="J48" s="336" t="s">
        <v>518</v>
      </c>
      <c r="K48" s="336" t="s">
        <v>518</v>
      </c>
      <c r="L48" s="336" t="s">
        <v>518</v>
      </c>
      <c r="M48" s="337" t="s">
        <v>518</v>
      </c>
    </row>
    <row r="49" spans="2:13" ht="27.75" customHeight="1">
      <c r="B49" s="1223"/>
      <c r="C49" s="1224"/>
      <c r="D49" s="101"/>
      <c r="E49" s="1225" t="s">
        <v>39</v>
      </c>
      <c r="F49" s="1225"/>
      <c r="G49" s="1225"/>
      <c r="H49" s="1226"/>
      <c r="I49" s="335" t="s">
        <v>518</v>
      </c>
      <c r="J49" s="336" t="s">
        <v>518</v>
      </c>
      <c r="K49" s="336" t="s">
        <v>518</v>
      </c>
      <c r="L49" s="336" t="s">
        <v>518</v>
      </c>
      <c r="M49" s="337" t="s">
        <v>518</v>
      </c>
    </row>
    <row r="50" spans="2:13" ht="27.75" customHeight="1">
      <c r="B50" s="1219" t="s">
        <v>40</v>
      </c>
      <c r="C50" s="1220"/>
      <c r="D50" s="104"/>
      <c r="E50" s="1225" t="s">
        <v>41</v>
      </c>
      <c r="F50" s="1225"/>
      <c r="G50" s="1225"/>
      <c r="H50" s="1226"/>
      <c r="I50" s="335">
        <v>4254</v>
      </c>
      <c r="J50" s="336">
        <v>4275</v>
      </c>
      <c r="K50" s="336">
        <v>5190</v>
      </c>
      <c r="L50" s="336">
        <v>6914</v>
      </c>
      <c r="M50" s="337">
        <v>8340</v>
      </c>
    </row>
    <row r="51" spans="2:13" ht="27.75" customHeight="1">
      <c r="B51" s="1221"/>
      <c r="C51" s="1222"/>
      <c r="D51" s="101"/>
      <c r="E51" s="1225" t="s">
        <v>42</v>
      </c>
      <c r="F51" s="1225"/>
      <c r="G51" s="1225"/>
      <c r="H51" s="1226"/>
      <c r="I51" s="335">
        <v>578</v>
      </c>
      <c r="J51" s="336">
        <v>566</v>
      </c>
      <c r="K51" s="336">
        <v>554</v>
      </c>
      <c r="L51" s="336">
        <v>543</v>
      </c>
      <c r="M51" s="337">
        <v>531</v>
      </c>
    </row>
    <row r="52" spans="2:13" ht="27.75" customHeight="1">
      <c r="B52" s="1223"/>
      <c r="C52" s="1224"/>
      <c r="D52" s="101"/>
      <c r="E52" s="1225" t="s">
        <v>43</v>
      </c>
      <c r="F52" s="1225"/>
      <c r="G52" s="1225"/>
      <c r="H52" s="1226"/>
      <c r="I52" s="335">
        <v>6928</v>
      </c>
      <c r="J52" s="336">
        <v>6650</v>
      </c>
      <c r="K52" s="336">
        <v>6251</v>
      </c>
      <c r="L52" s="336">
        <v>5642</v>
      </c>
      <c r="M52" s="337">
        <v>5645</v>
      </c>
    </row>
    <row r="53" spans="2:13" ht="27.75" customHeight="1" thickBot="1">
      <c r="B53" s="1227" t="s">
        <v>44</v>
      </c>
      <c r="C53" s="1228"/>
      <c r="D53" s="105"/>
      <c r="E53" s="1229" t="s">
        <v>45</v>
      </c>
      <c r="F53" s="1229"/>
      <c r="G53" s="1229"/>
      <c r="H53" s="1230"/>
      <c r="I53" s="338">
        <v>-1336</v>
      </c>
      <c r="J53" s="339">
        <v>-1636</v>
      </c>
      <c r="K53" s="339">
        <v>-2913</v>
      </c>
      <c r="L53" s="339">
        <v>-3980</v>
      </c>
      <c r="M53" s="340">
        <v>-6401</v>
      </c>
    </row>
    <row r="54" spans="2:13" ht="27.75" customHeight="1">
      <c r="B54" s="106" t="s">
        <v>46</v>
      </c>
      <c r="C54" s="107"/>
      <c r="D54" s="107"/>
      <c r="E54" s="108"/>
      <c r="F54" s="108"/>
      <c r="G54" s="108"/>
      <c r="H54" s="108"/>
      <c r="I54" s="109"/>
      <c r="J54" s="109"/>
      <c r="K54" s="109"/>
      <c r="L54" s="109"/>
      <c r="M54" s="109"/>
    </row>
    <row r="55" spans="2:13"/>
  </sheetData>
  <sheetProtection algorithmName="SHA-512" hashValue="B+DhzP0YHQDKbNU6nsE3oWmOadKQoF5J0QPtA1hqLQ6+0B5BIT1BjNx7oR8hScxW140w8jPxU6np3qTslOfwIg==" saltValue="T0J9Wxx7Hs8US0yJvMF/e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0" t="s">
        <v>47</v>
      </c>
    </row>
    <row r="54" spans="2:8" ht="29.25" customHeight="1" thickBot="1">
      <c r="B54" s="111" t="s">
        <v>1</v>
      </c>
      <c r="C54" s="112"/>
      <c r="D54" s="112"/>
      <c r="E54" s="113" t="s">
        <v>2</v>
      </c>
      <c r="F54" s="114" t="s">
        <v>561</v>
      </c>
      <c r="G54" s="114" t="s">
        <v>562</v>
      </c>
      <c r="H54" s="115" t="s">
        <v>563</v>
      </c>
    </row>
    <row r="55" spans="2:8" ht="52.5" customHeight="1">
      <c r="B55" s="116"/>
      <c r="C55" s="1246" t="s">
        <v>48</v>
      </c>
      <c r="D55" s="1246"/>
      <c r="E55" s="1247"/>
      <c r="F55" s="117">
        <v>1819</v>
      </c>
      <c r="G55" s="117">
        <v>1996</v>
      </c>
      <c r="H55" s="118">
        <v>2236</v>
      </c>
    </row>
    <row r="56" spans="2:8" ht="52.5" customHeight="1">
      <c r="B56" s="119"/>
      <c r="C56" s="1248" t="s">
        <v>49</v>
      </c>
      <c r="D56" s="1248"/>
      <c r="E56" s="1249"/>
      <c r="F56" s="120">
        <v>247</v>
      </c>
      <c r="G56" s="120">
        <v>247</v>
      </c>
      <c r="H56" s="121">
        <v>490</v>
      </c>
    </row>
    <row r="57" spans="2:8" ht="53.25" customHeight="1">
      <c r="B57" s="119"/>
      <c r="C57" s="1250" t="s">
        <v>50</v>
      </c>
      <c r="D57" s="1250"/>
      <c r="E57" s="1251"/>
      <c r="F57" s="122">
        <v>2615</v>
      </c>
      <c r="G57" s="122">
        <v>4203</v>
      </c>
      <c r="H57" s="123">
        <v>5647</v>
      </c>
    </row>
    <row r="58" spans="2:8" ht="45.75" customHeight="1">
      <c r="B58" s="124"/>
      <c r="C58" s="1238" t="s">
        <v>581</v>
      </c>
      <c r="D58" s="1239"/>
      <c r="E58" s="1240"/>
      <c r="F58" s="125">
        <v>1946</v>
      </c>
      <c r="G58" s="125">
        <v>3480</v>
      </c>
      <c r="H58" s="126">
        <v>4573</v>
      </c>
    </row>
    <row r="59" spans="2:8" ht="45.75" customHeight="1">
      <c r="B59" s="124"/>
      <c r="C59" s="1238" t="s">
        <v>582</v>
      </c>
      <c r="D59" s="1239"/>
      <c r="E59" s="1240"/>
      <c r="F59" s="125">
        <v>451</v>
      </c>
      <c r="G59" s="125">
        <v>502</v>
      </c>
      <c r="H59" s="126">
        <v>852</v>
      </c>
    </row>
    <row r="60" spans="2:8" ht="45.75" customHeight="1">
      <c r="B60" s="124"/>
      <c r="C60" s="1238" t="s">
        <v>583</v>
      </c>
      <c r="D60" s="1239"/>
      <c r="E60" s="1240"/>
      <c r="F60" s="125">
        <v>243</v>
      </c>
      <c r="G60" s="125">
        <v>243</v>
      </c>
      <c r="H60" s="126">
        <v>243</v>
      </c>
    </row>
    <row r="61" spans="2:8" ht="45.75" customHeight="1">
      <c r="B61" s="124"/>
      <c r="C61" s="1238" t="s">
        <v>584</v>
      </c>
      <c r="D61" s="1239"/>
      <c r="E61" s="1240"/>
      <c r="F61" s="125">
        <v>190</v>
      </c>
      <c r="G61" s="125">
        <v>165</v>
      </c>
      <c r="H61" s="126">
        <v>170</v>
      </c>
    </row>
    <row r="62" spans="2:8" ht="45.75" customHeight="1" thickBot="1">
      <c r="B62" s="127"/>
      <c r="C62" s="1241" t="s">
        <v>585</v>
      </c>
      <c r="D62" s="1242"/>
      <c r="E62" s="1243"/>
      <c r="F62" s="128">
        <v>104</v>
      </c>
      <c r="G62" s="128">
        <v>105</v>
      </c>
      <c r="H62" s="129">
        <v>106</v>
      </c>
    </row>
    <row r="63" spans="2:8" ht="52.5" customHeight="1" thickBot="1">
      <c r="B63" s="130"/>
      <c r="C63" s="1244" t="s">
        <v>51</v>
      </c>
      <c r="D63" s="1244"/>
      <c r="E63" s="1245"/>
      <c r="F63" s="131">
        <v>4682</v>
      </c>
      <c r="G63" s="131">
        <v>6447</v>
      </c>
      <c r="H63" s="132">
        <v>8373</v>
      </c>
    </row>
    <row r="64" spans="2:8"/>
  </sheetData>
  <sheetProtection algorithmName="SHA-512" hashValue="+cMroE+8jJLmiClblQMRAwTJp9jg/OFQT/rkbGj3zagPd8Tlmk5Y6bkIuM4g99IQ2I2960170nCZV4zFpRDlwA==" saltValue="dLSqgDMr1rd6h+OGalL9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245" customWidth="1"/>
    <col min="2" max="107" width="2.5" style="245" customWidth="1"/>
    <col min="108" max="108" width="6.125" style="251" customWidth="1"/>
    <col min="109" max="109" width="5.875" style="249" customWidth="1"/>
    <col min="110" max="16384" width="8.625" style="245" hidden="1"/>
  </cols>
  <sheetData>
    <row r="1" spans="1:109" ht="42.75" customHeight="1">
      <c r="A1" s="355"/>
      <c r="B1" s="356"/>
      <c r="DD1" s="245"/>
      <c r="DE1" s="245"/>
    </row>
    <row r="2" spans="1:109" ht="25.5" customHeight="1">
      <c r="A2" s="357"/>
      <c r="C2" s="357"/>
      <c r="O2" s="357"/>
      <c r="P2" s="357"/>
      <c r="Q2" s="357"/>
      <c r="R2" s="357"/>
      <c r="S2" s="357"/>
      <c r="T2" s="357"/>
      <c r="U2" s="357"/>
      <c r="V2" s="357"/>
      <c r="W2" s="357"/>
      <c r="X2" s="357"/>
      <c r="Y2" s="357"/>
      <c r="Z2" s="357"/>
      <c r="AA2" s="357"/>
      <c r="AB2" s="357"/>
      <c r="AC2" s="357"/>
      <c r="AD2" s="357"/>
      <c r="AE2" s="357"/>
      <c r="AF2" s="357"/>
      <c r="AG2" s="357"/>
      <c r="AH2" s="357"/>
      <c r="AI2" s="357"/>
      <c r="AU2" s="357"/>
      <c r="BG2" s="357"/>
      <c r="BS2" s="357"/>
      <c r="CE2" s="357"/>
      <c r="CQ2" s="357"/>
      <c r="DD2" s="245"/>
      <c r="DE2" s="245"/>
    </row>
    <row r="3" spans="1:109" ht="25.5" customHeight="1">
      <c r="A3" s="357"/>
      <c r="C3" s="357"/>
      <c r="O3" s="357"/>
      <c r="P3" s="357"/>
      <c r="Q3" s="357"/>
      <c r="R3" s="357"/>
      <c r="S3" s="357"/>
      <c r="T3" s="357"/>
      <c r="U3" s="357"/>
      <c r="V3" s="357"/>
      <c r="W3" s="357"/>
      <c r="X3" s="357"/>
      <c r="Y3" s="357"/>
      <c r="Z3" s="357"/>
      <c r="AA3" s="357"/>
      <c r="AB3" s="357"/>
      <c r="AC3" s="357"/>
      <c r="AD3" s="357"/>
      <c r="AE3" s="357"/>
      <c r="AF3" s="357"/>
      <c r="AG3" s="357"/>
      <c r="AH3" s="357"/>
      <c r="AI3" s="357"/>
      <c r="AU3" s="357"/>
      <c r="BG3" s="357"/>
      <c r="BS3" s="357"/>
      <c r="CE3" s="357"/>
      <c r="CQ3" s="357"/>
      <c r="DD3" s="245"/>
      <c r="DE3" s="245"/>
    </row>
    <row r="4" spans="1:109" s="243" customFormat="1">
      <c r="A4" s="357"/>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357"/>
      <c r="AU4" s="357"/>
      <c r="AV4" s="357"/>
      <c r="AW4" s="357"/>
      <c r="AX4" s="357"/>
      <c r="AY4" s="357"/>
      <c r="AZ4" s="357"/>
      <c r="BA4" s="357"/>
      <c r="BB4" s="357"/>
      <c r="BC4" s="357"/>
      <c r="BD4" s="357"/>
      <c r="BE4" s="357"/>
      <c r="BF4" s="357"/>
      <c r="BG4" s="357"/>
      <c r="BH4" s="357"/>
      <c r="BI4" s="357"/>
      <c r="BJ4" s="357"/>
      <c r="BK4" s="357"/>
      <c r="BL4" s="357"/>
      <c r="BM4" s="357"/>
      <c r="BN4" s="357"/>
      <c r="BO4" s="357"/>
      <c r="BP4" s="357"/>
      <c r="BQ4" s="357"/>
      <c r="BR4" s="357"/>
      <c r="BS4" s="357"/>
      <c r="BT4" s="357"/>
      <c r="BU4" s="357"/>
      <c r="BV4" s="357"/>
      <c r="BW4" s="357"/>
      <c r="BX4" s="357"/>
      <c r="BY4" s="357"/>
      <c r="BZ4" s="357"/>
      <c r="CA4" s="357"/>
      <c r="CB4" s="357"/>
      <c r="CC4" s="357"/>
      <c r="CD4" s="357"/>
      <c r="CE4" s="357"/>
      <c r="CF4" s="357"/>
      <c r="CG4" s="357"/>
      <c r="CH4" s="357"/>
      <c r="CI4" s="357"/>
      <c r="CJ4" s="357"/>
      <c r="CK4" s="357"/>
      <c r="CL4" s="357"/>
      <c r="CM4" s="357"/>
      <c r="CN4" s="357"/>
      <c r="CO4" s="357"/>
      <c r="CP4" s="357"/>
      <c r="CQ4" s="357"/>
      <c r="CR4" s="357"/>
      <c r="CS4" s="357"/>
      <c r="CT4" s="357"/>
      <c r="CU4" s="357"/>
      <c r="CV4" s="357"/>
      <c r="CW4" s="357"/>
      <c r="CX4" s="357"/>
      <c r="CY4" s="357"/>
      <c r="CZ4" s="357"/>
      <c r="DA4" s="357"/>
      <c r="DB4" s="357"/>
      <c r="DC4" s="357"/>
      <c r="DD4" s="357"/>
      <c r="DE4" s="357"/>
    </row>
    <row r="5" spans="1:109" s="243" customFormat="1">
      <c r="A5" s="357"/>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7"/>
      <c r="AS5" s="357"/>
      <c r="AT5" s="357"/>
      <c r="AU5" s="357"/>
      <c r="AV5" s="357"/>
      <c r="AW5" s="357"/>
      <c r="AX5" s="357"/>
      <c r="AY5" s="357"/>
      <c r="AZ5" s="357"/>
      <c r="BA5" s="357"/>
      <c r="BB5" s="357"/>
      <c r="BC5" s="357"/>
      <c r="BD5" s="357"/>
      <c r="BE5" s="357"/>
      <c r="BF5" s="357"/>
      <c r="BG5" s="357"/>
      <c r="BH5" s="357"/>
      <c r="BI5" s="357"/>
      <c r="BJ5" s="357"/>
      <c r="BK5" s="357"/>
      <c r="BL5" s="357"/>
      <c r="BM5" s="357"/>
      <c r="BN5" s="357"/>
      <c r="BO5" s="357"/>
      <c r="BP5" s="357"/>
      <c r="BQ5" s="357"/>
      <c r="BR5" s="357"/>
      <c r="BS5" s="357"/>
      <c r="BT5" s="357"/>
      <c r="BU5" s="357"/>
      <c r="BV5" s="357"/>
      <c r="BW5" s="357"/>
      <c r="BX5" s="357"/>
      <c r="BY5" s="357"/>
      <c r="BZ5" s="357"/>
      <c r="CA5" s="357"/>
      <c r="CB5" s="357"/>
      <c r="CC5" s="357"/>
      <c r="CD5" s="357"/>
      <c r="CE5" s="357"/>
      <c r="CF5" s="357"/>
      <c r="CG5" s="357"/>
      <c r="CH5" s="357"/>
      <c r="CI5" s="357"/>
      <c r="CJ5" s="357"/>
      <c r="CK5" s="357"/>
      <c r="CL5" s="357"/>
      <c r="CM5" s="357"/>
      <c r="CN5" s="357"/>
      <c r="CO5" s="357"/>
      <c r="CP5" s="357"/>
      <c r="CQ5" s="357"/>
      <c r="CR5" s="357"/>
      <c r="CS5" s="357"/>
      <c r="CT5" s="357"/>
      <c r="CU5" s="357"/>
      <c r="CV5" s="357"/>
      <c r="CW5" s="357"/>
      <c r="CX5" s="357"/>
      <c r="CY5" s="357"/>
      <c r="CZ5" s="357"/>
      <c r="DA5" s="357"/>
      <c r="DB5" s="357"/>
      <c r="DC5" s="357"/>
      <c r="DD5" s="357"/>
      <c r="DE5" s="357"/>
    </row>
    <row r="6" spans="1:109" s="243" customFormat="1">
      <c r="A6" s="357"/>
      <c r="B6" s="357"/>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357"/>
      <c r="AQ6" s="357"/>
      <c r="AR6" s="357"/>
      <c r="AS6" s="357"/>
      <c r="AT6" s="357"/>
      <c r="AU6" s="357"/>
      <c r="AV6" s="357"/>
      <c r="AW6" s="357"/>
      <c r="AX6" s="357"/>
      <c r="AY6" s="357"/>
      <c r="AZ6" s="357"/>
      <c r="BA6" s="357"/>
      <c r="BB6" s="357"/>
      <c r="BC6" s="357"/>
      <c r="BD6" s="357"/>
      <c r="BE6" s="357"/>
      <c r="BF6" s="357"/>
      <c r="BG6" s="357"/>
      <c r="BH6" s="357"/>
      <c r="BI6" s="357"/>
      <c r="BJ6" s="357"/>
      <c r="BK6" s="357"/>
      <c r="BL6" s="357"/>
      <c r="BM6" s="357"/>
      <c r="BN6" s="357"/>
      <c r="BO6" s="357"/>
      <c r="BP6" s="357"/>
      <c r="BQ6" s="357"/>
      <c r="BR6" s="357"/>
      <c r="BS6" s="357"/>
      <c r="BT6" s="357"/>
      <c r="BU6" s="357"/>
      <c r="BV6" s="357"/>
      <c r="BW6" s="357"/>
      <c r="BX6" s="357"/>
      <c r="BY6" s="357"/>
      <c r="BZ6" s="357"/>
      <c r="CA6" s="357"/>
      <c r="CB6" s="357"/>
      <c r="CC6" s="357"/>
      <c r="CD6" s="357"/>
      <c r="CE6" s="357"/>
      <c r="CF6" s="357"/>
      <c r="CG6" s="357"/>
      <c r="CH6" s="357"/>
      <c r="CI6" s="357"/>
      <c r="CJ6" s="357"/>
      <c r="CK6" s="357"/>
      <c r="CL6" s="357"/>
      <c r="CM6" s="357"/>
      <c r="CN6" s="357"/>
      <c r="CO6" s="357"/>
      <c r="CP6" s="357"/>
      <c r="CQ6" s="357"/>
      <c r="CR6" s="357"/>
      <c r="CS6" s="357"/>
      <c r="CT6" s="357"/>
      <c r="CU6" s="357"/>
      <c r="CV6" s="357"/>
      <c r="CW6" s="357"/>
      <c r="CX6" s="357"/>
      <c r="CY6" s="357"/>
      <c r="CZ6" s="357"/>
      <c r="DA6" s="357"/>
      <c r="DB6" s="357"/>
      <c r="DC6" s="357"/>
      <c r="DD6" s="357"/>
      <c r="DE6" s="357"/>
    </row>
    <row r="7" spans="1:109" s="243" customFormat="1">
      <c r="A7" s="357"/>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7"/>
      <c r="BA7" s="357"/>
      <c r="BB7" s="357"/>
      <c r="BC7" s="357"/>
      <c r="BD7" s="357"/>
      <c r="BE7" s="357"/>
      <c r="BF7" s="357"/>
      <c r="BG7" s="357"/>
      <c r="BH7" s="357"/>
      <c r="BI7" s="357"/>
      <c r="BJ7" s="357"/>
      <c r="BK7" s="357"/>
      <c r="BL7" s="357"/>
      <c r="BM7" s="357"/>
      <c r="BN7" s="357"/>
      <c r="BO7" s="357"/>
      <c r="BP7" s="357"/>
      <c r="BQ7" s="357"/>
      <c r="BR7" s="357"/>
      <c r="BS7" s="357"/>
      <c r="BT7" s="357"/>
      <c r="BU7" s="357"/>
      <c r="BV7" s="357"/>
      <c r="BW7" s="357"/>
      <c r="BX7" s="357"/>
      <c r="BY7" s="357"/>
      <c r="BZ7" s="357"/>
      <c r="CA7" s="357"/>
      <c r="CB7" s="357"/>
      <c r="CC7" s="357"/>
      <c r="CD7" s="357"/>
      <c r="CE7" s="357"/>
      <c r="CF7" s="357"/>
      <c r="CG7" s="357"/>
      <c r="CH7" s="357"/>
      <c r="CI7" s="357"/>
      <c r="CJ7" s="357"/>
      <c r="CK7" s="357"/>
      <c r="CL7" s="357"/>
      <c r="CM7" s="357"/>
      <c r="CN7" s="357"/>
      <c r="CO7" s="357"/>
      <c r="CP7" s="357"/>
      <c r="CQ7" s="357"/>
      <c r="CR7" s="357"/>
      <c r="CS7" s="357"/>
      <c r="CT7" s="357"/>
      <c r="CU7" s="357"/>
      <c r="CV7" s="357"/>
      <c r="CW7" s="357"/>
      <c r="CX7" s="357"/>
      <c r="CY7" s="357"/>
      <c r="CZ7" s="357"/>
      <c r="DA7" s="357"/>
      <c r="DB7" s="357"/>
      <c r="DC7" s="357"/>
      <c r="DD7" s="357"/>
      <c r="DE7" s="357"/>
    </row>
    <row r="8" spans="1:109" s="243" customFormat="1">
      <c r="A8" s="357"/>
      <c r="B8" s="357"/>
      <c r="C8" s="357"/>
      <c r="D8" s="357"/>
      <c r="E8" s="357"/>
      <c r="F8" s="357"/>
      <c r="G8" s="357"/>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7"/>
      <c r="AY8" s="357"/>
      <c r="AZ8" s="357"/>
      <c r="BA8" s="357"/>
      <c r="BB8" s="357"/>
      <c r="BC8" s="357"/>
      <c r="BD8" s="357"/>
      <c r="BE8" s="357"/>
      <c r="BF8" s="357"/>
      <c r="BG8" s="357"/>
      <c r="BH8" s="357"/>
      <c r="BI8" s="357"/>
      <c r="BJ8" s="357"/>
      <c r="BK8" s="357"/>
      <c r="BL8" s="357"/>
      <c r="BM8" s="357"/>
      <c r="BN8" s="357"/>
      <c r="BO8" s="357"/>
      <c r="BP8" s="357"/>
      <c r="BQ8" s="357"/>
      <c r="BR8" s="357"/>
      <c r="BS8" s="357"/>
      <c r="BT8" s="357"/>
      <c r="BU8" s="357"/>
      <c r="BV8" s="357"/>
      <c r="BW8" s="357"/>
      <c r="BX8" s="357"/>
      <c r="BY8" s="357"/>
      <c r="BZ8" s="357"/>
      <c r="CA8" s="357"/>
      <c r="CB8" s="357"/>
      <c r="CC8" s="357"/>
      <c r="CD8" s="357"/>
      <c r="CE8" s="357"/>
      <c r="CF8" s="357"/>
      <c r="CG8" s="357"/>
      <c r="CH8" s="357"/>
      <c r="CI8" s="357"/>
      <c r="CJ8" s="357"/>
      <c r="CK8" s="357"/>
      <c r="CL8" s="357"/>
      <c r="CM8" s="357"/>
      <c r="CN8" s="357"/>
      <c r="CO8" s="357"/>
      <c r="CP8" s="357"/>
      <c r="CQ8" s="357"/>
      <c r="CR8" s="357"/>
      <c r="CS8" s="357"/>
      <c r="CT8" s="357"/>
      <c r="CU8" s="357"/>
      <c r="CV8" s="357"/>
      <c r="CW8" s="357"/>
      <c r="CX8" s="357"/>
      <c r="CY8" s="357"/>
      <c r="CZ8" s="357"/>
      <c r="DA8" s="357"/>
      <c r="DB8" s="357"/>
      <c r="DC8" s="357"/>
      <c r="DD8" s="357"/>
      <c r="DE8" s="357"/>
    </row>
    <row r="9" spans="1:109" s="243" customFormat="1">
      <c r="A9" s="357"/>
      <c r="B9" s="357"/>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7"/>
      <c r="AY9" s="357"/>
      <c r="AZ9" s="357"/>
      <c r="BA9" s="357"/>
      <c r="BB9" s="357"/>
      <c r="BC9" s="357"/>
      <c r="BD9" s="357"/>
      <c r="BE9" s="357"/>
      <c r="BF9" s="357"/>
      <c r="BG9" s="357"/>
      <c r="BH9" s="357"/>
      <c r="BI9" s="357"/>
      <c r="BJ9" s="357"/>
      <c r="BK9" s="357"/>
      <c r="BL9" s="357"/>
      <c r="BM9" s="357"/>
      <c r="BN9" s="357"/>
      <c r="BO9" s="357"/>
      <c r="BP9" s="357"/>
      <c r="BQ9" s="357"/>
      <c r="BR9" s="357"/>
      <c r="BS9" s="357"/>
      <c r="BT9" s="357"/>
      <c r="BU9" s="357"/>
      <c r="BV9" s="357"/>
      <c r="BW9" s="357"/>
      <c r="BX9" s="357"/>
      <c r="BY9" s="357"/>
      <c r="BZ9" s="357"/>
      <c r="CA9" s="357"/>
      <c r="CB9" s="357"/>
      <c r="CC9" s="357"/>
      <c r="CD9" s="357"/>
      <c r="CE9" s="357"/>
      <c r="CF9" s="357"/>
      <c r="CG9" s="357"/>
      <c r="CH9" s="357"/>
      <c r="CI9" s="357"/>
      <c r="CJ9" s="357"/>
      <c r="CK9" s="357"/>
      <c r="CL9" s="357"/>
      <c r="CM9" s="357"/>
      <c r="CN9" s="357"/>
      <c r="CO9" s="357"/>
      <c r="CP9" s="357"/>
      <c r="CQ9" s="357"/>
      <c r="CR9" s="357"/>
      <c r="CS9" s="357"/>
      <c r="CT9" s="357"/>
      <c r="CU9" s="357"/>
      <c r="CV9" s="357"/>
      <c r="CW9" s="357"/>
      <c r="CX9" s="357"/>
      <c r="CY9" s="357"/>
      <c r="CZ9" s="357"/>
      <c r="DA9" s="357"/>
      <c r="DB9" s="357"/>
      <c r="DC9" s="357"/>
      <c r="DD9" s="357"/>
      <c r="DE9" s="357"/>
    </row>
    <row r="10" spans="1:109" s="243" customFormat="1">
      <c r="A10" s="357"/>
      <c r="B10" s="357"/>
      <c r="C10" s="357"/>
      <c r="D10" s="357"/>
      <c r="E10" s="357"/>
      <c r="F10" s="357"/>
      <c r="G10" s="357"/>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7"/>
      <c r="AZ10" s="357"/>
      <c r="BA10" s="357"/>
      <c r="BB10" s="357"/>
      <c r="BC10" s="357"/>
      <c r="BD10" s="357"/>
      <c r="BE10" s="357"/>
      <c r="BF10" s="357"/>
      <c r="BG10" s="357"/>
      <c r="BH10" s="357"/>
      <c r="BI10" s="357"/>
      <c r="BJ10" s="357"/>
      <c r="BK10" s="357"/>
      <c r="BL10" s="357"/>
      <c r="BM10" s="357"/>
      <c r="BN10" s="357"/>
      <c r="BO10" s="357"/>
      <c r="BP10" s="357"/>
      <c r="BQ10" s="357"/>
      <c r="BR10" s="357"/>
      <c r="BS10" s="357"/>
      <c r="BT10" s="357"/>
      <c r="BU10" s="357"/>
      <c r="BV10" s="357"/>
      <c r="BW10" s="357"/>
      <c r="BX10" s="357"/>
      <c r="BY10" s="357"/>
      <c r="BZ10" s="357"/>
      <c r="CA10" s="357"/>
      <c r="CB10" s="357"/>
      <c r="CC10" s="357"/>
      <c r="CD10" s="357"/>
      <c r="CE10" s="357"/>
      <c r="CF10" s="357"/>
      <c r="CG10" s="357"/>
      <c r="CH10" s="357"/>
      <c r="CI10" s="357"/>
      <c r="CJ10" s="357"/>
      <c r="CK10" s="357"/>
      <c r="CL10" s="357"/>
      <c r="CM10" s="357"/>
      <c r="CN10" s="357"/>
      <c r="CO10" s="357"/>
      <c r="CP10" s="357"/>
      <c r="CQ10" s="357"/>
      <c r="CR10" s="357"/>
      <c r="CS10" s="357"/>
      <c r="CT10" s="357"/>
      <c r="CU10" s="357"/>
      <c r="CV10" s="357"/>
      <c r="CW10" s="357"/>
      <c r="CX10" s="357"/>
      <c r="CY10" s="357"/>
      <c r="CZ10" s="357"/>
      <c r="DA10" s="357"/>
      <c r="DB10" s="357"/>
      <c r="DC10" s="357"/>
      <c r="DD10" s="357"/>
      <c r="DE10" s="357"/>
    </row>
    <row r="11" spans="1:109" s="243" customFormat="1">
      <c r="A11" s="357"/>
      <c r="B11" s="357"/>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c r="BA11" s="357"/>
      <c r="BB11" s="357"/>
      <c r="BC11" s="357"/>
      <c r="BD11" s="357"/>
      <c r="BE11" s="357"/>
      <c r="BF11" s="357"/>
      <c r="BG11" s="357"/>
      <c r="BH11" s="357"/>
      <c r="BI11" s="357"/>
      <c r="BJ11" s="357"/>
      <c r="BK11" s="357"/>
      <c r="BL11" s="357"/>
      <c r="BM11" s="357"/>
      <c r="BN11" s="357"/>
      <c r="BO11" s="357"/>
      <c r="BP11" s="357"/>
      <c r="BQ11" s="357"/>
      <c r="BR11" s="357"/>
      <c r="BS11" s="357"/>
      <c r="BT11" s="357"/>
      <c r="BU11" s="357"/>
      <c r="BV11" s="357"/>
      <c r="BW11" s="357"/>
      <c r="BX11" s="357"/>
      <c r="BY11" s="357"/>
      <c r="BZ11" s="357"/>
      <c r="CA11" s="357"/>
      <c r="CB11" s="357"/>
      <c r="CC11" s="357"/>
      <c r="CD11" s="357"/>
      <c r="CE11" s="357"/>
      <c r="CF11" s="357"/>
      <c r="CG11" s="357"/>
      <c r="CH11" s="357"/>
      <c r="CI11" s="357"/>
      <c r="CJ11" s="357"/>
      <c r="CK11" s="357"/>
      <c r="CL11" s="357"/>
      <c r="CM11" s="357"/>
      <c r="CN11" s="357"/>
      <c r="CO11" s="357"/>
      <c r="CP11" s="357"/>
      <c r="CQ11" s="357"/>
      <c r="CR11" s="357"/>
      <c r="CS11" s="357"/>
      <c r="CT11" s="357"/>
      <c r="CU11" s="357"/>
      <c r="CV11" s="357"/>
      <c r="CW11" s="357"/>
      <c r="CX11" s="357"/>
      <c r="CY11" s="357"/>
      <c r="CZ11" s="357"/>
      <c r="DA11" s="357"/>
      <c r="DB11" s="357"/>
      <c r="DC11" s="357"/>
      <c r="DD11" s="357"/>
      <c r="DE11" s="357"/>
    </row>
    <row r="12" spans="1:109" s="243" customFormat="1">
      <c r="A12" s="357"/>
      <c r="B12" s="357"/>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357"/>
      <c r="AW12" s="357"/>
      <c r="AX12" s="357"/>
      <c r="AY12" s="357"/>
      <c r="AZ12" s="357"/>
      <c r="BA12" s="357"/>
      <c r="BB12" s="357"/>
      <c r="BC12" s="357"/>
      <c r="BD12" s="357"/>
      <c r="BE12" s="357"/>
      <c r="BF12" s="357"/>
      <c r="BG12" s="357"/>
      <c r="BH12" s="357"/>
      <c r="BI12" s="357"/>
      <c r="BJ12" s="357"/>
      <c r="BK12" s="357"/>
      <c r="BL12" s="357"/>
      <c r="BM12" s="357"/>
      <c r="BN12" s="357"/>
      <c r="BO12" s="357"/>
      <c r="BP12" s="357"/>
      <c r="BQ12" s="357"/>
      <c r="BR12" s="357"/>
      <c r="BS12" s="357"/>
      <c r="BT12" s="357"/>
      <c r="BU12" s="357"/>
      <c r="BV12" s="357"/>
      <c r="BW12" s="357"/>
      <c r="BX12" s="357"/>
      <c r="BY12" s="357"/>
      <c r="BZ12" s="357"/>
      <c r="CA12" s="357"/>
      <c r="CB12" s="357"/>
      <c r="CC12" s="357"/>
      <c r="CD12" s="357"/>
      <c r="CE12" s="357"/>
      <c r="CF12" s="357"/>
      <c r="CG12" s="357"/>
      <c r="CH12" s="357"/>
      <c r="CI12" s="357"/>
      <c r="CJ12" s="357"/>
      <c r="CK12" s="357"/>
      <c r="CL12" s="357"/>
      <c r="CM12" s="357"/>
      <c r="CN12" s="357"/>
      <c r="CO12" s="357"/>
      <c r="CP12" s="357"/>
      <c r="CQ12" s="357"/>
      <c r="CR12" s="357"/>
      <c r="CS12" s="357"/>
      <c r="CT12" s="357"/>
      <c r="CU12" s="357"/>
      <c r="CV12" s="357"/>
      <c r="CW12" s="357"/>
      <c r="CX12" s="357"/>
      <c r="CY12" s="357"/>
      <c r="CZ12" s="357"/>
      <c r="DA12" s="357"/>
      <c r="DB12" s="357"/>
      <c r="DC12" s="357"/>
      <c r="DD12" s="357"/>
      <c r="DE12" s="357"/>
    </row>
    <row r="13" spans="1:109" s="243" customFormat="1">
      <c r="A13" s="357"/>
      <c r="B13" s="357"/>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357"/>
      <c r="AW13" s="357"/>
      <c r="AX13" s="357"/>
      <c r="AY13" s="357"/>
      <c r="AZ13" s="357"/>
      <c r="BA13" s="357"/>
      <c r="BB13" s="357"/>
      <c r="BC13" s="357"/>
      <c r="BD13" s="357"/>
      <c r="BE13" s="357"/>
      <c r="BF13" s="357"/>
      <c r="BG13" s="357"/>
      <c r="BH13" s="357"/>
      <c r="BI13" s="357"/>
      <c r="BJ13" s="357"/>
      <c r="BK13" s="357"/>
      <c r="BL13" s="357"/>
      <c r="BM13" s="357"/>
      <c r="BN13" s="357"/>
      <c r="BO13" s="357"/>
      <c r="BP13" s="357"/>
      <c r="BQ13" s="357"/>
      <c r="BR13" s="357"/>
      <c r="BS13" s="357"/>
      <c r="BT13" s="357"/>
      <c r="BU13" s="357"/>
      <c r="BV13" s="357"/>
      <c r="BW13" s="357"/>
      <c r="BX13" s="357"/>
      <c r="BY13" s="357"/>
      <c r="BZ13" s="357"/>
      <c r="CA13" s="357"/>
      <c r="CB13" s="357"/>
      <c r="CC13" s="357"/>
      <c r="CD13" s="357"/>
      <c r="CE13" s="357"/>
      <c r="CF13" s="357"/>
      <c r="CG13" s="357"/>
      <c r="CH13" s="357"/>
      <c r="CI13" s="357"/>
      <c r="CJ13" s="357"/>
      <c r="CK13" s="357"/>
      <c r="CL13" s="357"/>
      <c r="CM13" s="357"/>
      <c r="CN13" s="357"/>
      <c r="CO13" s="357"/>
      <c r="CP13" s="357"/>
      <c r="CQ13" s="357"/>
      <c r="CR13" s="357"/>
      <c r="CS13" s="357"/>
      <c r="CT13" s="357"/>
      <c r="CU13" s="357"/>
      <c r="CV13" s="357"/>
      <c r="CW13" s="357"/>
      <c r="CX13" s="357"/>
      <c r="CY13" s="357"/>
      <c r="CZ13" s="357"/>
      <c r="DA13" s="357"/>
      <c r="DB13" s="357"/>
      <c r="DC13" s="357"/>
      <c r="DD13" s="357"/>
      <c r="DE13" s="357"/>
    </row>
    <row r="14" spans="1:109" s="243" customFormat="1">
      <c r="A14" s="357"/>
      <c r="B14" s="357"/>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7"/>
      <c r="AS14" s="357"/>
      <c r="AT14" s="357"/>
      <c r="AU14" s="357"/>
      <c r="AV14" s="357"/>
      <c r="AW14" s="357"/>
      <c r="AX14" s="357"/>
      <c r="AY14" s="357"/>
      <c r="AZ14" s="357"/>
      <c r="BA14" s="357"/>
      <c r="BB14" s="357"/>
      <c r="BC14" s="357"/>
      <c r="BD14" s="357"/>
      <c r="BE14" s="357"/>
      <c r="BF14" s="357"/>
      <c r="BG14" s="357"/>
      <c r="BH14" s="357"/>
      <c r="BI14" s="357"/>
      <c r="BJ14" s="357"/>
      <c r="BK14" s="357"/>
      <c r="BL14" s="357"/>
      <c r="BM14" s="357"/>
      <c r="BN14" s="357"/>
      <c r="BO14" s="357"/>
      <c r="BP14" s="357"/>
      <c r="BQ14" s="357"/>
      <c r="BR14" s="357"/>
      <c r="BS14" s="357"/>
      <c r="BT14" s="357"/>
      <c r="BU14" s="357"/>
      <c r="BV14" s="357"/>
      <c r="BW14" s="357"/>
      <c r="BX14" s="357"/>
      <c r="BY14" s="357"/>
      <c r="BZ14" s="357"/>
      <c r="CA14" s="357"/>
      <c r="CB14" s="357"/>
      <c r="CC14" s="357"/>
      <c r="CD14" s="357"/>
      <c r="CE14" s="357"/>
      <c r="CF14" s="357"/>
      <c r="CG14" s="357"/>
      <c r="CH14" s="357"/>
      <c r="CI14" s="357"/>
      <c r="CJ14" s="357"/>
      <c r="CK14" s="357"/>
      <c r="CL14" s="357"/>
      <c r="CM14" s="357"/>
      <c r="CN14" s="357"/>
      <c r="CO14" s="357"/>
      <c r="CP14" s="357"/>
      <c r="CQ14" s="357"/>
      <c r="CR14" s="357"/>
      <c r="CS14" s="357"/>
      <c r="CT14" s="357"/>
      <c r="CU14" s="357"/>
      <c r="CV14" s="357"/>
      <c r="CW14" s="357"/>
      <c r="CX14" s="357"/>
      <c r="CY14" s="357"/>
      <c r="CZ14" s="357"/>
      <c r="DA14" s="357"/>
      <c r="DB14" s="357"/>
      <c r="DC14" s="357"/>
      <c r="DD14" s="357"/>
      <c r="DE14" s="357"/>
    </row>
    <row r="15" spans="1:109" s="243" customFormat="1">
      <c r="A15" s="245"/>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c r="AW15" s="357"/>
      <c r="AX15" s="357"/>
      <c r="AY15" s="357"/>
      <c r="AZ15" s="357"/>
      <c r="BA15" s="357"/>
      <c r="BB15" s="357"/>
      <c r="BC15" s="357"/>
      <c r="BD15" s="357"/>
      <c r="BE15" s="357"/>
      <c r="BF15" s="357"/>
      <c r="BG15" s="357"/>
      <c r="BH15" s="357"/>
      <c r="BI15" s="357"/>
      <c r="BJ15" s="357"/>
      <c r="BK15" s="357"/>
      <c r="BL15" s="357"/>
      <c r="BM15" s="357"/>
      <c r="BN15" s="357"/>
      <c r="BO15" s="357"/>
      <c r="BP15" s="357"/>
      <c r="BQ15" s="357"/>
      <c r="BR15" s="357"/>
      <c r="BS15" s="357"/>
      <c r="BT15" s="357"/>
      <c r="BU15" s="357"/>
      <c r="BV15" s="357"/>
      <c r="BW15" s="357"/>
      <c r="BX15" s="357"/>
      <c r="BY15" s="357"/>
      <c r="BZ15" s="357"/>
      <c r="CA15" s="357"/>
      <c r="CB15" s="357"/>
      <c r="CC15" s="357"/>
      <c r="CD15" s="357"/>
      <c r="CE15" s="357"/>
      <c r="CF15" s="357"/>
      <c r="CG15" s="357"/>
      <c r="CH15" s="357"/>
      <c r="CI15" s="357"/>
      <c r="CJ15" s="357"/>
      <c r="CK15" s="357"/>
      <c r="CL15" s="357"/>
      <c r="CM15" s="357"/>
      <c r="CN15" s="357"/>
      <c r="CO15" s="357"/>
      <c r="CP15" s="357"/>
      <c r="CQ15" s="357"/>
      <c r="CR15" s="357"/>
      <c r="CS15" s="357"/>
      <c r="CT15" s="357"/>
      <c r="CU15" s="357"/>
      <c r="CV15" s="357"/>
      <c r="CW15" s="357"/>
      <c r="CX15" s="357"/>
      <c r="CY15" s="357"/>
      <c r="CZ15" s="357"/>
      <c r="DA15" s="357"/>
      <c r="DB15" s="357"/>
      <c r="DC15" s="357"/>
      <c r="DD15" s="357"/>
      <c r="DE15" s="357"/>
    </row>
    <row r="16" spans="1:109" s="243" customFormat="1">
      <c r="A16" s="245"/>
      <c r="B16" s="357"/>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7"/>
      <c r="BB16" s="357"/>
      <c r="BC16" s="357"/>
      <c r="BD16" s="357"/>
      <c r="BE16" s="357"/>
      <c r="BF16" s="357"/>
      <c r="BG16" s="357"/>
      <c r="BH16" s="357"/>
      <c r="BI16" s="357"/>
      <c r="BJ16" s="357"/>
      <c r="BK16" s="357"/>
      <c r="BL16" s="357"/>
      <c r="BM16" s="357"/>
      <c r="BN16" s="357"/>
      <c r="BO16" s="357"/>
      <c r="BP16" s="357"/>
      <c r="BQ16" s="357"/>
      <c r="BR16" s="357"/>
      <c r="BS16" s="357"/>
      <c r="BT16" s="357"/>
      <c r="BU16" s="357"/>
      <c r="BV16" s="357"/>
      <c r="BW16" s="357"/>
      <c r="BX16" s="357"/>
      <c r="BY16" s="357"/>
      <c r="BZ16" s="357"/>
      <c r="CA16" s="357"/>
      <c r="CB16" s="357"/>
      <c r="CC16" s="357"/>
      <c r="CD16" s="357"/>
      <c r="CE16" s="357"/>
      <c r="CF16" s="357"/>
      <c r="CG16" s="357"/>
      <c r="CH16" s="357"/>
      <c r="CI16" s="357"/>
      <c r="CJ16" s="357"/>
      <c r="CK16" s="357"/>
      <c r="CL16" s="357"/>
      <c r="CM16" s="357"/>
      <c r="CN16" s="357"/>
      <c r="CO16" s="357"/>
      <c r="CP16" s="357"/>
      <c r="CQ16" s="357"/>
      <c r="CR16" s="357"/>
      <c r="CS16" s="357"/>
      <c r="CT16" s="357"/>
      <c r="CU16" s="357"/>
      <c r="CV16" s="357"/>
      <c r="CW16" s="357"/>
      <c r="CX16" s="357"/>
      <c r="CY16" s="357"/>
      <c r="CZ16" s="357"/>
      <c r="DA16" s="357"/>
      <c r="DB16" s="357"/>
      <c r="DC16" s="357"/>
      <c r="DD16" s="357"/>
      <c r="DE16" s="357"/>
    </row>
    <row r="17" spans="1:109" s="243" customFormat="1">
      <c r="A17" s="245"/>
      <c r="B17" s="357"/>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7"/>
      <c r="AS17" s="357"/>
      <c r="AT17" s="357"/>
      <c r="AU17" s="357"/>
      <c r="AV17" s="357"/>
      <c r="AW17" s="357"/>
      <c r="AX17" s="357"/>
      <c r="AY17" s="357"/>
      <c r="AZ17" s="357"/>
      <c r="BA17" s="357"/>
      <c r="BB17" s="357"/>
      <c r="BC17" s="357"/>
      <c r="BD17" s="357"/>
      <c r="BE17" s="357"/>
      <c r="BF17" s="357"/>
      <c r="BG17" s="357"/>
      <c r="BH17" s="357"/>
      <c r="BI17" s="357"/>
      <c r="BJ17" s="357"/>
      <c r="BK17" s="357"/>
      <c r="BL17" s="357"/>
      <c r="BM17" s="357"/>
      <c r="BN17" s="357"/>
      <c r="BO17" s="357"/>
      <c r="BP17" s="357"/>
      <c r="BQ17" s="357"/>
      <c r="BR17" s="357"/>
      <c r="BS17" s="357"/>
      <c r="BT17" s="357"/>
      <c r="BU17" s="357"/>
      <c r="BV17" s="357"/>
      <c r="BW17" s="357"/>
      <c r="BX17" s="357"/>
      <c r="BY17" s="357"/>
      <c r="BZ17" s="357"/>
      <c r="CA17" s="357"/>
      <c r="CB17" s="357"/>
      <c r="CC17" s="357"/>
      <c r="CD17" s="357"/>
      <c r="CE17" s="357"/>
      <c r="CF17" s="357"/>
      <c r="CG17" s="357"/>
      <c r="CH17" s="357"/>
      <c r="CI17" s="357"/>
      <c r="CJ17" s="357"/>
      <c r="CK17" s="357"/>
      <c r="CL17" s="357"/>
      <c r="CM17" s="357"/>
      <c r="CN17" s="357"/>
      <c r="CO17" s="357"/>
      <c r="CP17" s="357"/>
      <c r="CQ17" s="357"/>
      <c r="CR17" s="357"/>
      <c r="CS17" s="357"/>
      <c r="CT17" s="357"/>
      <c r="CU17" s="357"/>
      <c r="CV17" s="357"/>
      <c r="CW17" s="357"/>
      <c r="CX17" s="357"/>
      <c r="CY17" s="357"/>
      <c r="CZ17" s="357"/>
      <c r="DA17" s="357"/>
      <c r="DB17" s="357"/>
      <c r="DC17" s="357"/>
      <c r="DD17" s="357"/>
      <c r="DE17" s="357"/>
    </row>
    <row r="18" spans="1:109" s="243" customFormat="1">
      <c r="A18" s="245"/>
      <c r="B18" s="357"/>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7"/>
      <c r="AZ18" s="357"/>
      <c r="BA18" s="357"/>
      <c r="BB18" s="357"/>
      <c r="BC18" s="357"/>
      <c r="BD18" s="357"/>
      <c r="BE18" s="357"/>
      <c r="BF18" s="357"/>
      <c r="BG18" s="357"/>
      <c r="BH18" s="357"/>
      <c r="BI18" s="357"/>
      <c r="BJ18" s="357"/>
      <c r="BK18" s="357"/>
      <c r="BL18" s="357"/>
      <c r="BM18" s="357"/>
      <c r="BN18" s="357"/>
      <c r="BO18" s="357"/>
      <c r="BP18" s="357"/>
      <c r="BQ18" s="357"/>
      <c r="BR18" s="357"/>
      <c r="BS18" s="357"/>
      <c r="BT18" s="357"/>
      <c r="BU18" s="357"/>
      <c r="BV18" s="357"/>
      <c r="BW18" s="357"/>
      <c r="BX18" s="357"/>
      <c r="BY18" s="357"/>
      <c r="BZ18" s="357"/>
      <c r="CA18" s="357"/>
      <c r="CB18" s="357"/>
      <c r="CC18" s="357"/>
      <c r="CD18" s="357"/>
      <c r="CE18" s="357"/>
      <c r="CF18" s="357"/>
      <c r="CG18" s="357"/>
      <c r="CH18" s="357"/>
      <c r="CI18" s="357"/>
      <c r="CJ18" s="357"/>
      <c r="CK18" s="357"/>
      <c r="CL18" s="357"/>
      <c r="CM18" s="357"/>
      <c r="CN18" s="357"/>
      <c r="CO18" s="357"/>
      <c r="CP18" s="357"/>
      <c r="CQ18" s="357"/>
      <c r="CR18" s="357"/>
      <c r="CS18" s="357"/>
      <c r="CT18" s="357"/>
      <c r="CU18" s="357"/>
      <c r="CV18" s="357"/>
      <c r="CW18" s="357"/>
      <c r="CX18" s="357"/>
      <c r="CY18" s="357"/>
      <c r="CZ18" s="357"/>
      <c r="DA18" s="357"/>
      <c r="DB18" s="357"/>
      <c r="DC18" s="357"/>
      <c r="DD18" s="357"/>
      <c r="DE18" s="357"/>
    </row>
    <row r="19" spans="1:109">
      <c r="DD19" s="245"/>
      <c r="DE19" s="245"/>
    </row>
    <row r="20" spans="1:109">
      <c r="DD20" s="245"/>
      <c r="DE20" s="245"/>
    </row>
    <row r="21" spans="1:109" ht="17.25" customHeight="1">
      <c r="B21" s="358"/>
      <c r="C21" s="247"/>
      <c r="D21" s="247"/>
      <c r="E21" s="247"/>
      <c r="F21" s="247"/>
      <c r="G21" s="247"/>
      <c r="H21" s="247"/>
      <c r="I21" s="247"/>
      <c r="J21" s="247"/>
      <c r="K21" s="247"/>
      <c r="L21" s="247"/>
      <c r="M21" s="247"/>
      <c r="N21" s="359"/>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359"/>
      <c r="AU21" s="247"/>
      <c r="AV21" s="247"/>
      <c r="AW21" s="247"/>
      <c r="AX21" s="247"/>
      <c r="AY21" s="247"/>
      <c r="AZ21" s="247"/>
      <c r="BA21" s="247"/>
      <c r="BB21" s="247"/>
      <c r="BC21" s="247"/>
      <c r="BD21" s="247"/>
      <c r="BE21" s="247"/>
      <c r="BF21" s="359"/>
      <c r="BG21" s="247"/>
      <c r="BH21" s="247"/>
      <c r="BI21" s="247"/>
      <c r="BJ21" s="247"/>
      <c r="BK21" s="247"/>
      <c r="BL21" s="247"/>
      <c r="BM21" s="247"/>
      <c r="BN21" s="247"/>
      <c r="BO21" s="247"/>
      <c r="BP21" s="247"/>
      <c r="BQ21" s="247"/>
      <c r="BR21" s="359"/>
      <c r="BS21" s="247"/>
      <c r="BT21" s="247"/>
      <c r="BU21" s="247"/>
      <c r="BV21" s="247"/>
      <c r="BW21" s="247"/>
      <c r="BX21" s="247"/>
      <c r="BY21" s="247"/>
      <c r="BZ21" s="247"/>
      <c r="CA21" s="247"/>
      <c r="CB21" s="247"/>
      <c r="CC21" s="247"/>
      <c r="CD21" s="359"/>
      <c r="CE21" s="247"/>
      <c r="CF21" s="247"/>
      <c r="CG21" s="247"/>
      <c r="CH21" s="247"/>
      <c r="CI21" s="247"/>
      <c r="CJ21" s="247"/>
      <c r="CK21" s="247"/>
      <c r="CL21" s="247"/>
      <c r="CM21" s="247"/>
      <c r="CN21" s="247"/>
      <c r="CO21" s="247"/>
      <c r="CP21" s="359"/>
      <c r="CQ21" s="247"/>
      <c r="CR21" s="247"/>
      <c r="CS21" s="247"/>
      <c r="CT21" s="247"/>
      <c r="CU21" s="247"/>
      <c r="CV21" s="247"/>
      <c r="CW21" s="247"/>
      <c r="CX21" s="247"/>
      <c r="CY21" s="247"/>
      <c r="CZ21" s="247"/>
      <c r="DA21" s="247"/>
      <c r="DB21" s="359"/>
      <c r="DC21" s="247"/>
      <c r="DD21" s="248"/>
      <c r="DE21" s="245"/>
    </row>
    <row r="22" spans="1:109" ht="17.25" customHeight="1">
      <c r="B22" s="249"/>
    </row>
    <row r="23" spans="1:109">
      <c r="B23" s="249"/>
    </row>
    <row r="24" spans="1:109">
      <c r="B24" s="249"/>
    </row>
    <row r="25" spans="1:109">
      <c r="B25" s="249"/>
    </row>
    <row r="26" spans="1:109">
      <c r="B26" s="249"/>
    </row>
    <row r="27" spans="1:109">
      <c r="B27" s="249"/>
    </row>
    <row r="28" spans="1:109">
      <c r="B28" s="249"/>
    </row>
    <row r="29" spans="1:109">
      <c r="B29" s="249"/>
    </row>
    <row r="30" spans="1:109">
      <c r="B30" s="249"/>
    </row>
    <row r="31" spans="1:109">
      <c r="B31" s="249"/>
    </row>
    <row r="32" spans="1:109">
      <c r="B32" s="249"/>
    </row>
    <row r="33" spans="2:109">
      <c r="B33" s="249"/>
    </row>
    <row r="34" spans="2:109">
      <c r="B34" s="249"/>
    </row>
    <row r="35" spans="2:109">
      <c r="B35" s="249"/>
    </row>
    <row r="36" spans="2:109">
      <c r="B36" s="249"/>
    </row>
    <row r="37" spans="2:109">
      <c r="B37" s="249"/>
    </row>
    <row r="38" spans="2:109">
      <c r="B38" s="249"/>
    </row>
    <row r="39" spans="2:109">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c r="B40" s="360"/>
      <c r="DD40" s="360"/>
      <c r="DE40" s="245"/>
    </row>
    <row r="41" spans="2:109" ht="17.25">
      <c r="B41" s="246" t="s">
        <v>594</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c r="B42" s="249"/>
      <c r="G42" s="361"/>
      <c r="I42" s="362"/>
      <c r="J42" s="362"/>
      <c r="K42" s="362"/>
      <c r="AM42" s="361"/>
      <c r="AN42" s="361" t="s">
        <v>595</v>
      </c>
      <c r="AP42" s="362"/>
      <c r="AQ42" s="362"/>
      <c r="AR42" s="362"/>
      <c r="AY42" s="361"/>
      <c r="BA42" s="362"/>
      <c r="BB42" s="362"/>
      <c r="BC42" s="362"/>
      <c r="BK42" s="361"/>
      <c r="BM42" s="362"/>
      <c r="BN42" s="362"/>
      <c r="BO42" s="362"/>
      <c r="BW42" s="361"/>
      <c r="BY42" s="362"/>
      <c r="BZ42" s="362"/>
      <c r="CA42" s="362"/>
      <c r="CI42" s="361"/>
      <c r="CK42" s="362"/>
      <c r="CL42" s="362"/>
      <c r="CM42" s="362"/>
      <c r="CU42" s="361"/>
      <c r="CW42" s="362"/>
      <c r="CX42" s="362"/>
      <c r="CY42" s="362"/>
    </row>
    <row r="43" spans="2:109" ht="13.5" customHeight="1">
      <c r="B43" s="249"/>
      <c r="AN43" s="1259" t="s">
        <v>596</v>
      </c>
      <c r="AO43" s="1260"/>
      <c r="AP43" s="1260"/>
      <c r="AQ43" s="1260"/>
      <c r="AR43" s="1260"/>
      <c r="AS43" s="1260"/>
      <c r="AT43" s="1260"/>
      <c r="AU43" s="1260"/>
      <c r="AV43" s="1260"/>
      <c r="AW43" s="1260"/>
      <c r="AX43" s="1260"/>
      <c r="AY43" s="1260"/>
      <c r="AZ43" s="1260"/>
      <c r="BA43" s="1260"/>
      <c r="BB43" s="1260"/>
      <c r="BC43" s="1260"/>
      <c r="BD43" s="1260"/>
      <c r="BE43" s="1260"/>
      <c r="BF43" s="1260"/>
      <c r="BG43" s="1260"/>
      <c r="BH43" s="1260"/>
      <c r="BI43" s="1260"/>
      <c r="BJ43" s="1260"/>
      <c r="BK43" s="1260"/>
      <c r="BL43" s="1260"/>
      <c r="BM43" s="1260"/>
      <c r="BN43" s="1260"/>
      <c r="BO43" s="1260"/>
      <c r="BP43" s="1260"/>
      <c r="BQ43" s="1260"/>
      <c r="BR43" s="1260"/>
      <c r="BS43" s="1260"/>
      <c r="BT43" s="1260"/>
      <c r="BU43" s="1260"/>
      <c r="BV43" s="1260"/>
      <c r="BW43" s="1260"/>
      <c r="BX43" s="1260"/>
      <c r="BY43" s="1260"/>
      <c r="BZ43" s="1260"/>
      <c r="CA43" s="1260"/>
      <c r="CB43" s="1260"/>
      <c r="CC43" s="1260"/>
      <c r="CD43" s="1260"/>
      <c r="CE43" s="1260"/>
      <c r="CF43" s="1260"/>
      <c r="CG43" s="1260"/>
      <c r="CH43" s="1260"/>
      <c r="CI43" s="1260"/>
      <c r="CJ43" s="1260"/>
      <c r="CK43" s="1260"/>
      <c r="CL43" s="1260"/>
      <c r="CM43" s="1260"/>
      <c r="CN43" s="1260"/>
      <c r="CO43" s="1260"/>
      <c r="CP43" s="1260"/>
      <c r="CQ43" s="1260"/>
      <c r="CR43" s="1260"/>
      <c r="CS43" s="1260"/>
      <c r="CT43" s="1260"/>
      <c r="CU43" s="1260"/>
      <c r="CV43" s="1260"/>
      <c r="CW43" s="1260"/>
      <c r="CX43" s="1260"/>
      <c r="CY43" s="1260"/>
      <c r="CZ43" s="1260"/>
      <c r="DA43" s="1260"/>
      <c r="DB43" s="1260"/>
      <c r="DC43" s="1261"/>
    </row>
    <row r="44" spans="2:109">
      <c r="B44" s="249"/>
      <c r="AN44" s="1262"/>
      <c r="AO44" s="1263"/>
      <c r="AP44" s="1263"/>
      <c r="AQ44" s="1263"/>
      <c r="AR44" s="1263"/>
      <c r="AS44" s="1263"/>
      <c r="AT44" s="1263"/>
      <c r="AU44" s="1263"/>
      <c r="AV44" s="1263"/>
      <c r="AW44" s="1263"/>
      <c r="AX44" s="1263"/>
      <c r="AY44" s="1263"/>
      <c r="AZ44" s="1263"/>
      <c r="BA44" s="1263"/>
      <c r="BB44" s="1263"/>
      <c r="BC44" s="1263"/>
      <c r="BD44" s="1263"/>
      <c r="BE44" s="1263"/>
      <c r="BF44" s="1263"/>
      <c r="BG44" s="1263"/>
      <c r="BH44" s="1263"/>
      <c r="BI44" s="1263"/>
      <c r="BJ44" s="1263"/>
      <c r="BK44" s="1263"/>
      <c r="BL44" s="1263"/>
      <c r="BM44" s="1263"/>
      <c r="BN44" s="1263"/>
      <c r="BO44" s="1263"/>
      <c r="BP44" s="1263"/>
      <c r="BQ44" s="1263"/>
      <c r="BR44" s="1263"/>
      <c r="BS44" s="1263"/>
      <c r="BT44" s="1263"/>
      <c r="BU44" s="1263"/>
      <c r="BV44" s="1263"/>
      <c r="BW44" s="1263"/>
      <c r="BX44" s="1263"/>
      <c r="BY44" s="1263"/>
      <c r="BZ44" s="1263"/>
      <c r="CA44" s="1263"/>
      <c r="CB44" s="1263"/>
      <c r="CC44" s="1263"/>
      <c r="CD44" s="1263"/>
      <c r="CE44" s="1263"/>
      <c r="CF44" s="1263"/>
      <c r="CG44" s="1263"/>
      <c r="CH44" s="1263"/>
      <c r="CI44" s="1263"/>
      <c r="CJ44" s="1263"/>
      <c r="CK44" s="1263"/>
      <c r="CL44" s="1263"/>
      <c r="CM44" s="1263"/>
      <c r="CN44" s="1263"/>
      <c r="CO44" s="1263"/>
      <c r="CP44" s="1263"/>
      <c r="CQ44" s="1263"/>
      <c r="CR44" s="1263"/>
      <c r="CS44" s="1263"/>
      <c r="CT44" s="1263"/>
      <c r="CU44" s="1263"/>
      <c r="CV44" s="1263"/>
      <c r="CW44" s="1263"/>
      <c r="CX44" s="1263"/>
      <c r="CY44" s="1263"/>
      <c r="CZ44" s="1263"/>
      <c r="DA44" s="1263"/>
      <c r="DB44" s="1263"/>
      <c r="DC44" s="1264"/>
    </row>
    <row r="45" spans="2:109">
      <c r="B45" s="249"/>
      <c r="AN45" s="1262"/>
      <c r="AO45" s="1263"/>
      <c r="AP45" s="1263"/>
      <c r="AQ45" s="1263"/>
      <c r="AR45" s="1263"/>
      <c r="AS45" s="1263"/>
      <c r="AT45" s="1263"/>
      <c r="AU45" s="1263"/>
      <c r="AV45" s="1263"/>
      <c r="AW45" s="1263"/>
      <c r="AX45" s="1263"/>
      <c r="AY45" s="1263"/>
      <c r="AZ45" s="1263"/>
      <c r="BA45" s="1263"/>
      <c r="BB45" s="1263"/>
      <c r="BC45" s="1263"/>
      <c r="BD45" s="1263"/>
      <c r="BE45" s="1263"/>
      <c r="BF45" s="1263"/>
      <c r="BG45" s="1263"/>
      <c r="BH45" s="1263"/>
      <c r="BI45" s="1263"/>
      <c r="BJ45" s="1263"/>
      <c r="BK45" s="1263"/>
      <c r="BL45" s="1263"/>
      <c r="BM45" s="1263"/>
      <c r="BN45" s="1263"/>
      <c r="BO45" s="1263"/>
      <c r="BP45" s="1263"/>
      <c r="BQ45" s="1263"/>
      <c r="BR45" s="1263"/>
      <c r="BS45" s="1263"/>
      <c r="BT45" s="1263"/>
      <c r="BU45" s="1263"/>
      <c r="BV45" s="1263"/>
      <c r="BW45" s="1263"/>
      <c r="BX45" s="1263"/>
      <c r="BY45" s="1263"/>
      <c r="BZ45" s="1263"/>
      <c r="CA45" s="1263"/>
      <c r="CB45" s="1263"/>
      <c r="CC45" s="1263"/>
      <c r="CD45" s="1263"/>
      <c r="CE45" s="1263"/>
      <c r="CF45" s="1263"/>
      <c r="CG45" s="1263"/>
      <c r="CH45" s="1263"/>
      <c r="CI45" s="1263"/>
      <c r="CJ45" s="1263"/>
      <c r="CK45" s="1263"/>
      <c r="CL45" s="1263"/>
      <c r="CM45" s="1263"/>
      <c r="CN45" s="1263"/>
      <c r="CO45" s="1263"/>
      <c r="CP45" s="1263"/>
      <c r="CQ45" s="1263"/>
      <c r="CR45" s="1263"/>
      <c r="CS45" s="1263"/>
      <c r="CT45" s="1263"/>
      <c r="CU45" s="1263"/>
      <c r="CV45" s="1263"/>
      <c r="CW45" s="1263"/>
      <c r="CX45" s="1263"/>
      <c r="CY45" s="1263"/>
      <c r="CZ45" s="1263"/>
      <c r="DA45" s="1263"/>
      <c r="DB45" s="1263"/>
      <c r="DC45" s="1264"/>
    </row>
    <row r="46" spans="2:109">
      <c r="B46" s="249"/>
      <c r="AN46" s="1262"/>
      <c r="AO46" s="1263"/>
      <c r="AP46" s="1263"/>
      <c r="AQ46" s="1263"/>
      <c r="AR46" s="1263"/>
      <c r="AS46" s="1263"/>
      <c r="AT46" s="1263"/>
      <c r="AU46" s="1263"/>
      <c r="AV46" s="1263"/>
      <c r="AW46" s="1263"/>
      <c r="AX46" s="1263"/>
      <c r="AY46" s="1263"/>
      <c r="AZ46" s="1263"/>
      <c r="BA46" s="1263"/>
      <c r="BB46" s="1263"/>
      <c r="BC46" s="1263"/>
      <c r="BD46" s="1263"/>
      <c r="BE46" s="1263"/>
      <c r="BF46" s="1263"/>
      <c r="BG46" s="1263"/>
      <c r="BH46" s="1263"/>
      <c r="BI46" s="1263"/>
      <c r="BJ46" s="1263"/>
      <c r="BK46" s="1263"/>
      <c r="BL46" s="1263"/>
      <c r="BM46" s="1263"/>
      <c r="BN46" s="1263"/>
      <c r="BO46" s="1263"/>
      <c r="BP46" s="1263"/>
      <c r="BQ46" s="1263"/>
      <c r="BR46" s="1263"/>
      <c r="BS46" s="1263"/>
      <c r="BT46" s="1263"/>
      <c r="BU46" s="1263"/>
      <c r="BV46" s="1263"/>
      <c r="BW46" s="1263"/>
      <c r="BX46" s="1263"/>
      <c r="BY46" s="1263"/>
      <c r="BZ46" s="1263"/>
      <c r="CA46" s="1263"/>
      <c r="CB46" s="1263"/>
      <c r="CC46" s="1263"/>
      <c r="CD46" s="1263"/>
      <c r="CE46" s="1263"/>
      <c r="CF46" s="1263"/>
      <c r="CG46" s="1263"/>
      <c r="CH46" s="1263"/>
      <c r="CI46" s="1263"/>
      <c r="CJ46" s="1263"/>
      <c r="CK46" s="1263"/>
      <c r="CL46" s="1263"/>
      <c r="CM46" s="1263"/>
      <c r="CN46" s="1263"/>
      <c r="CO46" s="1263"/>
      <c r="CP46" s="1263"/>
      <c r="CQ46" s="1263"/>
      <c r="CR46" s="1263"/>
      <c r="CS46" s="1263"/>
      <c r="CT46" s="1263"/>
      <c r="CU46" s="1263"/>
      <c r="CV46" s="1263"/>
      <c r="CW46" s="1263"/>
      <c r="CX46" s="1263"/>
      <c r="CY46" s="1263"/>
      <c r="CZ46" s="1263"/>
      <c r="DA46" s="1263"/>
      <c r="DB46" s="1263"/>
      <c r="DC46" s="1264"/>
    </row>
    <row r="47" spans="2:109">
      <c r="B47" s="249"/>
      <c r="AN47" s="1265"/>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7"/>
    </row>
    <row r="48" spans="2:109">
      <c r="B48" s="249"/>
      <c r="H48" s="363"/>
      <c r="I48" s="363"/>
      <c r="J48" s="363"/>
      <c r="AN48" s="363"/>
      <c r="AO48" s="363"/>
      <c r="AP48" s="363"/>
      <c r="AZ48" s="363"/>
      <c r="BA48" s="363"/>
      <c r="BB48" s="363"/>
      <c r="BL48" s="363"/>
      <c r="BM48" s="363"/>
      <c r="BN48" s="363"/>
      <c r="BX48" s="363"/>
      <c r="BY48" s="363"/>
      <c r="BZ48" s="363"/>
      <c r="CJ48" s="363"/>
      <c r="CK48" s="363"/>
      <c r="CL48" s="363"/>
      <c r="CV48" s="363"/>
      <c r="CW48" s="363"/>
      <c r="CX48" s="363"/>
    </row>
    <row r="49" spans="1:109">
      <c r="B49" s="249"/>
      <c r="AN49" s="245" t="s">
        <v>597</v>
      </c>
    </row>
    <row r="50" spans="1:109">
      <c r="B50" s="249"/>
      <c r="G50" s="1252"/>
      <c r="H50" s="1252"/>
      <c r="I50" s="1252"/>
      <c r="J50" s="1252"/>
      <c r="K50" s="364"/>
      <c r="L50" s="364"/>
      <c r="M50" s="365"/>
      <c r="N50" s="365"/>
      <c r="AN50" s="1253"/>
      <c r="AO50" s="1254"/>
      <c r="AP50" s="1254"/>
      <c r="AQ50" s="1254"/>
      <c r="AR50" s="1254"/>
      <c r="AS50" s="1254"/>
      <c r="AT50" s="1254"/>
      <c r="AU50" s="1254"/>
      <c r="AV50" s="1254"/>
      <c r="AW50" s="1254"/>
      <c r="AX50" s="1254"/>
      <c r="AY50" s="1254"/>
      <c r="AZ50" s="1254"/>
      <c r="BA50" s="1254"/>
      <c r="BB50" s="1254"/>
      <c r="BC50" s="1254"/>
      <c r="BD50" s="1254"/>
      <c r="BE50" s="1254"/>
      <c r="BF50" s="1254"/>
      <c r="BG50" s="1254"/>
      <c r="BH50" s="1254"/>
      <c r="BI50" s="1254"/>
      <c r="BJ50" s="1254"/>
      <c r="BK50" s="1254"/>
      <c r="BL50" s="1254"/>
      <c r="BM50" s="1254"/>
      <c r="BN50" s="1254"/>
      <c r="BO50" s="1255"/>
      <c r="BP50" s="1256" t="s">
        <v>559</v>
      </c>
      <c r="BQ50" s="1256"/>
      <c r="BR50" s="1256"/>
      <c r="BS50" s="1256"/>
      <c r="BT50" s="1256"/>
      <c r="BU50" s="1256"/>
      <c r="BV50" s="1256"/>
      <c r="BW50" s="1256"/>
      <c r="BX50" s="1256" t="s">
        <v>560</v>
      </c>
      <c r="BY50" s="1256"/>
      <c r="BZ50" s="1256"/>
      <c r="CA50" s="1256"/>
      <c r="CB50" s="1256"/>
      <c r="CC50" s="1256"/>
      <c r="CD50" s="1256"/>
      <c r="CE50" s="1256"/>
      <c r="CF50" s="1256" t="s">
        <v>561</v>
      </c>
      <c r="CG50" s="1256"/>
      <c r="CH50" s="1256"/>
      <c r="CI50" s="1256"/>
      <c r="CJ50" s="1256"/>
      <c r="CK50" s="1256"/>
      <c r="CL50" s="1256"/>
      <c r="CM50" s="1256"/>
      <c r="CN50" s="1256" t="s">
        <v>562</v>
      </c>
      <c r="CO50" s="1256"/>
      <c r="CP50" s="1256"/>
      <c r="CQ50" s="1256"/>
      <c r="CR50" s="1256"/>
      <c r="CS50" s="1256"/>
      <c r="CT50" s="1256"/>
      <c r="CU50" s="1256"/>
      <c r="CV50" s="1256" t="s">
        <v>563</v>
      </c>
      <c r="CW50" s="1256"/>
      <c r="CX50" s="1256"/>
      <c r="CY50" s="1256"/>
      <c r="CZ50" s="1256"/>
      <c r="DA50" s="1256"/>
      <c r="DB50" s="1256"/>
      <c r="DC50" s="1256"/>
    </row>
    <row r="51" spans="1:109" ht="13.5" customHeight="1">
      <c r="B51" s="249"/>
      <c r="G51" s="1269"/>
      <c r="H51" s="1269"/>
      <c r="I51" s="1270"/>
      <c r="J51" s="1270"/>
      <c r="K51" s="1268"/>
      <c r="L51" s="1268"/>
      <c r="M51" s="1268"/>
      <c r="N51" s="1268"/>
      <c r="AM51" s="363"/>
      <c r="AN51" s="1258" t="s">
        <v>598</v>
      </c>
      <c r="AO51" s="1258"/>
      <c r="AP51" s="1258"/>
      <c r="AQ51" s="1258"/>
      <c r="AR51" s="1258"/>
      <c r="AS51" s="1258"/>
      <c r="AT51" s="1258"/>
      <c r="AU51" s="1258"/>
      <c r="AV51" s="1258"/>
      <c r="AW51" s="1258"/>
      <c r="AX51" s="1258"/>
      <c r="AY51" s="1258"/>
      <c r="AZ51" s="1258"/>
      <c r="BA51" s="1258"/>
      <c r="BB51" s="1258" t="s">
        <v>599</v>
      </c>
      <c r="BC51" s="1258"/>
      <c r="BD51" s="1258"/>
      <c r="BE51" s="1258"/>
      <c r="BF51" s="1258"/>
      <c r="BG51" s="1258"/>
      <c r="BH51" s="1258"/>
      <c r="BI51" s="1258"/>
      <c r="BJ51" s="1258"/>
      <c r="BK51" s="1258"/>
      <c r="BL51" s="1258"/>
      <c r="BM51" s="1258"/>
      <c r="BN51" s="1258"/>
      <c r="BO51" s="1258"/>
      <c r="BP51" s="1257"/>
      <c r="BQ51" s="1257"/>
      <c r="BR51" s="1257"/>
      <c r="BS51" s="1257"/>
      <c r="BT51" s="1257"/>
      <c r="BU51" s="1257"/>
      <c r="BV51" s="1257"/>
      <c r="BW51" s="1257"/>
      <c r="BX51" s="1257"/>
      <c r="BY51" s="1257"/>
      <c r="BZ51" s="1257"/>
      <c r="CA51" s="1257"/>
      <c r="CB51" s="1257"/>
      <c r="CC51" s="1257"/>
      <c r="CD51" s="1257"/>
      <c r="CE51" s="1257"/>
      <c r="CF51" s="1257"/>
      <c r="CG51" s="1257"/>
      <c r="CH51" s="1257"/>
      <c r="CI51" s="1257"/>
      <c r="CJ51" s="1257"/>
      <c r="CK51" s="1257"/>
      <c r="CL51" s="1257"/>
      <c r="CM51" s="1257"/>
      <c r="CN51" s="1257"/>
      <c r="CO51" s="1257"/>
      <c r="CP51" s="1257"/>
      <c r="CQ51" s="1257"/>
      <c r="CR51" s="1257"/>
      <c r="CS51" s="1257"/>
      <c r="CT51" s="1257"/>
      <c r="CU51" s="1257"/>
      <c r="CV51" s="1257"/>
      <c r="CW51" s="1257"/>
      <c r="CX51" s="1257"/>
      <c r="CY51" s="1257"/>
      <c r="CZ51" s="1257"/>
      <c r="DA51" s="1257"/>
      <c r="DB51" s="1257"/>
      <c r="DC51" s="1257"/>
    </row>
    <row r="52" spans="1:109">
      <c r="B52" s="249"/>
      <c r="G52" s="1269"/>
      <c r="H52" s="1269"/>
      <c r="I52" s="1270"/>
      <c r="J52" s="1270"/>
      <c r="K52" s="1268"/>
      <c r="L52" s="1268"/>
      <c r="M52" s="1268"/>
      <c r="N52" s="1268"/>
      <c r="AM52" s="363"/>
      <c r="AN52" s="1258"/>
      <c r="AO52" s="1258"/>
      <c r="AP52" s="1258"/>
      <c r="AQ52" s="1258"/>
      <c r="AR52" s="1258"/>
      <c r="AS52" s="1258"/>
      <c r="AT52" s="1258"/>
      <c r="AU52" s="1258"/>
      <c r="AV52" s="1258"/>
      <c r="AW52" s="1258"/>
      <c r="AX52" s="1258"/>
      <c r="AY52" s="1258"/>
      <c r="AZ52" s="1258"/>
      <c r="BA52" s="1258"/>
      <c r="BB52" s="1258"/>
      <c r="BC52" s="1258"/>
      <c r="BD52" s="1258"/>
      <c r="BE52" s="1258"/>
      <c r="BF52" s="1258"/>
      <c r="BG52" s="1258"/>
      <c r="BH52" s="1258"/>
      <c r="BI52" s="1258"/>
      <c r="BJ52" s="1258"/>
      <c r="BK52" s="1258"/>
      <c r="BL52" s="1258"/>
      <c r="BM52" s="1258"/>
      <c r="BN52" s="1258"/>
      <c r="BO52" s="1258"/>
      <c r="BP52" s="1257"/>
      <c r="BQ52" s="1257"/>
      <c r="BR52" s="1257"/>
      <c r="BS52" s="1257"/>
      <c r="BT52" s="1257"/>
      <c r="BU52" s="1257"/>
      <c r="BV52" s="1257"/>
      <c r="BW52" s="1257"/>
      <c r="BX52" s="1257"/>
      <c r="BY52" s="1257"/>
      <c r="BZ52" s="1257"/>
      <c r="CA52" s="1257"/>
      <c r="CB52" s="1257"/>
      <c r="CC52" s="1257"/>
      <c r="CD52" s="1257"/>
      <c r="CE52" s="1257"/>
      <c r="CF52" s="1257"/>
      <c r="CG52" s="1257"/>
      <c r="CH52" s="1257"/>
      <c r="CI52" s="1257"/>
      <c r="CJ52" s="1257"/>
      <c r="CK52" s="1257"/>
      <c r="CL52" s="1257"/>
      <c r="CM52" s="1257"/>
      <c r="CN52" s="1257"/>
      <c r="CO52" s="1257"/>
      <c r="CP52" s="1257"/>
      <c r="CQ52" s="1257"/>
      <c r="CR52" s="1257"/>
      <c r="CS52" s="1257"/>
      <c r="CT52" s="1257"/>
      <c r="CU52" s="1257"/>
      <c r="CV52" s="1257"/>
      <c r="CW52" s="1257"/>
      <c r="CX52" s="1257"/>
      <c r="CY52" s="1257"/>
      <c r="CZ52" s="1257"/>
      <c r="DA52" s="1257"/>
      <c r="DB52" s="1257"/>
      <c r="DC52" s="1257"/>
    </row>
    <row r="53" spans="1:109">
      <c r="A53" s="362"/>
      <c r="B53" s="249"/>
      <c r="G53" s="1269"/>
      <c r="H53" s="1269"/>
      <c r="I53" s="1252"/>
      <c r="J53" s="1252"/>
      <c r="K53" s="1268"/>
      <c r="L53" s="1268"/>
      <c r="M53" s="1268"/>
      <c r="N53" s="1268"/>
      <c r="AM53" s="363"/>
      <c r="AN53" s="1258"/>
      <c r="AO53" s="1258"/>
      <c r="AP53" s="1258"/>
      <c r="AQ53" s="1258"/>
      <c r="AR53" s="1258"/>
      <c r="AS53" s="1258"/>
      <c r="AT53" s="1258"/>
      <c r="AU53" s="1258"/>
      <c r="AV53" s="1258"/>
      <c r="AW53" s="1258"/>
      <c r="AX53" s="1258"/>
      <c r="AY53" s="1258"/>
      <c r="AZ53" s="1258"/>
      <c r="BA53" s="1258"/>
      <c r="BB53" s="1258" t="s">
        <v>600</v>
      </c>
      <c r="BC53" s="1258"/>
      <c r="BD53" s="1258"/>
      <c r="BE53" s="1258"/>
      <c r="BF53" s="1258"/>
      <c r="BG53" s="1258"/>
      <c r="BH53" s="1258"/>
      <c r="BI53" s="1258"/>
      <c r="BJ53" s="1258"/>
      <c r="BK53" s="1258"/>
      <c r="BL53" s="1258"/>
      <c r="BM53" s="1258"/>
      <c r="BN53" s="1258"/>
      <c r="BO53" s="1258"/>
      <c r="BP53" s="1257">
        <v>71.099999999999994</v>
      </c>
      <c r="BQ53" s="1257"/>
      <c r="BR53" s="1257"/>
      <c r="BS53" s="1257"/>
      <c r="BT53" s="1257"/>
      <c r="BU53" s="1257"/>
      <c r="BV53" s="1257"/>
      <c r="BW53" s="1257"/>
      <c r="BX53" s="1257">
        <v>72.2</v>
      </c>
      <c r="BY53" s="1257"/>
      <c r="BZ53" s="1257"/>
      <c r="CA53" s="1257"/>
      <c r="CB53" s="1257"/>
      <c r="CC53" s="1257"/>
      <c r="CD53" s="1257"/>
      <c r="CE53" s="1257"/>
      <c r="CF53" s="1257">
        <v>73.7</v>
      </c>
      <c r="CG53" s="1257"/>
      <c r="CH53" s="1257"/>
      <c r="CI53" s="1257"/>
      <c r="CJ53" s="1257"/>
      <c r="CK53" s="1257"/>
      <c r="CL53" s="1257"/>
      <c r="CM53" s="1257"/>
      <c r="CN53" s="1257">
        <v>75.099999999999994</v>
      </c>
      <c r="CO53" s="1257"/>
      <c r="CP53" s="1257"/>
      <c r="CQ53" s="1257"/>
      <c r="CR53" s="1257"/>
      <c r="CS53" s="1257"/>
      <c r="CT53" s="1257"/>
      <c r="CU53" s="1257"/>
      <c r="CV53" s="1257">
        <v>77.2</v>
      </c>
      <c r="CW53" s="1257"/>
      <c r="CX53" s="1257"/>
      <c r="CY53" s="1257"/>
      <c r="CZ53" s="1257"/>
      <c r="DA53" s="1257"/>
      <c r="DB53" s="1257"/>
      <c r="DC53" s="1257"/>
    </row>
    <row r="54" spans="1:109">
      <c r="A54" s="362"/>
      <c r="B54" s="249"/>
      <c r="G54" s="1269"/>
      <c r="H54" s="1269"/>
      <c r="I54" s="1252"/>
      <c r="J54" s="1252"/>
      <c r="K54" s="1268"/>
      <c r="L54" s="1268"/>
      <c r="M54" s="1268"/>
      <c r="N54" s="1268"/>
      <c r="AM54" s="363"/>
      <c r="AN54" s="1258"/>
      <c r="AO54" s="1258"/>
      <c r="AP54" s="1258"/>
      <c r="AQ54" s="1258"/>
      <c r="AR54" s="1258"/>
      <c r="AS54" s="1258"/>
      <c r="AT54" s="1258"/>
      <c r="AU54" s="1258"/>
      <c r="AV54" s="1258"/>
      <c r="AW54" s="1258"/>
      <c r="AX54" s="1258"/>
      <c r="AY54" s="1258"/>
      <c r="AZ54" s="1258"/>
      <c r="BA54" s="1258"/>
      <c r="BB54" s="1258"/>
      <c r="BC54" s="1258"/>
      <c r="BD54" s="1258"/>
      <c r="BE54" s="1258"/>
      <c r="BF54" s="1258"/>
      <c r="BG54" s="1258"/>
      <c r="BH54" s="1258"/>
      <c r="BI54" s="1258"/>
      <c r="BJ54" s="1258"/>
      <c r="BK54" s="1258"/>
      <c r="BL54" s="1258"/>
      <c r="BM54" s="1258"/>
      <c r="BN54" s="1258"/>
      <c r="BO54" s="1258"/>
      <c r="BP54" s="1257"/>
      <c r="BQ54" s="1257"/>
      <c r="BR54" s="1257"/>
      <c r="BS54" s="1257"/>
      <c r="BT54" s="1257"/>
      <c r="BU54" s="1257"/>
      <c r="BV54" s="1257"/>
      <c r="BW54" s="1257"/>
      <c r="BX54" s="1257"/>
      <c r="BY54" s="1257"/>
      <c r="BZ54" s="1257"/>
      <c r="CA54" s="1257"/>
      <c r="CB54" s="1257"/>
      <c r="CC54" s="1257"/>
      <c r="CD54" s="1257"/>
      <c r="CE54" s="1257"/>
      <c r="CF54" s="1257"/>
      <c r="CG54" s="1257"/>
      <c r="CH54" s="1257"/>
      <c r="CI54" s="1257"/>
      <c r="CJ54" s="1257"/>
      <c r="CK54" s="1257"/>
      <c r="CL54" s="1257"/>
      <c r="CM54" s="1257"/>
      <c r="CN54" s="1257"/>
      <c r="CO54" s="1257"/>
      <c r="CP54" s="1257"/>
      <c r="CQ54" s="1257"/>
      <c r="CR54" s="1257"/>
      <c r="CS54" s="1257"/>
      <c r="CT54" s="1257"/>
      <c r="CU54" s="1257"/>
      <c r="CV54" s="1257"/>
      <c r="CW54" s="1257"/>
      <c r="CX54" s="1257"/>
      <c r="CY54" s="1257"/>
      <c r="CZ54" s="1257"/>
      <c r="DA54" s="1257"/>
      <c r="DB54" s="1257"/>
      <c r="DC54" s="1257"/>
    </row>
    <row r="55" spans="1:109">
      <c r="A55" s="362"/>
      <c r="B55" s="249"/>
      <c r="G55" s="1252"/>
      <c r="H55" s="1252"/>
      <c r="I55" s="1252"/>
      <c r="J55" s="1252"/>
      <c r="K55" s="1268"/>
      <c r="L55" s="1268"/>
      <c r="M55" s="1268"/>
      <c r="N55" s="1268"/>
      <c r="AN55" s="1256" t="s">
        <v>601</v>
      </c>
      <c r="AO55" s="1256"/>
      <c r="AP55" s="1256"/>
      <c r="AQ55" s="1256"/>
      <c r="AR55" s="1256"/>
      <c r="AS55" s="1256"/>
      <c r="AT55" s="1256"/>
      <c r="AU55" s="1256"/>
      <c r="AV55" s="1256"/>
      <c r="AW55" s="1256"/>
      <c r="AX55" s="1256"/>
      <c r="AY55" s="1256"/>
      <c r="AZ55" s="1256"/>
      <c r="BA55" s="1256"/>
      <c r="BB55" s="1258" t="s">
        <v>599</v>
      </c>
      <c r="BC55" s="1258"/>
      <c r="BD55" s="1258"/>
      <c r="BE55" s="1258"/>
      <c r="BF55" s="1258"/>
      <c r="BG55" s="1258"/>
      <c r="BH55" s="1258"/>
      <c r="BI55" s="1258"/>
      <c r="BJ55" s="1258"/>
      <c r="BK55" s="1258"/>
      <c r="BL55" s="1258"/>
      <c r="BM55" s="1258"/>
      <c r="BN55" s="1258"/>
      <c r="BO55" s="1258"/>
      <c r="BP55" s="1257">
        <v>46.8</v>
      </c>
      <c r="BQ55" s="1257"/>
      <c r="BR55" s="1257"/>
      <c r="BS55" s="1257"/>
      <c r="BT55" s="1257"/>
      <c r="BU55" s="1257"/>
      <c r="BV55" s="1257"/>
      <c r="BW55" s="1257"/>
      <c r="BX55" s="1257">
        <v>48.4</v>
      </c>
      <c r="BY55" s="1257"/>
      <c r="BZ55" s="1257"/>
      <c r="CA55" s="1257"/>
      <c r="CB55" s="1257"/>
      <c r="CC55" s="1257"/>
      <c r="CD55" s="1257"/>
      <c r="CE55" s="1257"/>
      <c r="CF55" s="1257">
        <v>43</v>
      </c>
      <c r="CG55" s="1257"/>
      <c r="CH55" s="1257"/>
      <c r="CI55" s="1257"/>
      <c r="CJ55" s="1257"/>
      <c r="CK55" s="1257"/>
      <c r="CL55" s="1257"/>
      <c r="CM55" s="1257"/>
      <c r="CN55" s="1257">
        <v>32.4</v>
      </c>
      <c r="CO55" s="1257"/>
      <c r="CP55" s="1257"/>
      <c r="CQ55" s="1257"/>
      <c r="CR55" s="1257"/>
      <c r="CS55" s="1257"/>
      <c r="CT55" s="1257"/>
      <c r="CU55" s="1257"/>
      <c r="CV55" s="1257">
        <v>20</v>
      </c>
      <c r="CW55" s="1257"/>
      <c r="CX55" s="1257"/>
      <c r="CY55" s="1257"/>
      <c r="CZ55" s="1257"/>
      <c r="DA55" s="1257"/>
      <c r="DB55" s="1257"/>
      <c r="DC55" s="1257"/>
    </row>
    <row r="56" spans="1:109">
      <c r="A56" s="362"/>
      <c r="B56" s="249"/>
      <c r="G56" s="1252"/>
      <c r="H56" s="1252"/>
      <c r="I56" s="1252"/>
      <c r="J56" s="1252"/>
      <c r="K56" s="1268"/>
      <c r="L56" s="1268"/>
      <c r="M56" s="1268"/>
      <c r="N56" s="1268"/>
      <c r="AN56" s="1256"/>
      <c r="AO56" s="1256"/>
      <c r="AP56" s="1256"/>
      <c r="AQ56" s="1256"/>
      <c r="AR56" s="1256"/>
      <c r="AS56" s="1256"/>
      <c r="AT56" s="1256"/>
      <c r="AU56" s="1256"/>
      <c r="AV56" s="1256"/>
      <c r="AW56" s="1256"/>
      <c r="AX56" s="1256"/>
      <c r="AY56" s="1256"/>
      <c r="AZ56" s="1256"/>
      <c r="BA56" s="1256"/>
      <c r="BB56" s="1258"/>
      <c r="BC56" s="1258"/>
      <c r="BD56" s="1258"/>
      <c r="BE56" s="1258"/>
      <c r="BF56" s="1258"/>
      <c r="BG56" s="1258"/>
      <c r="BH56" s="1258"/>
      <c r="BI56" s="1258"/>
      <c r="BJ56" s="1258"/>
      <c r="BK56" s="1258"/>
      <c r="BL56" s="1258"/>
      <c r="BM56" s="1258"/>
      <c r="BN56" s="1258"/>
      <c r="BO56" s="1258"/>
      <c r="BP56" s="1257"/>
      <c r="BQ56" s="1257"/>
      <c r="BR56" s="1257"/>
      <c r="BS56" s="1257"/>
      <c r="BT56" s="1257"/>
      <c r="BU56" s="1257"/>
      <c r="BV56" s="1257"/>
      <c r="BW56" s="1257"/>
      <c r="BX56" s="1257"/>
      <c r="BY56" s="1257"/>
      <c r="BZ56" s="1257"/>
      <c r="CA56" s="1257"/>
      <c r="CB56" s="1257"/>
      <c r="CC56" s="1257"/>
      <c r="CD56" s="1257"/>
      <c r="CE56" s="1257"/>
      <c r="CF56" s="1257"/>
      <c r="CG56" s="1257"/>
      <c r="CH56" s="1257"/>
      <c r="CI56" s="1257"/>
      <c r="CJ56" s="1257"/>
      <c r="CK56" s="1257"/>
      <c r="CL56" s="1257"/>
      <c r="CM56" s="1257"/>
      <c r="CN56" s="1257"/>
      <c r="CO56" s="1257"/>
      <c r="CP56" s="1257"/>
      <c r="CQ56" s="1257"/>
      <c r="CR56" s="1257"/>
      <c r="CS56" s="1257"/>
      <c r="CT56" s="1257"/>
      <c r="CU56" s="1257"/>
      <c r="CV56" s="1257"/>
      <c r="CW56" s="1257"/>
      <c r="CX56" s="1257"/>
      <c r="CY56" s="1257"/>
      <c r="CZ56" s="1257"/>
      <c r="DA56" s="1257"/>
      <c r="DB56" s="1257"/>
      <c r="DC56" s="1257"/>
    </row>
    <row r="57" spans="1:109" s="362" customFormat="1">
      <c r="B57" s="366"/>
      <c r="G57" s="1252"/>
      <c r="H57" s="1252"/>
      <c r="I57" s="1271"/>
      <c r="J57" s="1271"/>
      <c r="K57" s="1268"/>
      <c r="L57" s="1268"/>
      <c r="M57" s="1268"/>
      <c r="N57" s="1268"/>
      <c r="AM57" s="245"/>
      <c r="AN57" s="1256"/>
      <c r="AO57" s="1256"/>
      <c r="AP57" s="1256"/>
      <c r="AQ57" s="1256"/>
      <c r="AR57" s="1256"/>
      <c r="AS57" s="1256"/>
      <c r="AT57" s="1256"/>
      <c r="AU57" s="1256"/>
      <c r="AV57" s="1256"/>
      <c r="AW57" s="1256"/>
      <c r="AX57" s="1256"/>
      <c r="AY57" s="1256"/>
      <c r="AZ57" s="1256"/>
      <c r="BA57" s="1256"/>
      <c r="BB57" s="1258" t="s">
        <v>600</v>
      </c>
      <c r="BC57" s="1258"/>
      <c r="BD57" s="1258"/>
      <c r="BE57" s="1258"/>
      <c r="BF57" s="1258"/>
      <c r="BG57" s="1258"/>
      <c r="BH57" s="1258"/>
      <c r="BI57" s="1258"/>
      <c r="BJ57" s="1258"/>
      <c r="BK57" s="1258"/>
      <c r="BL57" s="1258"/>
      <c r="BM57" s="1258"/>
      <c r="BN57" s="1258"/>
      <c r="BO57" s="1258"/>
      <c r="BP57" s="1257">
        <v>61.7</v>
      </c>
      <c r="BQ57" s="1257"/>
      <c r="BR57" s="1257"/>
      <c r="BS57" s="1257"/>
      <c r="BT57" s="1257"/>
      <c r="BU57" s="1257"/>
      <c r="BV57" s="1257"/>
      <c r="BW57" s="1257"/>
      <c r="BX57" s="1257">
        <v>61.8</v>
      </c>
      <c r="BY57" s="1257"/>
      <c r="BZ57" s="1257"/>
      <c r="CA57" s="1257"/>
      <c r="CB57" s="1257"/>
      <c r="CC57" s="1257"/>
      <c r="CD57" s="1257"/>
      <c r="CE57" s="1257"/>
      <c r="CF57" s="1257">
        <v>62.8</v>
      </c>
      <c r="CG57" s="1257"/>
      <c r="CH57" s="1257"/>
      <c r="CI57" s="1257"/>
      <c r="CJ57" s="1257"/>
      <c r="CK57" s="1257"/>
      <c r="CL57" s="1257"/>
      <c r="CM57" s="1257"/>
      <c r="CN57" s="1257">
        <v>64.2</v>
      </c>
      <c r="CO57" s="1257"/>
      <c r="CP57" s="1257"/>
      <c r="CQ57" s="1257"/>
      <c r="CR57" s="1257"/>
      <c r="CS57" s="1257"/>
      <c r="CT57" s="1257"/>
      <c r="CU57" s="1257"/>
      <c r="CV57" s="1257">
        <v>67</v>
      </c>
      <c r="CW57" s="1257"/>
      <c r="CX57" s="1257"/>
      <c r="CY57" s="1257"/>
      <c r="CZ57" s="1257"/>
      <c r="DA57" s="1257"/>
      <c r="DB57" s="1257"/>
      <c r="DC57" s="1257"/>
      <c r="DD57" s="367"/>
      <c r="DE57" s="366"/>
    </row>
    <row r="58" spans="1:109" s="362" customFormat="1">
      <c r="A58" s="245"/>
      <c r="B58" s="366"/>
      <c r="G58" s="1252"/>
      <c r="H58" s="1252"/>
      <c r="I58" s="1271"/>
      <c r="J58" s="1271"/>
      <c r="K58" s="1268"/>
      <c r="L58" s="1268"/>
      <c r="M58" s="1268"/>
      <c r="N58" s="1268"/>
      <c r="AM58" s="245"/>
      <c r="AN58" s="1256"/>
      <c r="AO58" s="1256"/>
      <c r="AP58" s="1256"/>
      <c r="AQ58" s="1256"/>
      <c r="AR58" s="1256"/>
      <c r="AS58" s="1256"/>
      <c r="AT58" s="1256"/>
      <c r="AU58" s="1256"/>
      <c r="AV58" s="1256"/>
      <c r="AW58" s="1256"/>
      <c r="AX58" s="1256"/>
      <c r="AY58" s="1256"/>
      <c r="AZ58" s="1256"/>
      <c r="BA58" s="1256"/>
      <c r="BB58" s="1258"/>
      <c r="BC58" s="1258"/>
      <c r="BD58" s="1258"/>
      <c r="BE58" s="1258"/>
      <c r="BF58" s="1258"/>
      <c r="BG58" s="1258"/>
      <c r="BH58" s="1258"/>
      <c r="BI58" s="1258"/>
      <c r="BJ58" s="1258"/>
      <c r="BK58" s="1258"/>
      <c r="BL58" s="1258"/>
      <c r="BM58" s="1258"/>
      <c r="BN58" s="1258"/>
      <c r="BO58" s="1258"/>
      <c r="BP58" s="1257"/>
      <c r="BQ58" s="1257"/>
      <c r="BR58" s="1257"/>
      <c r="BS58" s="1257"/>
      <c r="BT58" s="1257"/>
      <c r="BU58" s="1257"/>
      <c r="BV58" s="1257"/>
      <c r="BW58" s="1257"/>
      <c r="BX58" s="1257"/>
      <c r="BY58" s="1257"/>
      <c r="BZ58" s="1257"/>
      <c r="CA58" s="1257"/>
      <c r="CB58" s="1257"/>
      <c r="CC58" s="1257"/>
      <c r="CD58" s="1257"/>
      <c r="CE58" s="1257"/>
      <c r="CF58" s="1257"/>
      <c r="CG58" s="1257"/>
      <c r="CH58" s="1257"/>
      <c r="CI58" s="1257"/>
      <c r="CJ58" s="1257"/>
      <c r="CK58" s="1257"/>
      <c r="CL58" s="1257"/>
      <c r="CM58" s="1257"/>
      <c r="CN58" s="1257"/>
      <c r="CO58" s="1257"/>
      <c r="CP58" s="1257"/>
      <c r="CQ58" s="1257"/>
      <c r="CR58" s="1257"/>
      <c r="CS58" s="1257"/>
      <c r="CT58" s="1257"/>
      <c r="CU58" s="1257"/>
      <c r="CV58" s="1257"/>
      <c r="CW58" s="1257"/>
      <c r="CX58" s="1257"/>
      <c r="CY58" s="1257"/>
      <c r="CZ58" s="1257"/>
      <c r="DA58" s="1257"/>
      <c r="DB58" s="1257"/>
      <c r="DC58" s="1257"/>
      <c r="DD58" s="367"/>
      <c r="DE58" s="366"/>
    </row>
    <row r="59" spans="1:109" s="362" customFormat="1">
      <c r="A59" s="245"/>
      <c r="B59" s="366"/>
      <c r="K59" s="368"/>
      <c r="L59" s="368"/>
      <c r="M59" s="368"/>
      <c r="N59" s="368"/>
      <c r="AQ59" s="368"/>
      <c r="AR59" s="368"/>
      <c r="AS59" s="368"/>
      <c r="AT59" s="368"/>
      <c r="BC59" s="368"/>
      <c r="BD59" s="368"/>
      <c r="BE59" s="368"/>
      <c r="BF59" s="368"/>
      <c r="BO59" s="368"/>
      <c r="BP59" s="368"/>
      <c r="BQ59" s="368"/>
      <c r="BR59" s="368"/>
      <c r="CA59" s="368"/>
      <c r="CB59" s="368"/>
      <c r="CC59" s="368"/>
      <c r="CD59" s="368"/>
      <c r="CM59" s="368"/>
      <c r="CN59" s="368"/>
      <c r="CO59" s="368"/>
      <c r="CP59" s="368"/>
      <c r="CY59" s="368"/>
      <c r="CZ59" s="368"/>
      <c r="DA59" s="368"/>
      <c r="DB59" s="368"/>
      <c r="DC59" s="368"/>
      <c r="DD59" s="367"/>
      <c r="DE59" s="366"/>
    </row>
    <row r="60" spans="1:109" s="362" customFormat="1">
      <c r="A60" s="245"/>
      <c r="B60" s="366"/>
      <c r="K60" s="368"/>
      <c r="L60" s="368"/>
      <c r="M60" s="368"/>
      <c r="N60" s="368"/>
      <c r="AQ60" s="368"/>
      <c r="AR60" s="368"/>
      <c r="AS60" s="368"/>
      <c r="AT60" s="368"/>
      <c r="BC60" s="368"/>
      <c r="BD60" s="368"/>
      <c r="BE60" s="368"/>
      <c r="BF60" s="368"/>
      <c r="BO60" s="368"/>
      <c r="BP60" s="368"/>
      <c r="BQ60" s="368"/>
      <c r="BR60" s="368"/>
      <c r="CA60" s="368"/>
      <c r="CB60" s="368"/>
      <c r="CC60" s="368"/>
      <c r="CD60" s="368"/>
      <c r="CM60" s="368"/>
      <c r="CN60" s="368"/>
      <c r="CO60" s="368"/>
      <c r="CP60" s="368"/>
      <c r="CY60" s="368"/>
      <c r="CZ60" s="368"/>
      <c r="DA60" s="368"/>
      <c r="DB60" s="368"/>
      <c r="DC60" s="368"/>
      <c r="DD60" s="367"/>
      <c r="DE60" s="366"/>
    </row>
    <row r="61" spans="1:109" s="362" customFormat="1">
      <c r="A61" s="245"/>
      <c r="B61" s="369"/>
      <c r="C61" s="370"/>
      <c r="D61" s="370"/>
      <c r="E61" s="370"/>
      <c r="F61" s="370"/>
      <c r="G61" s="370"/>
      <c r="H61" s="370"/>
      <c r="I61" s="370"/>
      <c r="J61" s="370"/>
      <c r="K61" s="370"/>
      <c r="L61" s="370"/>
      <c r="M61" s="371"/>
      <c r="N61" s="371"/>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1"/>
      <c r="AT61" s="371"/>
      <c r="AU61" s="370"/>
      <c r="AV61" s="370"/>
      <c r="AW61" s="370"/>
      <c r="AX61" s="370"/>
      <c r="AY61" s="370"/>
      <c r="AZ61" s="370"/>
      <c r="BA61" s="370"/>
      <c r="BB61" s="370"/>
      <c r="BC61" s="370"/>
      <c r="BD61" s="370"/>
      <c r="BE61" s="371"/>
      <c r="BF61" s="371"/>
      <c r="BG61" s="370"/>
      <c r="BH61" s="370"/>
      <c r="BI61" s="370"/>
      <c r="BJ61" s="370"/>
      <c r="BK61" s="370"/>
      <c r="BL61" s="370"/>
      <c r="BM61" s="370"/>
      <c r="BN61" s="370"/>
      <c r="BO61" s="370"/>
      <c r="BP61" s="370"/>
      <c r="BQ61" s="371"/>
      <c r="BR61" s="371"/>
      <c r="BS61" s="370"/>
      <c r="BT61" s="370"/>
      <c r="BU61" s="370"/>
      <c r="BV61" s="370"/>
      <c r="BW61" s="370"/>
      <c r="BX61" s="370"/>
      <c r="BY61" s="370"/>
      <c r="BZ61" s="370"/>
      <c r="CA61" s="370"/>
      <c r="CB61" s="370"/>
      <c r="CC61" s="371"/>
      <c r="CD61" s="371"/>
      <c r="CE61" s="370"/>
      <c r="CF61" s="370"/>
      <c r="CG61" s="370"/>
      <c r="CH61" s="370"/>
      <c r="CI61" s="370"/>
      <c r="CJ61" s="370"/>
      <c r="CK61" s="370"/>
      <c r="CL61" s="370"/>
      <c r="CM61" s="370"/>
      <c r="CN61" s="370"/>
      <c r="CO61" s="371"/>
      <c r="CP61" s="371"/>
      <c r="CQ61" s="370"/>
      <c r="CR61" s="370"/>
      <c r="CS61" s="370"/>
      <c r="CT61" s="370"/>
      <c r="CU61" s="370"/>
      <c r="CV61" s="370"/>
      <c r="CW61" s="370"/>
      <c r="CX61" s="370"/>
      <c r="CY61" s="370"/>
      <c r="CZ61" s="370"/>
      <c r="DA61" s="371"/>
      <c r="DB61" s="371"/>
      <c r="DC61" s="371"/>
      <c r="DD61" s="372"/>
      <c r="DE61" s="366"/>
    </row>
    <row r="62" spans="1:109">
      <c r="B62" s="360"/>
      <c r="C62" s="360"/>
      <c r="D62" s="360"/>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c r="AX62" s="360"/>
      <c r="AY62" s="360"/>
      <c r="AZ62" s="360"/>
      <c r="BA62" s="360"/>
      <c r="BB62" s="360"/>
      <c r="BC62" s="360"/>
      <c r="BD62" s="360"/>
      <c r="BE62" s="360"/>
      <c r="BF62" s="360"/>
      <c r="BG62" s="360"/>
      <c r="BH62" s="360"/>
      <c r="BI62" s="360"/>
      <c r="BJ62" s="360"/>
      <c r="BK62" s="360"/>
      <c r="BL62" s="360"/>
      <c r="BM62" s="360"/>
      <c r="BN62" s="360"/>
      <c r="BO62" s="360"/>
      <c r="BP62" s="360"/>
      <c r="BQ62" s="360"/>
      <c r="BR62" s="360"/>
      <c r="BS62" s="360"/>
      <c r="BT62" s="360"/>
      <c r="BU62" s="360"/>
      <c r="BV62" s="360"/>
      <c r="BW62" s="360"/>
      <c r="BX62" s="360"/>
      <c r="BY62" s="360"/>
      <c r="BZ62" s="360"/>
      <c r="CA62" s="360"/>
      <c r="CB62" s="360"/>
      <c r="CC62" s="360"/>
      <c r="CD62" s="360"/>
      <c r="CE62" s="360"/>
      <c r="CF62" s="360"/>
      <c r="CG62" s="360"/>
      <c r="CH62" s="360"/>
      <c r="CI62" s="360"/>
      <c r="CJ62" s="360"/>
      <c r="CK62" s="360"/>
      <c r="CL62" s="360"/>
      <c r="CM62" s="360"/>
      <c r="CN62" s="360"/>
      <c r="CO62" s="360"/>
      <c r="CP62" s="360"/>
      <c r="CQ62" s="360"/>
      <c r="CR62" s="360"/>
      <c r="CS62" s="360"/>
      <c r="CT62" s="360"/>
      <c r="CU62" s="360"/>
      <c r="CV62" s="360"/>
      <c r="CW62" s="360"/>
      <c r="CX62" s="360"/>
      <c r="CY62" s="360"/>
      <c r="CZ62" s="360"/>
      <c r="DA62" s="360"/>
      <c r="DB62" s="360"/>
      <c r="DC62" s="360"/>
      <c r="DD62" s="360"/>
      <c r="DE62" s="245"/>
    </row>
    <row r="63" spans="1:109" ht="17.25">
      <c r="B63" s="302" t="s">
        <v>602</v>
      </c>
    </row>
    <row r="64" spans="1:109">
      <c r="B64" s="249"/>
      <c r="G64" s="361"/>
      <c r="I64" s="373"/>
      <c r="J64" s="373"/>
      <c r="K64" s="373"/>
      <c r="L64" s="373"/>
      <c r="M64" s="373"/>
      <c r="N64" s="374"/>
      <c r="AM64" s="361"/>
      <c r="AN64" s="361" t="s">
        <v>595</v>
      </c>
      <c r="AP64" s="362"/>
      <c r="AQ64" s="362"/>
      <c r="AR64" s="362"/>
      <c r="AY64" s="361"/>
      <c r="BA64" s="362"/>
      <c r="BB64" s="362"/>
      <c r="BC64" s="362"/>
      <c r="BK64" s="361"/>
      <c r="BM64" s="362"/>
      <c r="BN64" s="362"/>
      <c r="BO64" s="362"/>
      <c r="BW64" s="361"/>
      <c r="BY64" s="362"/>
      <c r="BZ64" s="362"/>
      <c r="CA64" s="362"/>
      <c r="CI64" s="361"/>
      <c r="CK64" s="362"/>
      <c r="CL64" s="362"/>
      <c r="CM64" s="362"/>
      <c r="CU64" s="361"/>
      <c r="CW64" s="362"/>
      <c r="CX64" s="362"/>
      <c r="CY64" s="362"/>
    </row>
    <row r="65" spans="2:107">
      <c r="B65" s="249"/>
      <c r="AN65" s="1272" t="s">
        <v>604</v>
      </c>
      <c r="AO65" s="1260"/>
      <c r="AP65" s="1260"/>
      <c r="AQ65" s="1260"/>
      <c r="AR65" s="1260"/>
      <c r="AS65" s="1260"/>
      <c r="AT65" s="1260"/>
      <c r="AU65" s="1260"/>
      <c r="AV65" s="1260"/>
      <c r="AW65" s="1260"/>
      <c r="AX65" s="1260"/>
      <c r="AY65" s="1260"/>
      <c r="AZ65" s="1260"/>
      <c r="BA65" s="1260"/>
      <c r="BB65" s="1260"/>
      <c r="BC65" s="1260"/>
      <c r="BD65" s="1260"/>
      <c r="BE65" s="1260"/>
      <c r="BF65" s="1260"/>
      <c r="BG65" s="1260"/>
      <c r="BH65" s="1260"/>
      <c r="BI65" s="1260"/>
      <c r="BJ65" s="1260"/>
      <c r="BK65" s="1260"/>
      <c r="BL65" s="1260"/>
      <c r="BM65" s="1260"/>
      <c r="BN65" s="1260"/>
      <c r="BO65" s="1260"/>
      <c r="BP65" s="1260"/>
      <c r="BQ65" s="1260"/>
      <c r="BR65" s="1260"/>
      <c r="BS65" s="1260"/>
      <c r="BT65" s="1260"/>
      <c r="BU65" s="1260"/>
      <c r="BV65" s="1260"/>
      <c r="BW65" s="1260"/>
      <c r="BX65" s="1260"/>
      <c r="BY65" s="1260"/>
      <c r="BZ65" s="1260"/>
      <c r="CA65" s="1260"/>
      <c r="CB65" s="1260"/>
      <c r="CC65" s="1260"/>
      <c r="CD65" s="1260"/>
      <c r="CE65" s="1260"/>
      <c r="CF65" s="1260"/>
      <c r="CG65" s="1260"/>
      <c r="CH65" s="1260"/>
      <c r="CI65" s="1260"/>
      <c r="CJ65" s="1260"/>
      <c r="CK65" s="1260"/>
      <c r="CL65" s="1260"/>
      <c r="CM65" s="1260"/>
      <c r="CN65" s="1260"/>
      <c r="CO65" s="1260"/>
      <c r="CP65" s="1260"/>
      <c r="CQ65" s="1260"/>
      <c r="CR65" s="1260"/>
      <c r="CS65" s="1260"/>
      <c r="CT65" s="1260"/>
      <c r="CU65" s="1260"/>
      <c r="CV65" s="1260"/>
      <c r="CW65" s="1260"/>
      <c r="CX65" s="1260"/>
      <c r="CY65" s="1260"/>
      <c r="CZ65" s="1260"/>
      <c r="DA65" s="1260"/>
      <c r="DB65" s="1260"/>
      <c r="DC65" s="1261"/>
    </row>
    <row r="66" spans="2:107">
      <c r="B66" s="249"/>
      <c r="AN66" s="1262"/>
      <c r="AO66" s="1263"/>
      <c r="AP66" s="1263"/>
      <c r="AQ66" s="1263"/>
      <c r="AR66" s="1263"/>
      <c r="AS66" s="1263"/>
      <c r="AT66" s="1263"/>
      <c r="AU66" s="1263"/>
      <c r="AV66" s="1263"/>
      <c r="AW66" s="1263"/>
      <c r="AX66" s="1263"/>
      <c r="AY66" s="1263"/>
      <c r="AZ66" s="1263"/>
      <c r="BA66" s="1263"/>
      <c r="BB66" s="1263"/>
      <c r="BC66" s="1263"/>
      <c r="BD66" s="1263"/>
      <c r="BE66" s="1263"/>
      <c r="BF66" s="1263"/>
      <c r="BG66" s="1263"/>
      <c r="BH66" s="1263"/>
      <c r="BI66" s="1263"/>
      <c r="BJ66" s="1263"/>
      <c r="BK66" s="1263"/>
      <c r="BL66" s="1263"/>
      <c r="BM66" s="1263"/>
      <c r="BN66" s="1263"/>
      <c r="BO66" s="1263"/>
      <c r="BP66" s="1263"/>
      <c r="BQ66" s="1263"/>
      <c r="BR66" s="1263"/>
      <c r="BS66" s="1263"/>
      <c r="BT66" s="1263"/>
      <c r="BU66" s="1263"/>
      <c r="BV66" s="1263"/>
      <c r="BW66" s="1263"/>
      <c r="BX66" s="1263"/>
      <c r="BY66" s="1263"/>
      <c r="BZ66" s="1263"/>
      <c r="CA66" s="1263"/>
      <c r="CB66" s="1263"/>
      <c r="CC66" s="1263"/>
      <c r="CD66" s="1263"/>
      <c r="CE66" s="1263"/>
      <c r="CF66" s="1263"/>
      <c r="CG66" s="1263"/>
      <c r="CH66" s="1263"/>
      <c r="CI66" s="1263"/>
      <c r="CJ66" s="1263"/>
      <c r="CK66" s="1263"/>
      <c r="CL66" s="1263"/>
      <c r="CM66" s="1263"/>
      <c r="CN66" s="1263"/>
      <c r="CO66" s="1263"/>
      <c r="CP66" s="1263"/>
      <c r="CQ66" s="1263"/>
      <c r="CR66" s="1263"/>
      <c r="CS66" s="1263"/>
      <c r="CT66" s="1263"/>
      <c r="CU66" s="1263"/>
      <c r="CV66" s="1263"/>
      <c r="CW66" s="1263"/>
      <c r="CX66" s="1263"/>
      <c r="CY66" s="1263"/>
      <c r="CZ66" s="1263"/>
      <c r="DA66" s="1263"/>
      <c r="DB66" s="1263"/>
      <c r="DC66" s="1264"/>
    </row>
    <row r="67" spans="2:107">
      <c r="B67" s="249"/>
      <c r="AN67" s="1262"/>
      <c r="AO67" s="1263"/>
      <c r="AP67" s="1263"/>
      <c r="AQ67" s="1263"/>
      <c r="AR67" s="1263"/>
      <c r="AS67" s="1263"/>
      <c r="AT67" s="1263"/>
      <c r="AU67" s="1263"/>
      <c r="AV67" s="1263"/>
      <c r="AW67" s="1263"/>
      <c r="AX67" s="1263"/>
      <c r="AY67" s="1263"/>
      <c r="AZ67" s="1263"/>
      <c r="BA67" s="1263"/>
      <c r="BB67" s="1263"/>
      <c r="BC67" s="1263"/>
      <c r="BD67" s="1263"/>
      <c r="BE67" s="1263"/>
      <c r="BF67" s="1263"/>
      <c r="BG67" s="1263"/>
      <c r="BH67" s="1263"/>
      <c r="BI67" s="1263"/>
      <c r="BJ67" s="1263"/>
      <c r="BK67" s="1263"/>
      <c r="BL67" s="1263"/>
      <c r="BM67" s="1263"/>
      <c r="BN67" s="1263"/>
      <c r="BO67" s="1263"/>
      <c r="BP67" s="1263"/>
      <c r="BQ67" s="1263"/>
      <c r="BR67" s="1263"/>
      <c r="BS67" s="1263"/>
      <c r="BT67" s="1263"/>
      <c r="BU67" s="1263"/>
      <c r="BV67" s="1263"/>
      <c r="BW67" s="1263"/>
      <c r="BX67" s="1263"/>
      <c r="BY67" s="1263"/>
      <c r="BZ67" s="1263"/>
      <c r="CA67" s="1263"/>
      <c r="CB67" s="1263"/>
      <c r="CC67" s="1263"/>
      <c r="CD67" s="1263"/>
      <c r="CE67" s="1263"/>
      <c r="CF67" s="1263"/>
      <c r="CG67" s="1263"/>
      <c r="CH67" s="1263"/>
      <c r="CI67" s="1263"/>
      <c r="CJ67" s="1263"/>
      <c r="CK67" s="1263"/>
      <c r="CL67" s="1263"/>
      <c r="CM67" s="1263"/>
      <c r="CN67" s="1263"/>
      <c r="CO67" s="1263"/>
      <c r="CP67" s="1263"/>
      <c r="CQ67" s="1263"/>
      <c r="CR67" s="1263"/>
      <c r="CS67" s="1263"/>
      <c r="CT67" s="1263"/>
      <c r="CU67" s="1263"/>
      <c r="CV67" s="1263"/>
      <c r="CW67" s="1263"/>
      <c r="CX67" s="1263"/>
      <c r="CY67" s="1263"/>
      <c r="CZ67" s="1263"/>
      <c r="DA67" s="1263"/>
      <c r="DB67" s="1263"/>
      <c r="DC67" s="1264"/>
    </row>
    <row r="68" spans="2:107">
      <c r="B68" s="249"/>
      <c r="AN68" s="1262"/>
      <c r="AO68" s="1263"/>
      <c r="AP68" s="1263"/>
      <c r="AQ68" s="1263"/>
      <c r="AR68" s="1263"/>
      <c r="AS68" s="1263"/>
      <c r="AT68" s="1263"/>
      <c r="AU68" s="1263"/>
      <c r="AV68" s="1263"/>
      <c r="AW68" s="1263"/>
      <c r="AX68" s="1263"/>
      <c r="AY68" s="1263"/>
      <c r="AZ68" s="1263"/>
      <c r="BA68" s="1263"/>
      <c r="BB68" s="1263"/>
      <c r="BC68" s="1263"/>
      <c r="BD68" s="1263"/>
      <c r="BE68" s="1263"/>
      <c r="BF68" s="1263"/>
      <c r="BG68" s="1263"/>
      <c r="BH68" s="1263"/>
      <c r="BI68" s="1263"/>
      <c r="BJ68" s="1263"/>
      <c r="BK68" s="1263"/>
      <c r="BL68" s="1263"/>
      <c r="BM68" s="1263"/>
      <c r="BN68" s="1263"/>
      <c r="BO68" s="1263"/>
      <c r="BP68" s="1263"/>
      <c r="BQ68" s="1263"/>
      <c r="BR68" s="1263"/>
      <c r="BS68" s="1263"/>
      <c r="BT68" s="1263"/>
      <c r="BU68" s="1263"/>
      <c r="BV68" s="1263"/>
      <c r="BW68" s="1263"/>
      <c r="BX68" s="1263"/>
      <c r="BY68" s="1263"/>
      <c r="BZ68" s="1263"/>
      <c r="CA68" s="1263"/>
      <c r="CB68" s="1263"/>
      <c r="CC68" s="1263"/>
      <c r="CD68" s="1263"/>
      <c r="CE68" s="1263"/>
      <c r="CF68" s="1263"/>
      <c r="CG68" s="1263"/>
      <c r="CH68" s="1263"/>
      <c r="CI68" s="1263"/>
      <c r="CJ68" s="1263"/>
      <c r="CK68" s="1263"/>
      <c r="CL68" s="1263"/>
      <c r="CM68" s="1263"/>
      <c r="CN68" s="1263"/>
      <c r="CO68" s="1263"/>
      <c r="CP68" s="1263"/>
      <c r="CQ68" s="1263"/>
      <c r="CR68" s="1263"/>
      <c r="CS68" s="1263"/>
      <c r="CT68" s="1263"/>
      <c r="CU68" s="1263"/>
      <c r="CV68" s="1263"/>
      <c r="CW68" s="1263"/>
      <c r="CX68" s="1263"/>
      <c r="CY68" s="1263"/>
      <c r="CZ68" s="1263"/>
      <c r="DA68" s="1263"/>
      <c r="DB68" s="1263"/>
      <c r="DC68" s="1264"/>
    </row>
    <row r="69" spans="2:107">
      <c r="B69" s="249"/>
      <c r="AN69" s="1265"/>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7"/>
    </row>
    <row r="70" spans="2:107">
      <c r="B70" s="249"/>
      <c r="H70" s="375"/>
      <c r="I70" s="375"/>
      <c r="J70" s="376"/>
      <c r="K70" s="376"/>
      <c r="L70" s="377"/>
      <c r="M70" s="376"/>
      <c r="N70" s="377"/>
      <c r="AN70" s="363"/>
      <c r="AO70" s="363"/>
      <c r="AP70" s="363"/>
      <c r="AZ70" s="363"/>
      <c r="BA70" s="363"/>
      <c r="BB70" s="363"/>
      <c r="BL70" s="363"/>
      <c r="BM70" s="363"/>
      <c r="BN70" s="363"/>
      <c r="BX70" s="363"/>
      <c r="BY70" s="363"/>
      <c r="BZ70" s="363"/>
      <c r="CJ70" s="363"/>
      <c r="CK70" s="363"/>
      <c r="CL70" s="363"/>
      <c r="CV70" s="363"/>
      <c r="CW70" s="363"/>
      <c r="CX70" s="363"/>
    </row>
    <row r="71" spans="2:107">
      <c r="B71" s="249"/>
      <c r="G71" s="378"/>
      <c r="I71" s="379"/>
      <c r="J71" s="376"/>
      <c r="K71" s="376"/>
      <c r="L71" s="377"/>
      <c r="M71" s="376"/>
      <c r="N71" s="377"/>
      <c r="AM71" s="378"/>
      <c r="AN71" s="245" t="s">
        <v>597</v>
      </c>
    </row>
    <row r="72" spans="2:107">
      <c r="B72" s="249"/>
      <c r="G72" s="1252"/>
      <c r="H72" s="1252"/>
      <c r="I72" s="1252"/>
      <c r="J72" s="1252"/>
      <c r="K72" s="364"/>
      <c r="L72" s="364"/>
      <c r="M72" s="365"/>
      <c r="N72" s="365"/>
      <c r="AN72" s="1253"/>
      <c r="AO72" s="1254"/>
      <c r="AP72" s="1254"/>
      <c r="AQ72" s="1254"/>
      <c r="AR72" s="1254"/>
      <c r="AS72" s="1254"/>
      <c r="AT72" s="1254"/>
      <c r="AU72" s="1254"/>
      <c r="AV72" s="1254"/>
      <c r="AW72" s="1254"/>
      <c r="AX72" s="1254"/>
      <c r="AY72" s="1254"/>
      <c r="AZ72" s="1254"/>
      <c r="BA72" s="1254"/>
      <c r="BB72" s="1254"/>
      <c r="BC72" s="1254"/>
      <c r="BD72" s="1254"/>
      <c r="BE72" s="1254"/>
      <c r="BF72" s="1254"/>
      <c r="BG72" s="1254"/>
      <c r="BH72" s="1254"/>
      <c r="BI72" s="1254"/>
      <c r="BJ72" s="1254"/>
      <c r="BK72" s="1254"/>
      <c r="BL72" s="1254"/>
      <c r="BM72" s="1254"/>
      <c r="BN72" s="1254"/>
      <c r="BO72" s="1255"/>
      <c r="BP72" s="1256" t="s">
        <v>559</v>
      </c>
      <c r="BQ72" s="1256"/>
      <c r="BR72" s="1256"/>
      <c r="BS72" s="1256"/>
      <c r="BT72" s="1256"/>
      <c r="BU72" s="1256"/>
      <c r="BV72" s="1256"/>
      <c r="BW72" s="1256"/>
      <c r="BX72" s="1256" t="s">
        <v>560</v>
      </c>
      <c r="BY72" s="1256"/>
      <c r="BZ72" s="1256"/>
      <c r="CA72" s="1256"/>
      <c r="CB72" s="1256"/>
      <c r="CC72" s="1256"/>
      <c r="CD72" s="1256"/>
      <c r="CE72" s="1256"/>
      <c r="CF72" s="1256" t="s">
        <v>561</v>
      </c>
      <c r="CG72" s="1256"/>
      <c r="CH72" s="1256"/>
      <c r="CI72" s="1256"/>
      <c r="CJ72" s="1256"/>
      <c r="CK72" s="1256"/>
      <c r="CL72" s="1256"/>
      <c r="CM72" s="1256"/>
      <c r="CN72" s="1256" t="s">
        <v>562</v>
      </c>
      <c r="CO72" s="1256"/>
      <c r="CP72" s="1256"/>
      <c r="CQ72" s="1256"/>
      <c r="CR72" s="1256"/>
      <c r="CS72" s="1256"/>
      <c r="CT72" s="1256"/>
      <c r="CU72" s="1256"/>
      <c r="CV72" s="1256" t="s">
        <v>563</v>
      </c>
      <c r="CW72" s="1256"/>
      <c r="CX72" s="1256"/>
      <c r="CY72" s="1256"/>
      <c r="CZ72" s="1256"/>
      <c r="DA72" s="1256"/>
      <c r="DB72" s="1256"/>
      <c r="DC72" s="1256"/>
    </row>
    <row r="73" spans="2:107">
      <c r="B73" s="249"/>
      <c r="G73" s="1269"/>
      <c r="H73" s="1269"/>
      <c r="I73" s="1269"/>
      <c r="J73" s="1269"/>
      <c r="K73" s="1273"/>
      <c r="L73" s="1273"/>
      <c r="M73" s="1273"/>
      <c r="N73" s="1273"/>
      <c r="AM73" s="363"/>
      <c r="AN73" s="1258" t="s">
        <v>598</v>
      </c>
      <c r="AO73" s="1258"/>
      <c r="AP73" s="1258"/>
      <c r="AQ73" s="1258"/>
      <c r="AR73" s="1258"/>
      <c r="AS73" s="1258"/>
      <c r="AT73" s="1258"/>
      <c r="AU73" s="1258"/>
      <c r="AV73" s="1258"/>
      <c r="AW73" s="1258"/>
      <c r="AX73" s="1258"/>
      <c r="AY73" s="1258"/>
      <c r="AZ73" s="1258"/>
      <c r="BA73" s="1258"/>
      <c r="BB73" s="1258" t="s">
        <v>599</v>
      </c>
      <c r="BC73" s="1258"/>
      <c r="BD73" s="1258"/>
      <c r="BE73" s="1258"/>
      <c r="BF73" s="1258"/>
      <c r="BG73" s="1258"/>
      <c r="BH73" s="1258"/>
      <c r="BI73" s="1258"/>
      <c r="BJ73" s="1258"/>
      <c r="BK73" s="1258"/>
      <c r="BL73" s="1258"/>
      <c r="BM73" s="1258"/>
      <c r="BN73" s="1258"/>
      <c r="BO73" s="1258"/>
      <c r="BP73" s="1257"/>
      <c r="BQ73" s="1257"/>
      <c r="BR73" s="1257"/>
      <c r="BS73" s="1257"/>
      <c r="BT73" s="1257"/>
      <c r="BU73" s="1257"/>
      <c r="BV73" s="1257"/>
      <c r="BW73" s="1257"/>
      <c r="BX73" s="1257"/>
      <c r="BY73" s="1257"/>
      <c r="BZ73" s="1257"/>
      <c r="CA73" s="1257"/>
      <c r="CB73" s="1257"/>
      <c r="CC73" s="1257"/>
      <c r="CD73" s="1257"/>
      <c r="CE73" s="1257"/>
      <c r="CF73" s="1257"/>
      <c r="CG73" s="1257"/>
      <c r="CH73" s="1257"/>
      <c r="CI73" s="1257"/>
      <c r="CJ73" s="1257"/>
      <c r="CK73" s="1257"/>
      <c r="CL73" s="1257"/>
      <c r="CM73" s="1257"/>
      <c r="CN73" s="1257"/>
      <c r="CO73" s="1257"/>
      <c r="CP73" s="1257"/>
      <c r="CQ73" s="1257"/>
      <c r="CR73" s="1257"/>
      <c r="CS73" s="1257"/>
      <c r="CT73" s="1257"/>
      <c r="CU73" s="1257"/>
      <c r="CV73" s="1257"/>
      <c r="CW73" s="1257"/>
      <c r="CX73" s="1257"/>
      <c r="CY73" s="1257"/>
      <c r="CZ73" s="1257"/>
      <c r="DA73" s="1257"/>
      <c r="DB73" s="1257"/>
      <c r="DC73" s="1257"/>
    </row>
    <row r="74" spans="2:107">
      <c r="B74" s="249"/>
      <c r="G74" s="1269"/>
      <c r="H74" s="1269"/>
      <c r="I74" s="1269"/>
      <c r="J74" s="1269"/>
      <c r="K74" s="1273"/>
      <c r="L74" s="1273"/>
      <c r="M74" s="1273"/>
      <c r="N74" s="1273"/>
      <c r="AM74" s="363"/>
      <c r="AN74" s="1258"/>
      <c r="AO74" s="1258"/>
      <c r="AP74" s="1258"/>
      <c r="AQ74" s="1258"/>
      <c r="AR74" s="1258"/>
      <c r="AS74" s="1258"/>
      <c r="AT74" s="1258"/>
      <c r="AU74" s="1258"/>
      <c r="AV74" s="1258"/>
      <c r="AW74" s="1258"/>
      <c r="AX74" s="1258"/>
      <c r="AY74" s="1258"/>
      <c r="AZ74" s="1258"/>
      <c r="BA74" s="1258"/>
      <c r="BB74" s="1258"/>
      <c r="BC74" s="1258"/>
      <c r="BD74" s="1258"/>
      <c r="BE74" s="1258"/>
      <c r="BF74" s="1258"/>
      <c r="BG74" s="1258"/>
      <c r="BH74" s="1258"/>
      <c r="BI74" s="1258"/>
      <c r="BJ74" s="1258"/>
      <c r="BK74" s="1258"/>
      <c r="BL74" s="1258"/>
      <c r="BM74" s="1258"/>
      <c r="BN74" s="1258"/>
      <c r="BO74" s="1258"/>
      <c r="BP74" s="1257"/>
      <c r="BQ74" s="1257"/>
      <c r="BR74" s="1257"/>
      <c r="BS74" s="1257"/>
      <c r="BT74" s="1257"/>
      <c r="BU74" s="1257"/>
      <c r="BV74" s="1257"/>
      <c r="BW74" s="1257"/>
      <c r="BX74" s="1257"/>
      <c r="BY74" s="1257"/>
      <c r="BZ74" s="1257"/>
      <c r="CA74" s="1257"/>
      <c r="CB74" s="1257"/>
      <c r="CC74" s="1257"/>
      <c r="CD74" s="1257"/>
      <c r="CE74" s="1257"/>
      <c r="CF74" s="1257"/>
      <c r="CG74" s="1257"/>
      <c r="CH74" s="1257"/>
      <c r="CI74" s="1257"/>
      <c r="CJ74" s="1257"/>
      <c r="CK74" s="1257"/>
      <c r="CL74" s="1257"/>
      <c r="CM74" s="1257"/>
      <c r="CN74" s="1257"/>
      <c r="CO74" s="1257"/>
      <c r="CP74" s="1257"/>
      <c r="CQ74" s="1257"/>
      <c r="CR74" s="1257"/>
      <c r="CS74" s="1257"/>
      <c r="CT74" s="1257"/>
      <c r="CU74" s="1257"/>
      <c r="CV74" s="1257"/>
      <c r="CW74" s="1257"/>
      <c r="CX74" s="1257"/>
      <c r="CY74" s="1257"/>
      <c r="CZ74" s="1257"/>
      <c r="DA74" s="1257"/>
      <c r="DB74" s="1257"/>
      <c r="DC74" s="1257"/>
    </row>
    <row r="75" spans="2:107">
      <c r="B75" s="249"/>
      <c r="G75" s="1269"/>
      <c r="H75" s="1269"/>
      <c r="I75" s="1252"/>
      <c r="J75" s="1252"/>
      <c r="K75" s="1268"/>
      <c r="L75" s="1268"/>
      <c r="M75" s="1268"/>
      <c r="N75" s="1268"/>
      <c r="AM75" s="363"/>
      <c r="AN75" s="1258"/>
      <c r="AO75" s="1258"/>
      <c r="AP75" s="1258"/>
      <c r="AQ75" s="1258"/>
      <c r="AR75" s="1258"/>
      <c r="AS75" s="1258"/>
      <c r="AT75" s="1258"/>
      <c r="AU75" s="1258"/>
      <c r="AV75" s="1258"/>
      <c r="AW75" s="1258"/>
      <c r="AX75" s="1258"/>
      <c r="AY75" s="1258"/>
      <c r="AZ75" s="1258"/>
      <c r="BA75" s="1258"/>
      <c r="BB75" s="1258" t="s">
        <v>603</v>
      </c>
      <c r="BC75" s="1258"/>
      <c r="BD75" s="1258"/>
      <c r="BE75" s="1258"/>
      <c r="BF75" s="1258"/>
      <c r="BG75" s="1258"/>
      <c r="BH75" s="1258"/>
      <c r="BI75" s="1258"/>
      <c r="BJ75" s="1258"/>
      <c r="BK75" s="1258"/>
      <c r="BL75" s="1258"/>
      <c r="BM75" s="1258"/>
      <c r="BN75" s="1258"/>
      <c r="BO75" s="1258"/>
      <c r="BP75" s="1257">
        <v>11.7</v>
      </c>
      <c r="BQ75" s="1257"/>
      <c r="BR75" s="1257"/>
      <c r="BS75" s="1257"/>
      <c r="BT75" s="1257"/>
      <c r="BU75" s="1257"/>
      <c r="BV75" s="1257"/>
      <c r="BW75" s="1257"/>
      <c r="BX75" s="1257">
        <v>11.2</v>
      </c>
      <c r="BY75" s="1257"/>
      <c r="BZ75" s="1257"/>
      <c r="CA75" s="1257"/>
      <c r="CB75" s="1257"/>
      <c r="CC75" s="1257"/>
      <c r="CD75" s="1257"/>
      <c r="CE75" s="1257"/>
      <c r="CF75" s="1257">
        <v>10.3</v>
      </c>
      <c r="CG75" s="1257"/>
      <c r="CH75" s="1257"/>
      <c r="CI75" s="1257"/>
      <c r="CJ75" s="1257"/>
      <c r="CK75" s="1257"/>
      <c r="CL75" s="1257"/>
      <c r="CM75" s="1257"/>
      <c r="CN75" s="1257">
        <v>8.8000000000000007</v>
      </c>
      <c r="CO75" s="1257"/>
      <c r="CP75" s="1257"/>
      <c r="CQ75" s="1257"/>
      <c r="CR75" s="1257"/>
      <c r="CS75" s="1257"/>
      <c r="CT75" s="1257"/>
      <c r="CU75" s="1257"/>
      <c r="CV75" s="1257">
        <v>8.1</v>
      </c>
      <c r="CW75" s="1257"/>
      <c r="CX75" s="1257"/>
      <c r="CY75" s="1257"/>
      <c r="CZ75" s="1257"/>
      <c r="DA75" s="1257"/>
      <c r="DB75" s="1257"/>
      <c r="DC75" s="1257"/>
    </row>
    <row r="76" spans="2:107">
      <c r="B76" s="249"/>
      <c r="G76" s="1269"/>
      <c r="H76" s="1269"/>
      <c r="I76" s="1252"/>
      <c r="J76" s="1252"/>
      <c r="K76" s="1268"/>
      <c r="L76" s="1268"/>
      <c r="M76" s="1268"/>
      <c r="N76" s="1268"/>
      <c r="AM76" s="363"/>
      <c r="AN76" s="1258"/>
      <c r="AO76" s="1258"/>
      <c r="AP76" s="1258"/>
      <c r="AQ76" s="1258"/>
      <c r="AR76" s="1258"/>
      <c r="AS76" s="1258"/>
      <c r="AT76" s="1258"/>
      <c r="AU76" s="1258"/>
      <c r="AV76" s="1258"/>
      <c r="AW76" s="1258"/>
      <c r="AX76" s="1258"/>
      <c r="AY76" s="1258"/>
      <c r="AZ76" s="1258"/>
      <c r="BA76" s="1258"/>
      <c r="BB76" s="1258"/>
      <c r="BC76" s="1258"/>
      <c r="BD76" s="1258"/>
      <c r="BE76" s="1258"/>
      <c r="BF76" s="1258"/>
      <c r="BG76" s="1258"/>
      <c r="BH76" s="1258"/>
      <c r="BI76" s="1258"/>
      <c r="BJ76" s="1258"/>
      <c r="BK76" s="1258"/>
      <c r="BL76" s="1258"/>
      <c r="BM76" s="1258"/>
      <c r="BN76" s="1258"/>
      <c r="BO76" s="1258"/>
      <c r="BP76" s="1257"/>
      <c r="BQ76" s="1257"/>
      <c r="BR76" s="1257"/>
      <c r="BS76" s="1257"/>
      <c r="BT76" s="1257"/>
      <c r="BU76" s="1257"/>
      <c r="BV76" s="1257"/>
      <c r="BW76" s="1257"/>
      <c r="BX76" s="1257"/>
      <c r="BY76" s="1257"/>
      <c r="BZ76" s="1257"/>
      <c r="CA76" s="1257"/>
      <c r="CB76" s="1257"/>
      <c r="CC76" s="1257"/>
      <c r="CD76" s="1257"/>
      <c r="CE76" s="1257"/>
      <c r="CF76" s="1257"/>
      <c r="CG76" s="1257"/>
      <c r="CH76" s="1257"/>
      <c r="CI76" s="1257"/>
      <c r="CJ76" s="1257"/>
      <c r="CK76" s="1257"/>
      <c r="CL76" s="1257"/>
      <c r="CM76" s="1257"/>
      <c r="CN76" s="1257"/>
      <c r="CO76" s="1257"/>
      <c r="CP76" s="1257"/>
      <c r="CQ76" s="1257"/>
      <c r="CR76" s="1257"/>
      <c r="CS76" s="1257"/>
      <c r="CT76" s="1257"/>
      <c r="CU76" s="1257"/>
      <c r="CV76" s="1257"/>
      <c r="CW76" s="1257"/>
      <c r="CX76" s="1257"/>
      <c r="CY76" s="1257"/>
      <c r="CZ76" s="1257"/>
      <c r="DA76" s="1257"/>
      <c r="DB76" s="1257"/>
      <c r="DC76" s="1257"/>
    </row>
    <row r="77" spans="2:107">
      <c r="B77" s="249"/>
      <c r="G77" s="1252"/>
      <c r="H77" s="1252"/>
      <c r="I77" s="1252"/>
      <c r="J77" s="1252"/>
      <c r="K77" s="1273"/>
      <c r="L77" s="1273"/>
      <c r="M77" s="1273"/>
      <c r="N77" s="1273"/>
      <c r="AN77" s="1256" t="s">
        <v>601</v>
      </c>
      <c r="AO77" s="1256"/>
      <c r="AP77" s="1256"/>
      <c r="AQ77" s="1256"/>
      <c r="AR77" s="1256"/>
      <c r="AS77" s="1256"/>
      <c r="AT77" s="1256"/>
      <c r="AU77" s="1256"/>
      <c r="AV77" s="1256"/>
      <c r="AW77" s="1256"/>
      <c r="AX77" s="1256"/>
      <c r="AY77" s="1256"/>
      <c r="AZ77" s="1256"/>
      <c r="BA77" s="1256"/>
      <c r="BB77" s="1258" t="s">
        <v>599</v>
      </c>
      <c r="BC77" s="1258"/>
      <c r="BD77" s="1258"/>
      <c r="BE77" s="1258"/>
      <c r="BF77" s="1258"/>
      <c r="BG77" s="1258"/>
      <c r="BH77" s="1258"/>
      <c r="BI77" s="1258"/>
      <c r="BJ77" s="1258"/>
      <c r="BK77" s="1258"/>
      <c r="BL77" s="1258"/>
      <c r="BM77" s="1258"/>
      <c r="BN77" s="1258"/>
      <c r="BO77" s="1258"/>
      <c r="BP77" s="1257">
        <v>46.8</v>
      </c>
      <c r="BQ77" s="1257"/>
      <c r="BR77" s="1257"/>
      <c r="BS77" s="1257"/>
      <c r="BT77" s="1257"/>
      <c r="BU77" s="1257"/>
      <c r="BV77" s="1257"/>
      <c r="BW77" s="1257"/>
      <c r="BX77" s="1257">
        <v>48.4</v>
      </c>
      <c r="BY77" s="1257"/>
      <c r="BZ77" s="1257"/>
      <c r="CA77" s="1257"/>
      <c r="CB77" s="1257"/>
      <c r="CC77" s="1257"/>
      <c r="CD77" s="1257"/>
      <c r="CE77" s="1257"/>
      <c r="CF77" s="1257">
        <v>43</v>
      </c>
      <c r="CG77" s="1257"/>
      <c r="CH77" s="1257"/>
      <c r="CI77" s="1257"/>
      <c r="CJ77" s="1257"/>
      <c r="CK77" s="1257"/>
      <c r="CL77" s="1257"/>
      <c r="CM77" s="1257"/>
      <c r="CN77" s="1257">
        <v>32.4</v>
      </c>
      <c r="CO77" s="1257"/>
      <c r="CP77" s="1257"/>
      <c r="CQ77" s="1257"/>
      <c r="CR77" s="1257"/>
      <c r="CS77" s="1257"/>
      <c r="CT77" s="1257"/>
      <c r="CU77" s="1257"/>
      <c r="CV77" s="1257">
        <v>20</v>
      </c>
      <c r="CW77" s="1257"/>
      <c r="CX77" s="1257"/>
      <c r="CY77" s="1257"/>
      <c r="CZ77" s="1257"/>
      <c r="DA77" s="1257"/>
      <c r="DB77" s="1257"/>
      <c r="DC77" s="1257"/>
    </row>
    <row r="78" spans="2:107">
      <c r="B78" s="249"/>
      <c r="G78" s="1252"/>
      <c r="H78" s="1252"/>
      <c r="I78" s="1252"/>
      <c r="J78" s="1252"/>
      <c r="K78" s="1273"/>
      <c r="L78" s="1273"/>
      <c r="M78" s="1273"/>
      <c r="N78" s="1273"/>
      <c r="AN78" s="1256"/>
      <c r="AO78" s="1256"/>
      <c r="AP78" s="1256"/>
      <c r="AQ78" s="1256"/>
      <c r="AR78" s="1256"/>
      <c r="AS78" s="1256"/>
      <c r="AT78" s="1256"/>
      <c r="AU78" s="1256"/>
      <c r="AV78" s="1256"/>
      <c r="AW78" s="1256"/>
      <c r="AX78" s="1256"/>
      <c r="AY78" s="1256"/>
      <c r="AZ78" s="1256"/>
      <c r="BA78" s="1256"/>
      <c r="BB78" s="1258"/>
      <c r="BC78" s="1258"/>
      <c r="BD78" s="1258"/>
      <c r="BE78" s="1258"/>
      <c r="BF78" s="1258"/>
      <c r="BG78" s="1258"/>
      <c r="BH78" s="1258"/>
      <c r="BI78" s="1258"/>
      <c r="BJ78" s="1258"/>
      <c r="BK78" s="1258"/>
      <c r="BL78" s="1258"/>
      <c r="BM78" s="1258"/>
      <c r="BN78" s="1258"/>
      <c r="BO78" s="1258"/>
      <c r="BP78" s="1257"/>
      <c r="BQ78" s="1257"/>
      <c r="BR78" s="1257"/>
      <c r="BS78" s="1257"/>
      <c r="BT78" s="1257"/>
      <c r="BU78" s="1257"/>
      <c r="BV78" s="1257"/>
      <c r="BW78" s="1257"/>
      <c r="BX78" s="1257"/>
      <c r="BY78" s="1257"/>
      <c r="BZ78" s="1257"/>
      <c r="CA78" s="1257"/>
      <c r="CB78" s="1257"/>
      <c r="CC78" s="1257"/>
      <c r="CD78" s="1257"/>
      <c r="CE78" s="1257"/>
      <c r="CF78" s="1257"/>
      <c r="CG78" s="1257"/>
      <c r="CH78" s="1257"/>
      <c r="CI78" s="1257"/>
      <c r="CJ78" s="1257"/>
      <c r="CK78" s="1257"/>
      <c r="CL78" s="1257"/>
      <c r="CM78" s="1257"/>
      <c r="CN78" s="1257"/>
      <c r="CO78" s="1257"/>
      <c r="CP78" s="1257"/>
      <c r="CQ78" s="1257"/>
      <c r="CR78" s="1257"/>
      <c r="CS78" s="1257"/>
      <c r="CT78" s="1257"/>
      <c r="CU78" s="1257"/>
      <c r="CV78" s="1257"/>
      <c r="CW78" s="1257"/>
      <c r="CX78" s="1257"/>
      <c r="CY78" s="1257"/>
      <c r="CZ78" s="1257"/>
      <c r="DA78" s="1257"/>
      <c r="DB78" s="1257"/>
      <c r="DC78" s="1257"/>
    </row>
    <row r="79" spans="2:107">
      <c r="B79" s="249"/>
      <c r="G79" s="1252"/>
      <c r="H79" s="1252"/>
      <c r="I79" s="1271"/>
      <c r="J79" s="1271"/>
      <c r="K79" s="1274"/>
      <c r="L79" s="1274"/>
      <c r="M79" s="1274"/>
      <c r="N79" s="1274"/>
      <c r="AN79" s="1256"/>
      <c r="AO79" s="1256"/>
      <c r="AP79" s="1256"/>
      <c r="AQ79" s="1256"/>
      <c r="AR79" s="1256"/>
      <c r="AS79" s="1256"/>
      <c r="AT79" s="1256"/>
      <c r="AU79" s="1256"/>
      <c r="AV79" s="1256"/>
      <c r="AW79" s="1256"/>
      <c r="AX79" s="1256"/>
      <c r="AY79" s="1256"/>
      <c r="AZ79" s="1256"/>
      <c r="BA79" s="1256"/>
      <c r="BB79" s="1258" t="s">
        <v>603</v>
      </c>
      <c r="BC79" s="1258"/>
      <c r="BD79" s="1258"/>
      <c r="BE79" s="1258"/>
      <c r="BF79" s="1258"/>
      <c r="BG79" s="1258"/>
      <c r="BH79" s="1258"/>
      <c r="BI79" s="1258"/>
      <c r="BJ79" s="1258"/>
      <c r="BK79" s="1258"/>
      <c r="BL79" s="1258"/>
      <c r="BM79" s="1258"/>
      <c r="BN79" s="1258"/>
      <c r="BO79" s="1258"/>
      <c r="BP79" s="1257">
        <v>9.9</v>
      </c>
      <c r="BQ79" s="1257"/>
      <c r="BR79" s="1257"/>
      <c r="BS79" s="1257"/>
      <c r="BT79" s="1257"/>
      <c r="BU79" s="1257"/>
      <c r="BV79" s="1257"/>
      <c r="BW79" s="1257"/>
      <c r="BX79" s="1257">
        <v>9.9</v>
      </c>
      <c r="BY79" s="1257"/>
      <c r="BZ79" s="1257"/>
      <c r="CA79" s="1257"/>
      <c r="CB79" s="1257"/>
      <c r="CC79" s="1257"/>
      <c r="CD79" s="1257"/>
      <c r="CE79" s="1257"/>
      <c r="CF79" s="1257">
        <v>9.9</v>
      </c>
      <c r="CG79" s="1257"/>
      <c r="CH79" s="1257"/>
      <c r="CI79" s="1257"/>
      <c r="CJ79" s="1257"/>
      <c r="CK79" s="1257"/>
      <c r="CL79" s="1257"/>
      <c r="CM79" s="1257"/>
      <c r="CN79" s="1257">
        <v>9.5</v>
      </c>
      <c r="CO79" s="1257"/>
      <c r="CP79" s="1257"/>
      <c r="CQ79" s="1257"/>
      <c r="CR79" s="1257"/>
      <c r="CS79" s="1257"/>
      <c r="CT79" s="1257"/>
      <c r="CU79" s="1257"/>
      <c r="CV79" s="1257">
        <v>9.5</v>
      </c>
      <c r="CW79" s="1257"/>
      <c r="CX79" s="1257"/>
      <c r="CY79" s="1257"/>
      <c r="CZ79" s="1257"/>
      <c r="DA79" s="1257"/>
      <c r="DB79" s="1257"/>
      <c r="DC79" s="1257"/>
    </row>
    <row r="80" spans="2:107">
      <c r="B80" s="249"/>
      <c r="G80" s="1252"/>
      <c r="H80" s="1252"/>
      <c r="I80" s="1271"/>
      <c r="J80" s="1271"/>
      <c r="K80" s="1274"/>
      <c r="L80" s="1274"/>
      <c r="M80" s="1274"/>
      <c r="N80" s="1274"/>
      <c r="AN80" s="1256"/>
      <c r="AO80" s="1256"/>
      <c r="AP80" s="1256"/>
      <c r="AQ80" s="1256"/>
      <c r="AR80" s="1256"/>
      <c r="AS80" s="1256"/>
      <c r="AT80" s="1256"/>
      <c r="AU80" s="1256"/>
      <c r="AV80" s="1256"/>
      <c r="AW80" s="1256"/>
      <c r="AX80" s="1256"/>
      <c r="AY80" s="1256"/>
      <c r="AZ80" s="1256"/>
      <c r="BA80" s="1256"/>
      <c r="BB80" s="1258"/>
      <c r="BC80" s="1258"/>
      <c r="BD80" s="1258"/>
      <c r="BE80" s="1258"/>
      <c r="BF80" s="1258"/>
      <c r="BG80" s="1258"/>
      <c r="BH80" s="1258"/>
      <c r="BI80" s="1258"/>
      <c r="BJ80" s="1258"/>
      <c r="BK80" s="1258"/>
      <c r="BL80" s="1258"/>
      <c r="BM80" s="1258"/>
      <c r="BN80" s="1258"/>
      <c r="BO80" s="1258"/>
      <c r="BP80" s="1257"/>
      <c r="BQ80" s="1257"/>
      <c r="BR80" s="1257"/>
      <c r="BS80" s="1257"/>
      <c r="BT80" s="1257"/>
      <c r="BU80" s="1257"/>
      <c r="BV80" s="1257"/>
      <c r="BW80" s="1257"/>
      <c r="BX80" s="1257"/>
      <c r="BY80" s="1257"/>
      <c r="BZ80" s="1257"/>
      <c r="CA80" s="1257"/>
      <c r="CB80" s="1257"/>
      <c r="CC80" s="1257"/>
      <c r="CD80" s="1257"/>
      <c r="CE80" s="1257"/>
      <c r="CF80" s="1257"/>
      <c r="CG80" s="1257"/>
      <c r="CH80" s="1257"/>
      <c r="CI80" s="1257"/>
      <c r="CJ80" s="1257"/>
      <c r="CK80" s="1257"/>
      <c r="CL80" s="1257"/>
      <c r="CM80" s="1257"/>
      <c r="CN80" s="1257"/>
      <c r="CO80" s="1257"/>
      <c r="CP80" s="1257"/>
      <c r="CQ80" s="1257"/>
      <c r="CR80" s="1257"/>
      <c r="CS80" s="1257"/>
      <c r="CT80" s="1257"/>
      <c r="CU80" s="1257"/>
      <c r="CV80" s="1257"/>
      <c r="CW80" s="1257"/>
      <c r="CX80" s="1257"/>
      <c r="CY80" s="1257"/>
      <c r="CZ80" s="1257"/>
      <c r="DA80" s="1257"/>
      <c r="DB80" s="1257"/>
      <c r="DC80" s="1257"/>
    </row>
    <row r="81" spans="2:109">
      <c r="B81" s="249"/>
    </row>
    <row r="82" spans="2:109" ht="17.25">
      <c r="B82" s="249"/>
      <c r="K82" s="380"/>
      <c r="L82" s="380"/>
      <c r="M82" s="380"/>
      <c r="N82" s="380"/>
      <c r="AQ82" s="380"/>
      <c r="AR82" s="380"/>
      <c r="AS82" s="380"/>
      <c r="AT82" s="380"/>
      <c r="BC82" s="380"/>
      <c r="BD82" s="380"/>
      <c r="BE82" s="380"/>
      <c r="BF82" s="380"/>
      <c r="BO82" s="380"/>
      <c r="BP82" s="380"/>
      <c r="BQ82" s="380"/>
      <c r="BR82" s="380"/>
      <c r="CA82" s="380"/>
      <c r="CB82" s="380"/>
      <c r="CC82" s="380"/>
      <c r="CD82" s="380"/>
      <c r="CM82" s="380"/>
      <c r="CN82" s="380"/>
      <c r="CO82" s="380"/>
      <c r="CP82" s="380"/>
      <c r="CY82" s="380"/>
      <c r="CZ82" s="380"/>
      <c r="DA82" s="380"/>
      <c r="DB82" s="380"/>
      <c r="DC82" s="380"/>
    </row>
    <row r="83" spans="2:109">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c r="DD84" s="245"/>
      <c r="DE84" s="245"/>
    </row>
    <row r="85" spans="2:109">
      <c r="DD85" s="245"/>
      <c r="DE85" s="245"/>
    </row>
  </sheetData>
  <sheetProtection algorithmName="SHA-512" hashValue="zoOJ6g5WowA1fTjcdLlLKrZ2tbYhINDHmaOrYK4/KpzYFJALpaq99Ig1FHUX4TTm1L94d4ABwYb4iImmTkUDAw==" saltValue="X+ZRVbxYopYFpMcoMMzYm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44" customWidth="1"/>
    <col min="35" max="122" width="2.5" style="243" customWidth="1"/>
    <col min="123" max="16384" width="2.5"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S2" s="243"/>
      <c r="AH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3"/>
    </row>
    <row r="117" spans="34:122" ht="13.5" customHeight="1"/>
    <row r="118" spans="34:122" ht="13.5" customHeight="1"/>
    <row r="119" spans="34:122" ht="13.5" customHeight="1"/>
    <row r="120" spans="34:122" ht="13.5" customHeight="1">
      <c r="AH120" s="243"/>
    </row>
    <row r="121" spans="34:122" ht="13.5" customHeight="1">
      <c r="AH121" s="243"/>
    </row>
    <row r="122" spans="34:122" ht="13.5" customHeight="1"/>
    <row r="123" spans="34:122" ht="13.5" customHeight="1"/>
    <row r="124" spans="34:122" ht="13.5" customHeight="1"/>
    <row r="125" spans="34:122" ht="13.5" customHeight="1">
      <c r="DR125" s="243" t="s">
        <v>507</v>
      </c>
    </row>
  </sheetData>
  <sheetProtection algorithmName="SHA-512" hashValue="QbU58LD9cN3lNBwCtDVNJir9SD/PXrdlM75EbYsCBD/ozWFhpx4/59zpPFhitAwgHxRcQj+KKJCZy7Pmt+772g==" saltValue="kZKrYDNvqUf5/zu4tmRTW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44" customWidth="1"/>
    <col min="35" max="122" width="2.5" style="243" customWidth="1"/>
    <col min="123" max="16384" width="2.5"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3"/>
    </row>
    <row r="117" spans="34:122" ht="13.5" customHeight="1"/>
    <row r="118" spans="34:122" ht="13.5" customHeight="1"/>
    <row r="119" spans="34:122" ht="13.5" customHeight="1"/>
    <row r="120" spans="34:122" ht="13.5" customHeight="1">
      <c r="AH120" s="243"/>
    </row>
    <row r="121" spans="34:122" ht="13.5" customHeight="1">
      <c r="AH121" s="243"/>
    </row>
    <row r="122" spans="34:122" ht="13.5" customHeight="1"/>
    <row r="123" spans="34:122" ht="13.5" customHeight="1"/>
    <row r="124" spans="34:122" ht="13.5" customHeight="1"/>
    <row r="125" spans="34:122" ht="13.5" customHeight="1">
      <c r="DR125" s="243" t="s">
        <v>507</v>
      </c>
    </row>
  </sheetData>
  <sheetProtection algorithmName="SHA-512" hashValue="GtsfvAO3Pm2NwzoYacoPVdxG4uRfc1vu0LuJpRxg1CTH7dzr3qtkh4WApcpx4lRDCbC59jFSx7o7y+2HxCcVuw==" saltValue="cvDh8LwHNgFd0m+H64XAm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39" customWidth="1"/>
    <col min="2" max="8" width="13.375" style="139" customWidth="1"/>
    <col min="9" max="16384" width="11.125" style="139"/>
  </cols>
  <sheetData>
    <row r="1" spans="1:8">
      <c r="A1" s="133"/>
      <c r="B1" s="134"/>
      <c r="C1" s="135"/>
      <c r="D1" s="136"/>
      <c r="E1" s="137"/>
      <c r="F1" s="137"/>
      <c r="G1" s="137"/>
      <c r="H1" s="138"/>
    </row>
    <row r="2" spans="1:8">
      <c r="A2" s="140"/>
      <c r="B2" s="141"/>
      <c r="C2" s="142"/>
      <c r="D2" s="143" t="s">
        <v>52</v>
      </c>
      <c r="E2" s="144"/>
      <c r="F2" s="145" t="s">
        <v>557</v>
      </c>
      <c r="G2" s="146"/>
      <c r="H2" s="147"/>
    </row>
    <row r="3" spans="1:8">
      <c r="A3" s="143" t="s">
        <v>550</v>
      </c>
      <c r="B3" s="148"/>
      <c r="C3" s="149"/>
      <c r="D3" s="150">
        <v>129203</v>
      </c>
      <c r="E3" s="151"/>
      <c r="F3" s="152">
        <v>113913</v>
      </c>
      <c r="G3" s="153"/>
      <c r="H3" s="154"/>
    </row>
    <row r="4" spans="1:8">
      <c r="A4" s="155"/>
      <c r="B4" s="156"/>
      <c r="C4" s="157"/>
      <c r="D4" s="158">
        <v>40173</v>
      </c>
      <c r="E4" s="159"/>
      <c r="F4" s="160">
        <v>53160</v>
      </c>
      <c r="G4" s="161"/>
      <c r="H4" s="162"/>
    </row>
    <row r="5" spans="1:8">
      <c r="A5" s="143" t="s">
        <v>552</v>
      </c>
      <c r="B5" s="148"/>
      <c r="C5" s="149"/>
      <c r="D5" s="150">
        <v>134644</v>
      </c>
      <c r="E5" s="151"/>
      <c r="F5" s="152">
        <v>115050</v>
      </c>
      <c r="G5" s="153"/>
      <c r="H5" s="154"/>
    </row>
    <row r="6" spans="1:8">
      <c r="A6" s="155"/>
      <c r="B6" s="156"/>
      <c r="C6" s="157"/>
      <c r="D6" s="158">
        <v>29859</v>
      </c>
      <c r="E6" s="159"/>
      <c r="F6" s="160">
        <v>53792</v>
      </c>
      <c r="G6" s="161"/>
      <c r="H6" s="162"/>
    </row>
    <row r="7" spans="1:8">
      <c r="A7" s="143" t="s">
        <v>553</v>
      </c>
      <c r="B7" s="148"/>
      <c r="C7" s="149"/>
      <c r="D7" s="150">
        <v>82381</v>
      </c>
      <c r="E7" s="151"/>
      <c r="F7" s="152">
        <v>118252</v>
      </c>
      <c r="G7" s="153"/>
      <c r="H7" s="154"/>
    </row>
    <row r="8" spans="1:8">
      <c r="A8" s="155"/>
      <c r="B8" s="156"/>
      <c r="C8" s="157"/>
      <c r="D8" s="158">
        <v>27324</v>
      </c>
      <c r="E8" s="159"/>
      <c r="F8" s="160">
        <v>49994</v>
      </c>
      <c r="G8" s="161"/>
      <c r="H8" s="162"/>
    </row>
    <row r="9" spans="1:8">
      <c r="A9" s="143" t="s">
        <v>554</v>
      </c>
      <c r="B9" s="148"/>
      <c r="C9" s="149"/>
      <c r="D9" s="150">
        <v>117375</v>
      </c>
      <c r="E9" s="151"/>
      <c r="F9" s="152">
        <v>120302</v>
      </c>
      <c r="G9" s="153"/>
      <c r="H9" s="154"/>
    </row>
    <row r="10" spans="1:8">
      <c r="A10" s="155"/>
      <c r="B10" s="156"/>
      <c r="C10" s="157"/>
      <c r="D10" s="158">
        <v>48625</v>
      </c>
      <c r="E10" s="159"/>
      <c r="F10" s="160">
        <v>59328</v>
      </c>
      <c r="G10" s="161"/>
      <c r="H10" s="162"/>
    </row>
    <row r="11" spans="1:8">
      <c r="A11" s="143" t="s">
        <v>555</v>
      </c>
      <c r="B11" s="148"/>
      <c r="C11" s="149"/>
      <c r="D11" s="150">
        <v>42065</v>
      </c>
      <c r="E11" s="151"/>
      <c r="F11" s="152">
        <v>114841</v>
      </c>
      <c r="G11" s="153"/>
      <c r="H11" s="154"/>
    </row>
    <row r="12" spans="1:8">
      <c r="A12" s="155"/>
      <c r="B12" s="156"/>
      <c r="C12" s="163"/>
      <c r="D12" s="158">
        <v>17475</v>
      </c>
      <c r="E12" s="159"/>
      <c r="F12" s="160">
        <v>51589</v>
      </c>
      <c r="G12" s="161"/>
      <c r="H12" s="162"/>
    </row>
    <row r="13" spans="1:8">
      <c r="A13" s="143"/>
      <c r="B13" s="148"/>
      <c r="C13" s="149"/>
      <c r="D13" s="150">
        <v>101134</v>
      </c>
      <c r="E13" s="151"/>
      <c r="F13" s="152">
        <v>116472</v>
      </c>
      <c r="G13" s="164"/>
      <c r="H13" s="154"/>
    </row>
    <row r="14" spans="1:8">
      <c r="A14" s="155"/>
      <c r="B14" s="156"/>
      <c r="C14" s="157"/>
      <c r="D14" s="158">
        <v>32691</v>
      </c>
      <c r="E14" s="159"/>
      <c r="F14" s="160">
        <v>53573</v>
      </c>
      <c r="G14" s="161"/>
      <c r="H14" s="162"/>
    </row>
    <row r="17" spans="1:11">
      <c r="A17" s="139" t="s">
        <v>53</v>
      </c>
    </row>
    <row r="18" spans="1:11">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c r="A19" s="165" t="s">
        <v>54</v>
      </c>
      <c r="B19" s="165">
        <f>ROUND(VALUE(SUBSTITUTE(実質収支比率等に係る経年分析!F$48,"▲","-")),2)</f>
        <v>8.42</v>
      </c>
      <c r="C19" s="165">
        <f>ROUND(VALUE(SUBSTITUTE(実質収支比率等に係る経年分析!G$48,"▲","-")),2)</f>
        <v>11.36</v>
      </c>
      <c r="D19" s="165">
        <f>ROUND(VALUE(SUBSTITUTE(実質収支比率等に係る経年分析!H$48,"▲","-")),2)</f>
        <v>9</v>
      </c>
      <c r="E19" s="165">
        <f>ROUND(VALUE(SUBSTITUTE(実質収支比率等に係る経年分析!I$48,"▲","-")),2)</f>
        <v>10.57</v>
      </c>
      <c r="F19" s="165">
        <f>ROUND(VALUE(SUBSTITUTE(実質収支比率等に係る経年分析!J$48,"▲","-")),2)</f>
        <v>10.9</v>
      </c>
    </row>
    <row r="20" spans="1:11">
      <c r="A20" s="165" t="s">
        <v>55</v>
      </c>
      <c r="B20" s="165">
        <f>ROUND(VALUE(SUBSTITUTE(実質収支比率等に係る経年分析!F$47,"▲","-")),2)</f>
        <v>39.619999999999997</v>
      </c>
      <c r="C20" s="165">
        <f>ROUND(VALUE(SUBSTITUTE(実質収支比率等に係る経年分析!G$47,"▲","-")),2)</f>
        <v>40.450000000000003</v>
      </c>
      <c r="D20" s="165">
        <f>ROUND(VALUE(SUBSTITUTE(実質収支比率等に係る経年分析!H$47,"▲","-")),2)</f>
        <v>40.72</v>
      </c>
      <c r="E20" s="165">
        <f>ROUND(VALUE(SUBSTITUTE(実質収支比率等に係る経年分析!I$47,"▲","-")),2)</f>
        <v>43.73</v>
      </c>
      <c r="F20" s="165">
        <f>ROUND(VALUE(SUBSTITUTE(実質収支比率等に係る経年分析!J$47,"▲","-")),2)</f>
        <v>45.75</v>
      </c>
    </row>
    <row r="21" spans="1:11">
      <c r="A21" s="165" t="s">
        <v>56</v>
      </c>
      <c r="B21" s="165">
        <f>IF(ISNUMBER(VALUE(SUBSTITUTE(実質収支比率等に係る経年分析!F$49,"▲","-"))),ROUND(VALUE(SUBSTITUTE(実質収支比率等に係る経年分析!F$49,"▲","-")),2),NA())</f>
        <v>-0.7</v>
      </c>
      <c r="C21" s="165">
        <f>IF(ISNUMBER(VALUE(SUBSTITUTE(実質収支比率等に係る経年分析!G$49,"▲","-"))),ROUND(VALUE(SUBSTITUTE(実質収支比率等に係る経年分析!G$49,"▲","-")),2),NA())</f>
        <v>-0.24</v>
      </c>
      <c r="D21" s="165">
        <f>IF(ISNUMBER(VALUE(SUBSTITUTE(実質収支比率等に係る経年分析!H$49,"▲","-"))),ROUND(VALUE(SUBSTITUTE(実質収支比率等に係る経年分析!H$49,"▲","-")),2),NA())</f>
        <v>-7.31</v>
      </c>
      <c r="E21" s="165">
        <f>IF(ISNUMBER(VALUE(SUBSTITUTE(実質収支比率等に係る経年分析!I$49,"▲","-"))),ROUND(VALUE(SUBSTITUTE(実質収支比率等に係る経年分析!I$49,"▲","-")),2),NA())</f>
        <v>1.04</v>
      </c>
      <c r="F21" s="165">
        <f>IF(ISNUMBER(VALUE(SUBSTITUTE(実質収支比率等に係る経年分析!J$49,"▲","-"))),ROUND(VALUE(SUBSTITUTE(実質収支比率等に係る経年分析!J$49,"▲","-")),2),NA())</f>
        <v>0.82</v>
      </c>
    </row>
    <row r="24" spans="1:11">
      <c r="A24" s="139" t="s">
        <v>57</v>
      </c>
    </row>
    <row r="25" spans="1:11">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c r="A26" s="166"/>
      <c r="B26" s="166" t="s">
        <v>58</v>
      </c>
      <c r="C26" s="166" t="s">
        <v>59</v>
      </c>
      <c r="D26" s="166" t="s">
        <v>58</v>
      </c>
      <c r="E26" s="166" t="s">
        <v>59</v>
      </c>
      <c r="F26" s="166" t="s">
        <v>58</v>
      </c>
      <c r="G26" s="166" t="s">
        <v>59</v>
      </c>
      <c r="H26" s="166" t="s">
        <v>58</v>
      </c>
      <c r="I26" s="166" t="s">
        <v>59</v>
      </c>
      <c r="J26" s="166" t="s">
        <v>58</v>
      </c>
      <c r="K26" s="166" t="s">
        <v>59</v>
      </c>
    </row>
    <row r="27" spans="1:11">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0.09</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0.12</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0.09</v>
      </c>
    </row>
    <row r="32" spans="1:11">
      <c r="A32" s="166" t="str">
        <f>IF(連結実質赤字比率に係る赤字・黒字の構成分析!C$38="",NA(),連結実質赤字比率に係る赤字・黒字の構成分析!C$38)</f>
        <v>大崎町公共下水道事業特別会計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0.11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0.08</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0.12</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0.13</v>
      </c>
    </row>
    <row r="33" spans="1:16">
      <c r="A33" s="166" t="str">
        <f>IF(連結実質赤字比率に係る赤字・黒字の構成分析!C$37="",NA(),連結実質赤字比率に係る赤字・黒字の構成分析!C$37)</f>
        <v>国民健康保険事業特別会計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3.04</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0.34</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0.31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0.44</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0.79</v>
      </c>
    </row>
    <row r="34" spans="1:16">
      <c r="A34" s="166" t="str">
        <f>IF(連結実質赤字比率に係る赤字・黒字の構成分析!C$36="",NA(),連結実質赤字比率に係る赤字・黒字の構成分析!C$36)</f>
        <v>介護保険事業特別会計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2.7</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3.14</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4.05</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4.95</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5.32</v>
      </c>
    </row>
    <row r="35" spans="1:16">
      <c r="A35" s="166" t="str">
        <f>IF(連結実質赤字比率に係る赤字・黒字の構成分析!C$35="",NA(),連結実質赤字比率に係る赤字・黒字の構成分析!C$35)</f>
        <v>大崎町水道事業会計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13.43</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13.25</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12.73</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11.99</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9.57</v>
      </c>
    </row>
    <row r="36" spans="1:16">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8.42</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11.35</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9</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10.57</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10.9</v>
      </c>
    </row>
    <row r="39" spans="1:16">
      <c r="A39" s="139" t="s">
        <v>60</v>
      </c>
    </row>
    <row r="40" spans="1:16">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c r="A42" s="167" t="s">
        <v>63</v>
      </c>
      <c r="B42" s="167"/>
      <c r="C42" s="167"/>
      <c r="D42" s="167">
        <f>'実質公債費比率（分子）の構造'!K$52</f>
        <v>751</v>
      </c>
      <c r="E42" s="167"/>
      <c r="F42" s="167"/>
      <c r="G42" s="167">
        <f>'実質公債費比率（分子）の構造'!L$52</f>
        <v>747</v>
      </c>
      <c r="H42" s="167"/>
      <c r="I42" s="167"/>
      <c r="J42" s="167">
        <f>'実質公債費比率（分子）の構造'!M$52</f>
        <v>758</v>
      </c>
      <c r="K42" s="167"/>
      <c r="L42" s="167"/>
      <c r="M42" s="167">
        <f>'実質公債費比率（分子）の構造'!N$52</f>
        <v>732</v>
      </c>
      <c r="N42" s="167"/>
      <c r="O42" s="167"/>
      <c r="P42" s="167">
        <f>'実質公債費比率（分子）の構造'!O$52</f>
        <v>721</v>
      </c>
    </row>
    <row r="43" spans="1:16">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c r="A44" s="167" t="s">
        <v>65</v>
      </c>
      <c r="B44" s="167">
        <f>'実質公債費比率（分子）の構造'!K$50</f>
        <v>61</v>
      </c>
      <c r="C44" s="167"/>
      <c r="D44" s="167"/>
      <c r="E44" s="167">
        <f>'実質公債費比率（分子）の構造'!L$50</f>
        <v>61</v>
      </c>
      <c r="F44" s="167"/>
      <c r="G44" s="167"/>
      <c r="H44" s="167">
        <f>'実質公債費比率（分子）の構造'!M$50</f>
        <v>57</v>
      </c>
      <c r="I44" s="167"/>
      <c r="J44" s="167"/>
      <c r="K44" s="167" t="str">
        <f>'実質公債費比率（分子）の構造'!N$50</f>
        <v>-</v>
      </c>
      <c r="L44" s="167"/>
      <c r="M44" s="167"/>
      <c r="N44" s="167" t="str">
        <f>'実質公債費比率（分子）の構造'!O$50</f>
        <v>-</v>
      </c>
      <c r="O44" s="167"/>
      <c r="P44" s="167"/>
    </row>
    <row r="45" spans="1:16">
      <c r="A45" s="167" t="s">
        <v>66</v>
      </c>
      <c r="B45" s="167">
        <f>'実質公債費比率（分子）の構造'!K$49</f>
        <v>10</v>
      </c>
      <c r="C45" s="167"/>
      <c r="D45" s="167"/>
      <c r="E45" s="167">
        <f>'実質公債費比率（分子）の構造'!L$49</f>
        <v>11</v>
      </c>
      <c r="F45" s="167"/>
      <c r="G45" s="167"/>
      <c r="H45" s="167">
        <f>'実質公債費比率（分子）の構造'!M$49</f>
        <v>11</v>
      </c>
      <c r="I45" s="167"/>
      <c r="J45" s="167"/>
      <c r="K45" s="167">
        <f>'実質公債費比率（分子）の構造'!N$49</f>
        <v>11</v>
      </c>
      <c r="L45" s="167"/>
      <c r="M45" s="167"/>
      <c r="N45" s="167">
        <f>'実質公債費比率（分子）の構造'!O$49</f>
        <v>13</v>
      </c>
      <c r="O45" s="167"/>
      <c r="P45" s="167"/>
    </row>
    <row r="46" spans="1:16">
      <c r="A46" s="167" t="s">
        <v>67</v>
      </c>
      <c r="B46" s="167">
        <f>'実質公債費比率（分子）の構造'!K$48</f>
        <v>108</v>
      </c>
      <c r="C46" s="167"/>
      <c r="D46" s="167"/>
      <c r="E46" s="167">
        <f>'実質公債費比率（分子）の構造'!L$48</f>
        <v>112</v>
      </c>
      <c r="F46" s="167"/>
      <c r="G46" s="167"/>
      <c r="H46" s="167">
        <f>'実質公債費比率（分子）の構造'!M$48</f>
        <v>107</v>
      </c>
      <c r="I46" s="167"/>
      <c r="J46" s="167"/>
      <c r="K46" s="167">
        <f>'実質公債費比率（分子）の構造'!N$48</f>
        <v>121</v>
      </c>
      <c r="L46" s="167"/>
      <c r="M46" s="167"/>
      <c r="N46" s="167">
        <f>'実質公債費比率（分子）の構造'!O$48</f>
        <v>119</v>
      </c>
      <c r="O46" s="167"/>
      <c r="P46" s="167"/>
    </row>
    <row r="47" spans="1:16">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c r="A49" s="167" t="s">
        <v>70</v>
      </c>
      <c r="B49" s="167">
        <f>'実質公債費比率（分子）の構造'!K$45</f>
        <v>1007</v>
      </c>
      <c r="C49" s="167"/>
      <c r="D49" s="167"/>
      <c r="E49" s="167">
        <f>'実質公債費比率（分子）の構造'!L$45</f>
        <v>913</v>
      </c>
      <c r="F49" s="167"/>
      <c r="G49" s="167"/>
      <c r="H49" s="167">
        <f>'実質公債費比率（分子）の構造'!M$45</f>
        <v>937</v>
      </c>
      <c r="I49" s="167"/>
      <c r="J49" s="167"/>
      <c r="K49" s="167">
        <f>'実質公債費比率（分子）の構造'!N$45</f>
        <v>892</v>
      </c>
      <c r="L49" s="167"/>
      <c r="M49" s="167"/>
      <c r="N49" s="167">
        <f>'実質公債費比率（分子）の構造'!O$45</f>
        <v>898</v>
      </c>
      <c r="O49" s="167"/>
      <c r="P49" s="167"/>
    </row>
    <row r="50" spans="1:16">
      <c r="A50" s="167" t="s">
        <v>71</v>
      </c>
      <c r="B50" s="167" t="e">
        <f>NA()</f>
        <v>#N/A</v>
      </c>
      <c r="C50" s="167">
        <f>IF(ISNUMBER('実質公債費比率（分子）の構造'!K$53),'実質公債費比率（分子）の構造'!K$53,NA())</f>
        <v>435</v>
      </c>
      <c r="D50" s="167" t="e">
        <f>NA()</f>
        <v>#N/A</v>
      </c>
      <c r="E50" s="167" t="e">
        <f>NA()</f>
        <v>#N/A</v>
      </c>
      <c r="F50" s="167">
        <f>IF(ISNUMBER('実質公債費比率（分子）の構造'!L$53),'実質公債費比率（分子）の構造'!L$53,NA())</f>
        <v>350</v>
      </c>
      <c r="G50" s="167" t="e">
        <f>NA()</f>
        <v>#N/A</v>
      </c>
      <c r="H50" s="167" t="e">
        <f>NA()</f>
        <v>#N/A</v>
      </c>
      <c r="I50" s="167">
        <f>IF(ISNUMBER('実質公債費比率（分子）の構造'!M$53),'実質公債費比率（分子）の構造'!M$53,NA())</f>
        <v>354</v>
      </c>
      <c r="J50" s="167" t="e">
        <f>NA()</f>
        <v>#N/A</v>
      </c>
      <c r="K50" s="167" t="e">
        <f>NA()</f>
        <v>#N/A</v>
      </c>
      <c r="L50" s="167">
        <f>IF(ISNUMBER('実質公債費比率（分子）の構造'!N$53),'実質公債費比率（分子）の構造'!N$53,NA())</f>
        <v>292</v>
      </c>
      <c r="M50" s="167" t="e">
        <f>NA()</f>
        <v>#N/A</v>
      </c>
      <c r="N50" s="167" t="e">
        <f>NA()</f>
        <v>#N/A</v>
      </c>
      <c r="O50" s="167">
        <f>IF(ISNUMBER('実質公債費比率（分子）の構造'!O$53),'実質公債費比率（分子）の構造'!O$53,NA())</f>
        <v>309</v>
      </c>
      <c r="P50" s="167" t="e">
        <f>NA()</f>
        <v>#N/A</v>
      </c>
    </row>
    <row r="53" spans="1:16">
      <c r="A53" s="139" t="s">
        <v>72</v>
      </c>
    </row>
    <row r="54" spans="1:16">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c r="A56" s="166" t="s">
        <v>43</v>
      </c>
      <c r="B56" s="166"/>
      <c r="C56" s="166"/>
      <c r="D56" s="166">
        <f>'将来負担比率（分子）の構造'!I$52</f>
        <v>6928</v>
      </c>
      <c r="E56" s="166"/>
      <c r="F56" s="166"/>
      <c r="G56" s="166">
        <f>'将来負担比率（分子）の構造'!J$52</f>
        <v>6650</v>
      </c>
      <c r="H56" s="166"/>
      <c r="I56" s="166"/>
      <c r="J56" s="166">
        <f>'将来負担比率（分子）の構造'!K$52</f>
        <v>6251</v>
      </c>
      <c r="K56" s="166"/>
      <c r="L56" s="166"/>
      <c r="M56" s="166">
        <f>'将来負担比率（分子）の構造'!L$52</f>
        <v>5642</v>
      </c>
      <c r="N56" s="166"/>
      <c r="O56" s="166"/>
      <c r="P56" s="166">
        <f>'将来負担比率（分子）の構造'!M$52</f>
        <v>5645</v>
      </c>
    </row>
    <row r="57" spans="1:16">
      <c r="A57" s="166" t="s">
        <v>42</v>
      </c>
      <c r="B57" s="166"/>
      <c r="C57" s="166"/>
      <c r="D57" s="166">
        <f>'将来負担比率（分子）の構造'!I$51</f>
        <v>578</v>
      </c>
      <c r="E57" s="166"/>
      <c r="F57" s="166"/>
      <c r="G57" s="166">
        <f>'将来負担比率（分子）の構造'!J$51</f>
        <v>566</v>
      </c>
      <c r="H57" s="166"/>
      <c r="I57" s="166"/>
      <c r="J57" s="166">
        <f>'将来負担比率（分子）の構造'!K$51</f>
        <v>554</v>
      </c>
      <c r="K57" s="166"/>
      <c r="L57" s="166"/>
      <c r="M57" s="166">
        <f>'将来負担比率（分子）の構造'!L$51</f>
        <v>543</v>
      </c>
      <c r="N57" s="166"/>
      <c r="O57" s="166"/>
      <c r="P57" s="166">
        <f>'将来負担比率（分子）の構造'!M$51</f>
        <v>531</v>
      </c>
    </row>
    <row r="58" spans="1:16">
      <c r="A58" s="166" t="s">
        <v>41</v>
      </c>
      <c r="B58" s="166"/>
      <c r="C58" s="166"/>
      <c r="D58" s="166">
        <f>'将来負担比率（分子）の構造'!I$50</f>
        <v>4254</v>
      </c>
      <c r="E58" s="166"/>
      <c r="F58" s="166"/>
      <c r="G58" s="166">
        <f>'将来負担比率（分子）の構造'!J$50</f>
        <v>4275</v>
      </c>
      <c r="H58" s="166"/>
      <c r="I58" s="166"/>
      <c r="J58" s="166">
        <f>'将来負担比率（分子）の構造'!K$50</f>
        <v>5190</v>
      </c>
      <c r="K58" s="166"/>
      <c r="L58" s="166"/>
      <c r="M58" s="166">
        <f>'将来負担比率（分子）の構造'!L$50</f>
        <v>6914</v>
      </c>
      <c r="N58" s="166"/>
      <c r="O58" s="166"/>
      <c r="P58" s="166">
        <f>'将来負担比率（分子）の構造'!M$50</f>
        <v>8340</v>
      </c>
    </row>
    <row r="59" spans="1:16">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c r="A62" s="166" t="s">
        <v>35</v>
      </c>
      <c r="B62" s="166">
        <f>'将来負担比率（分子）の構造'!I$45</f>
        <v>809</v>
      </c>
      <c r="C62" s="166"/>
      <c r="D62" s="166"/>
      <c r="E62" s="166">
        <f>'将来負担比率（分子）の構造'!J$45</f>
        <v>711</v>
      </c>
      <c r="F62" s="166"/>
      <c r="G62" s="166"/>
      <c r="H62" s="166">
        <f>'将来負担比率（分子）の構造'!K$45</f>
        <v>686</v>
      </c>
      <c r="I62" s="166"/>
      <c r="J62" s="166"/>
      <c r="K62" s="166">
        <f>'将来負担比率（分子）の構造'!L$45</f>
        <v>1059</v>
      </c>
      <c r="L62" s="166"/>
      <c r="M62" s="166"/>
      <c r="N62" s="166">
        <f>'将来負担比率（分子）の構造'!M$45</f>
        <v>686</v>
      </c>
      <c r="O62" s="166"/>
      <c r="P62" s="166"/>
    </row>
    <row r="63" spans="1:16">
      <c r="A63" s="166" t="s">
        <v>34</v>
      </c>
      <c r="B63" s="166">
        <f>'将来負担比率（分子）の構造'!I$44</f>
        <v>59</v>
      </c>
      <c r="C63" s="166"/>
      <c r="D63" s="166"/>
      <c r="E63" s="166">
        <f>'将来負担比率（分子）の構造'!J$44</f>
        <v>72</v>
      </c>
      <c r="F63" s="166"/>
      <c r="G63" s="166"/>
      <c r="H63" s="166">
        <f>'将来負担比率（分子）の構造'!K$44</f>
        <v>61</v>
      </c>
      <c r="I63" s="166"/>
      <c r="J63" s="166"/>
      <c r="K63" s="166">
        <f>'将来負担比率（分子）の構造'!L$44</f>
        <v>2</v>
      </c>
      <c r="L63" s="166"/>
      <c r="M63" s="166"/>
      <c r="N63" s="166">
        <f>'将来負担比率（分子）の構造'!M$44</f>
        <v>43</v>
      </c>
      <c r="O63" s="166"/>
      <c r="P63" s="166"/>
    </row>
    <row r="64" spans="1:16">
      <c r="A64" s="166" t="s">
        <v>33</v>
      </c>
      <c r="B64" s="166">
        <f>'将来負担比率（分子）の構造'!I$43</f>
        <v>1523</v>
      </c>
      <c r="C64" s="166"/>
      <c r="D64" s="166"/>
      <c r="E64" s="166">
        <f>'将来負担比率（分子）の構造'!J$43</f>
        <v>1457</v>
      </c>
      <c r="F64" s="166"/>
      <c r="G64" s="166"/>
      <c r="H64" s="166">
        <f>'将来負担比率（分子）の構造'!K$43</f>
        <v>1354</v>
      </c>
      <c r="I64" s="166"/>
      <c r="J64" s="166"/>
      <c r="K64" s="166">
        <f>'将来負担比率（分子）の構造'!L$43</f>
        <v>1283</v>
      </c>
      <c r="L64" s="166"/>
      <c r="M64" s="166"/>
      <c r="N64" s="166">
        <f>'将来負担比率（分子）の構造'!M$43</f>
        <v>1127</v>
      </c>
      <c r="O64" s="166"/>
      <c r="P64" s="166"/>
    </row>
    <row r="65" spans="1:16">
      <c r="A65" s="166" t="s">
        <v>32</v>
      </c>
      <c r="B65" s="166">
        <f>'将来負担比率（分子）の構造'!I$42</f>
        <v>494</v>
      </c>
      <c r="C65" s="166"/>
      <c r="D65" s="166"/>
      <c r="E65" s="166">
        <f>'将来負担比率（分子）の構造'!J$42</f>
        <v>472</v>
      </c>
      <c r="F65" s="166"/>
      <c r="G65" s="166"/>
      <c r="H65" s="166">
        <f>'将来負担比率（分子）の構造'!K$42</f>
        <v>351</v>
      </c>
      <c r="I65" s="166"/>
      <c r="J65" s="166"/>
      <c r="K65" s="166">
        <f>'将来負担比率（分子）の構造'!L$42</f>
        <v>338</v>
      </c>
      <c r="L65" s="166"/>
      <c r="M65" s="166"/>
      <c r="N65" s="166">
        <f>'将来負担比率（分子）の構造'!M$42</f>
        <v>325</v>
      </c>
      <c r="O65" s="166"/>
      <c r="P65" s="166"/>
    </row>
    <row r="66" spans="1:16">
      <c r="A66" s="166" t="s">
        <v>31</v>
      </c>
      <c r="B66" s="166">
        <f>'将来負担比率（分子）の構造'!I$41</f>
        <v>7539</v>
      </c>
      <c r="C66" s="166"/>
      <c r="D66" s="166"/>
      <c r="E66" s="166">
        <f>'将来負担比率（分子）の構造'!J$41</f>
        <v>7144</v>
      </c>
      <c r="F66" s="166"/>
      <c r="G66" s="166"/>
      <c r="H66" s="166">
        <f>'将来負担比率（分子）の構造'!K$41</f>
        <v>6631</v>
      </c>
      <c r="I66" s="166"/>
      <c r="J66" s="166"/>
      <c r="K66" s="166">
        <f>'将来負担比率（分子）の構造'!L$41</f>
        <v>6436</v>
      </c>
      <c r="L66" s="166"/>
      <c r="M66" s="166"/>
      <c r="N66" s="166">
        <f>'将来負担比率（分子）の構造'!M$41</f>
        <v>5934</v>
      </c>
      <c r="O66" s="166"/>
      <c r="P66" s="166"/>
    </row>
    <row r="67" spans="1:16">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c r="A70" s="168" t="s">
        <v>76</v>
      </c>
      <c r="B70" s="168"/>
      <c r="C70" s="168"/>
      <c r="D70" s="168"/>
      <c r="E70" s="168"/>
      <c r="F70" s="168"/>
    </row>
    <row r="71" spans="1:16">
      <c r="A71" s="169"/>
      <c r="B71" s="169" t="str">
        <f>基金残高に係る経年分析!F54</f>
        <v>R01</v>
      </c>
      <c r="C71" s="169" t="str">
        <f>基金残高に係る経年分析!G54</f>
        <v>R02</v>
      </c>
      <c r="D71" s="169" t="str">
        <f>基金残高に係る経年分析!H54</f>
        <v>R03</v>
      </c>
    </row>
    <row r="72" spans="1:16">
      <c r="A72" s="169" t="s">
        <v>77</v>
      </c>
      <c r="B72" s="170">
        <f>基金残高に係る経年分析!F55</f>
        <v>1819</v>
      </c>
      <c r="C72" s="170">
        <f>基金残高に係る経年分析!G55</f>
        <v>1996</v>
      </c>
      <c r="D72" s="170">
        <f>基金残高に係る経年分析!H55</f>
        <v>2236</v>
      </c>
    </row>
    <row r="73" spans="1:16">
      <c r="A73" s="169" t="s">
        <v>78</v>
      </c>
      <c r="B73" s="170">
        <f>基金残高に係る経年分析!F56</f>
        <v>247</v>
      </c>
      <c r="C73" s="170">
        <f>基金残高に係る経年分析!G56</f>
        <v>247</v>
      </c>
      <c r="D73" s="170">
        <f>基金残高に係る経年分析!H56</f>
        <v>490</v>
      </c>
    </row>
    <row r="74" spans="1:16">
      <c r="A74" s="169" t="s">
        <v>79</v>
      </c>
      <c r="B74" s="170">
        <f>基金残高に係る経年分析!F57</f>
        <v>2615</v>
      </c>
      <c r="C74" s="170">
        <f>基金残高に係る経年分析!G57</f>
        <v>4203</v>
      </c>
      <c r="D74" s="170">
        <f>基金残高に係る経年分析!H57</f>
        <v>5647</v>
      </c>
    </row>
  </sheetData>
  <sheetProtection algorithmName="SHA-512" hashValue="qexgGkw2kkzD1Ns54vfCwk9F96/xrk9RLFrapbgdIiic0H41+wRZcVXb5THmQ/uhPXHZ3KxdB1+VDIUiYRzcUg==" saltValue="0kA0EAlPWu7DjCj3k9LU2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cols>
    <col min="1" max="1" width="1.625" style="342" customWidth="1"/>
    <col min="2" max="2" width="2.375" style="342" customWidth="1"/>
    <col min="3" max="16" width="2.625" style="342" customWidth="1"/>
    <col min="17" max="17" width="2.375" style="342" customWidth="1"/>
    <col min="18" max="95" width="1.625" style="342" customWidth="1"/>
    <col min="96" max="133" width="1.625" style="210" customWidth="1"/>
    <col min="134" max="143" width="1.625" style="342" customWidth="1"/>
    <col min="144" max="16384" width="0" style="342" hidden="1"/>
  </cols>
  <sheetData>
    <row r="1" spans="2:143" ht="22.5" customHeight="1" thickBot="1">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759" t="s">
        <v>210</v>
      </c>
      <c r="DI1" s="760"/>
      <c r="DJ1" s="760"/>
      <c r="DK1" s="760"/>
      <c r="DL1" s="760"/>
      <c r="DM1" s="760"/>
      <c r="DN1" s="761"/>
      <c r="DO1" s="342"/>
      <c r="DP1" s="759" t="s">
        <v>211</v>
      </c>
      <c r="DQ1" s="760"/>
      <c r="DR1" s="760"/>
      <c r="DS1" s="760"/>
      <c r="DT1" s="760"/>
      <c r="DU1" s="760"/>
      <c r="DV1" s="760"/>
      <c r="DW1" s="760"/>
      <c r="DX1" s="760"/>
      <c r="DY1" s="760"/>
      <c r="DZ1" s="760"/>
      <c r="EA1" s="760"/>
      <c r="EB1" s="760"/>
      <c r="EC1" s="761"/>
      <c r="ED1" s="204"/>
      <c r="EE1" s="204"/>
      <c r="EF1" s="204"/>
      <c r="EG1" s="204"/>
      <c r="EH1" s="204"/>
      <c r="EI1" s="204"/>
      <c r="EJ1" s="204"/>
      <c r="EK1" s="204"/>
      <c r="EL1" s="204"/>
      <c r="EM1" s="204"/>
    </row>
    <row r="2" spans="2:143" ht="22.5" customHeight="1">
      <c r="B2" s="205" t="s">
        <v>212</v>
      </c>
      <c r="R2" s="206"/>
      <c r="S2" s="206"/>
      <c r="T2" s="206"/>
      <c r="U2" s="206"/>
      <c r="V2" s="206"/>
      <c r="W2" s="206"/>
      <c r="X2" s="206"/>
      <c r="Y2" s="206"/>
      <c r="Z2" s="206"/>
      <c r="AA2" s="206"/>
      <c r="AB2" s="206"/>
      <c r="AC2" s="206"/>
      <c r="AE2" s="353"/>
      <c r="AF2" s="353"/>
      <c r="AG2" s="353"/>
      <c r="AH2" s="353"/>
      <c r="AI2" s="353"/>
      <c r="AJ2" s="206"/>
      <c r="AK2" s="206"/>
      <c r="AL2" s="206"/>
      <c r="AM2" s="206"/>
      <c r="AN2" s="206"/>
      <c r="AO2" s="206"/>
      <c r="AP2" s="206"/>
      <c r="CD2" s="352"/>
      <c r="CE2" s="352"/>
      <c r="CF2" s="352"/>
      <c r="CG2" s="352"/>
      <c r="CH2" s="352"/>
      <c r="CI2" s="352"/>
      <c r="CJ2" s="352"/>
      <c r="CK2" s="352"/>
      <c r="CL2" s="352"/>
      <c r="CM2" s="352"/>
      <c r="CN2" s="352"/>
      <c r="CO2" s="352"/>
      <c r="CP2" s="352"/>
      <c r="CQ2" s="352"/>
      <c r="CR2" s="352"/>
      <c r="CS2" s="352"/>
      <c r="CT2" s="352"/>
      <c r="CU2" s="352"/>
      <c r="CV2" s="352"/>
      <c r="CW2" s="352"/>
      <c r="CX2" s="352"/>
      <c r="CY2" s="352"/>
      <c r="CZ2" s="352"/>
      <c r="DA2" s="352"/>
      <c r="DB2" s="352"/>
      <c r="DC2" s="352"/>
      <c r="DD2" s="352"/>
      <c r="DE2" s="352"/>
      <c r="DF2" s="352"/>
      <c r="DG2" s="352"/>
      <c r="DH2" s="352"/>
      <c r="DI2" s="352"/>
      <c r="DJ2" s="352"/>
      <c r="DK2" s="352"/>
      <c r="DL2" s="352"/>
      <c r="DM2" s="352"/>
      <c r="DN2" s="352"/>
      <c r="DO2" s="352"/>
      <c r="DP2" s="352"/>
      <c r="DQ2" s="352"/>
      <c r="DR2" s="352"/>
      <c r="DS2" s="352"/>
      <c r="DT2" s="352"/>
      <c r="DU2" s="352"/>
      <c r="DV2" s="352"/>
      <c r="DW2" s="352"/>
      <c r="DX2" s="352"/>
      <c r="DY2" s="352"/>
      <c r="DZ2" s="352"/>
      <c r="EA2" s="352"/>
      <c r="EB2" s="352"/>
      <c r="EC2" s="352"/>
    </row>
    <row r="3" spans="2:143" ht="11.25" customHeight="1">
      <c r="B3" s="695" t="s">
        <v>213</v>
      </c>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696"/>
      <c r="AJ3" s="696"/>
      <c r="AK3" s="696"/>
      <c r="AL3" s="696"/>
      <c r="AM3" s="696"/>
      <c r="AN3" s="696"/>
      <c r="AO3" s="696"/>
      <c r="AP3" s="695" t="s">
        <v>214</v>
      </c>
      <c r="AQ3" s="696"/>
      <c r="AR3" s="696"/>
      <c r="AS3" s="696"/>
      <c r="AT3" s="696"/>
      <c r="AU3" s="696"/>
      <c r="AV3" s="696"/>
      <c r="AW3" s="696"/>
      <c r="AX3" s="696"/>
      <c r="AY3" s="696"/>
      <c r="AZ3" s="696"/>
      <c r="BA3" s="696"/>
      <c r="BB3" s="696"/>
      <c r="BC3" s="696"/>
      <c r="BD3" s="696"/>
      <c r="BE3" s="696"/>
      <c r="BF3" s="696"/>
      <c r="BG3" s="696"/>
      <c r="BH3" s="696"/>
      <c r="BI3" s="696"/>
      <c r="BJ3" s="696"/>
      <c r="BK3" s="696"/>
      <c r="BL3" s="696"/>
      <c r="BM3" s="696"/>
      <c r="BN3" s="696"/>
      <c r="BO3" s="696"/>
      <c r="BP3" s="696"/>
      <c r="BQ3" s="696"/>
      <c r="BR3" s="696"/>
      <c r="BS3" s="696"/>
      <c r="BT3" s="696"/>
      <c r="BU3" s="696"/>
      <c r="BV3" s="696"/>
      <c r="BW3" s="696"/>
      <c r="BX3" s="696"/>
      <c r="BY3" s="696"/>
      <c r="BZ3" s="696"/>
      <c r="CA3" s="696"/>
      <c r="CB3" s="697"/>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695" t="s">
        <v>1</v>
      </c>
      <c r="C4" s="696"/>
      <c r="D4" s="696"/>
      <c r="E4" s="696"/>
      <c r="F4" s="696"/>
      <c r="G4" s="696"/>
      <c r="H4" s="696"/>
      <c r="I4" s="696"/>
      <c r="J4" s="696"/>
      <c r="K4" s="696"/>
      <c r="L4" s="696"/>
      <c r="M4" s="696"/>
      <c r="N4" s="696"/>
      <c r="O4" s="696"/>
      <c r="P4" s="696"/>
      <c r="Q4" s="697"/>
      <c r="R4" s="695" t="s">
        <v>216</v>
      </c>
      <c r="S4" s="696"/>
      <c r="T4" s="696"/>
      <c r="U4" s="696"/>
      <c r="V4" s="696"/>
      <c r="W4" s="696"/>
      <c r="X4" s="696"/>
      <c r="Y4" s="697"/>
      <c r="Z4" s="695" t="s">
        <v>217</v>
      </c>
      <c r="AA4" s="696"/>
      <c r="AB4" s="696"/>
      <c r="AC4" s="697"/>
      <c r="AD4" s="695" t="s">
        <v>218</v>
      </c>
      <c r="AE4" s="696"/>
      <c r="AF4" s="696"/>
      <c r="AG4" s="696"/>
      <c r="AH4" s="696"/>
      <c r="AI4" s="696"/>
      <c r="AJ4" s="696"/>
      <c r="AK4" s="697"/>
      <c r="AL4" s="695" t="s">
        <v>217</v>
      </c>
      <c r="AM4" s="696"/>
      <c r="AN4" s="696"/>
      <c r="AO4" s="697"/>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351" customFormat="1" ht="11.25" customHeight="1">
      <c r="B5" s="708" t="s">
        <v>223</v>
      </c>
      <c r="C5" s="709"/>
      <c r="D5" s="709"/>
      <c r="E5" s="709"/>
      <c r="F5" s="709"/>
      <c r="G5" s="709"/>
      <c r="H5" s="709"/>
      <c r="I5" s="709"/>
      <c r="J5" s="709"/>
      <c r="K5" s="709"/>
      <c r="L5" s="709"/>
      <c r="M5" s="709"/>
      <c r="N5" s="709"/>
      <c r="O5" s="709"/>
      <c r="P5" s="709"/>
      <c r="Q5" s="710"/>
      <c r="R5" s="698">
        <v>1473768</v>
      </c>
      <c r="S5" s="699"/>
      <c r="T5" s="699"/>
      <c r="U5" s="699"/>
      <c r="V5" s="699"/>
      <c r="W5" s="699"/>
      <c r="X5" s="699"/>
      <c r="Y5" s="742"/>
      <c r="Z5" s="757">
        <v>10.7</v>
      </c>
      <c r="AA5" s="757"/>
      <c r="AB5" s="757"/>
      <c r="AC5" s="757"/>
      <c r="AD5" s="758">
        <v>1473768</v>
      </c>
      <c r="AE5" s="758"/>
      <c r="AF5" s="758"/>
      <c r="AG5" s="758"/>
      <c r="AH5" s="758"/>
      <c r="AI5" s="758"/>
      <c r="AJ5" s="758"/>
      <c r="AK5" s="758"/>
      <c r="AL5" s="738">
        <v>30.4</v>
      </c>
      <c r="AM5" s="713"/>
      <c r="AN5" s="713"/>
      <c r="AO5" s="739"/>
      <c r="AP5" s="708" t="s">
        <v>224</v>
      </c>
      <c r="AQ5" s="709"/>
      <c r="AR5" s="709"/>
      <c r="AS5" s="709"/>
      <c r="AT5" s="709"/>
      <c r="AU5" s="709"/>
      <c r="AV5" s="709"/>
      <c r="AW5" s="709"/>
      <c r="AX5" s="709"/>
      <c r="AY5" s="709"/>
      <c r="AZ5" s="709"/>
      <c r="BA5" s="709"/>
      <c r="BB5" s="709"/>
      <c r="BC5" s="709"/>
      <c r="BD5" s="709"/>
      <c r="BE5" s="709"/>
      <c r="BF5" s="710"/>
      <c r="BG5" s="642">
        <v>1473768</v>
      </c>
      <c r="BH5" s="652"/>
      <c r="BI5" s="652"/>
      <c r="BJ5" s="652"/>
      <c r="BK5" s="652"/>
      <c r="BL5" s="652"/>
      <c r="BM5" s="652"/>
      <c r="BN5" s="653"/>
      <c r="BO5" s="656">
        <v>100</v>
      </c>
      <c r="BP5" s="656"/>
      <c r="BQ5" s="656"/>
      <c r="BR5" s="656"/>
      <c r="BS5" s="657" t="s">
        <v>128</v>
      </c>
      <c r="BT5" s="657"/>
      <c r="BU5" s="657"/>
      <c r="BV5" s="657"/>
      <c r="BW5" s="657"/>
      <c r="BX5" s="657"/>
      <c r="BY5" s="657"/>
      <c r="BZ5" s="657"/>
      <c r="CA5" s="657"/>
      <c r="CB5" s="728"/>
      <c r="CD5" s="744" t="s">
        <v>219</v>
      </c>
      <c r="CE5" s="745"/>
      <c r="CF5" s="745"/>
      <c r="CG5" s="745"/>
      <c r="CH5" s="745"/>
      <c r="CI5" s="745"/>
      <c r="CJ5" s="745"/>
      <c r="CK5" s="745"/>
      <c r="CL5" s="745"/>
      <c r="CM5" s="745"/>
      <c r="CN5" s="745"/>
      <c r="CO5" s="745"/>
      <c r="CP5" s="745"/>
      <c r="CQ5" s="746"/>
      <c r="CR5" s="744" t="s">
        <v>226</v>
      </c>
      <c r="CS5" s="745"/>
      <c r="CT5" s="745"/>
      <c r="CU5" s="745"/>
      <c r="CV5" s="745"/>
      <c r="CW5" s="745"/>
      <c r="CX5" s="745"/>
      <c r="CY5" s="746"/>
      <c r="CZ5" s="744" t="s">
        <v>217</v>
      </c>
      <c r="DA5" s="745"/>
      <c r="DB5" s="745"/>
      <c r="DC5" s="746"/>
      <c r="DD5" s="744" t="s">
        <v>227</v>
      </c>
      <c r="DE5" s="745"/>
      <c r="DF5" s="745"/>
      <c r="DG5" s="745"/>
      <c r="DH5" s="745"/>
      <c r="DI5" s="745"/>
      <c r="DJ5" s="745"/>
      <c r="DK5" s="745"/>
      <c r="DL5" s="745"/>
      <c r="DM5" s="745"/>
      <c r="DN5" s="745"/>
      <c r="DO5" s="745"/>
      <c r="DP5" s="746"/>
      <c r="DQ5" s="744" t="s">
        <v>228</v>
      </c>
      <c r="DR5" s="745"/>
      <c r="DS5" s="745"/>
      <c r="DT5" s="745"/>
      <c r="DU5" s="745"/>
      <c r="DV5" s="745"/>
      <c r="DW5" s="745"/>
      <c r="DX5" s="745"/>
      <c r="DY5" s="745"/>
      <c r="DZ5" s="745"/>
      <c r="EA5" s="745"/>
      <c r="EB5" s="745"/>
      <c r="EC5" s="746"/>
    </row>
    <row r="6" spans="2:143" ht="11.25" customHeight="1">
      <c r="B6" s="623" t="s">
        <v>229</v>
      </c>
      <c r="C6" s="624"/>
      <c r="D6" s="624"/>
      <c r="E6" s="624"/>
      <c r="F6" s="624"/>
      <c r="G6" s="624"/>
      <c r="H6" s="624"/>
      <c r="I6" s="624"/>
      <c r="J6" s="624"/>
      <c r="K6" s="624"/>
      <c r="L6" s="624"/>
      <c r="M6" s="624"/>
      <c r="N6" s="624"/>
      <c r="O6" s="624"/>
      <c r="P6" s="624"/>
      <c r="Q6" s="625"/>
      <c r="R6" s="642">
        <v>91341</v>
      </c>
      <c r="S6" s="652"/>
      <c r="T6" s="652"/>
      <c r="U6" s="652"/>
      <c r="V6" s="652"/>
      <c r="W6" s="652"/>
      <c r="X6" s="652"/>
      <c r="Y6" s="653"/>
      <c r="Z6" s="656">
        <v>0.7</v>
      </c>
      <c r="AA6" s="656"/>
      <c r="AB6" s="656"/>
      <c r="AC6" s="656"/>
      <c r="AD6" s="657">
        <v>91341</v>
      </c>
      <c r="AE6" s="657"/>
      <c r="AF6" s="657"/>
      <c r="AG6" s="657"/>
      <c r="AH6" s="657"/>
      <c r="AI6" s="657"/>
      <c r="AJ6" s="657"/>
      <c r="AK6" s="657"/>
      <c r="AL6" s="645">
        <v>1.9</v>
      </c>
      <c r="AM6" s="654"/>
      <c r="AN6" s="654"/>
      <c r="AO6" s="658"/>
      <c r="AP6" s="623" t="s">
        <v>230</v>
      </c>
      <c r="AQ6" s="624"/>
      <c r="AR6" s="624"/>
      <c r="AS6" s="624"/>
      <c r="AT6" s="624"/>
      <c r="AU6" s="624"/>
      <c r="AV6" s="624"/>
      <c r="AW6" s="624"/>
      <c r="AX6" s="624"/>
      <c r="AY6" s="624"/>
      <c r="AZ6" s="624"/>
      <c r="BA6" s="624"/>
      <c r="BB6" s="624"/>
      <c r="BC6" s="624"/>
      <c r="BD6" s="624"/>
      <c r="BE6" s="624"/>
      <c r="BF6" s="625"/>
      <c r="BG6" s="642">
        <v>1473768</v>
      </c>
      <c r="BH6" s="652"/>
      <c r="BI6" s="652"/>
      <c r="BJ6" s="652"/>
      <c r="BK6" s="652"/>
      <c r="BL6" s="652"/>
      <c r="BM6" s="652"/>
      <c r="BN6" s="653"/>
      <c r="BO6" s="656">
        <v>100</v>
      </c>
      <c r="BP6" s="656"/>
      <c r="BQ6" s="656"/>
      <c r="BR6" s="656"/>
      <c r="BS6" s="657" t="s">
        <v>128</v>
      </c>
      <c r="BT6" s="657"/>
      <c r="BU6" s="657"/>
      <c r="BV6" s="657"/>
      <c r="BW6" s="657"/>
      <c r="BX6" s="657"/>
      <c r="BY6" s="657"/>
      <c r="BZ6" s="657"/>
      <c r="CA6" s="657"/>
      <c r="CB6" s="728"/>
      <c r="CD6" s="701" t="s">
        <v>231</v>
      </c>
      <c r="CE6" s="702"/>
      <c r="CF6" s="702"/>
      <c r="CG6" s="702"/>
      <c r="CH6" s="702"/>
      <c r="CI6" s="702"/>
      <c r="CJ6" s="702"/>
      <c r="CK6" s="702"/>
      <c r="CL6" s="702"/>
      <c r="CM6" s="702"/>
      <c r="CN6" s="702"/>
      <c r="CO6" s="702"/>
      <c r="CP6" s="702"/>
      <c r="CQ6" s="703"/>
      <c r="CR6" s="642">
        <v>87614</v>
      </c>
      <c r="CS6" s="652"/>
      <c r="CT6" s="652"/>
      <c r="CU6" s="652"/>
      <c r="CV6" s="652"/>
      <c r="CW6" s="652"/>
      <c r="CX6" s="652"/>
      <c r="CY6" s="653"/>
      <c r="CZ6" s="738">
        <v>0.7</v>
      </c>
      <c r="DA6" s="713"/>
      <c r="DB6" s="713"/>
      <c r="DC6" s="743"/>
      <c r="DD6" s="648" t="s">
        <v>128</v>
      </c>
      <c r="DE6" s="652"/>
      <c r="DF6" s="652"/>
      <c r="DG6" s="652"/>
      <c r="DH6" s="652"/>
      <c r="DI6" s="652"/>
      <c r="DJ6" s="652"/>
      <c r="DK6" s="652"/>
      <c r="DL6" s="652"/>
      <c r="DM6" s="652"/>
      <c r="DN6" s="652"/>
      <c r="DO6" s="652"/>
      <c r="DP6" s="653"/>
      <c r="DQ6" s="648">
        <v>87614</v>
      </c>
      <c r="DR6" s="652"/>
      <c r="DS6" s="652"/>
      <c r="DT6" s="652"/>
      <c r="DU6" s="652"/>
      <c r="DV6" s="652"/>
      <c r="DW6" s="652"/>
      <c r="DX6" s="652"/>
      <c r="DY6" s="652"/>
      <c r="DZ6" s="652"/>
      <c r="EA6" s="652"/>
      <c r="EB6" s="652"/>
      <c r="EC6" s="669"/>
    </row>
    <row r="7" spans="2:143" ht="11.25" customHeight="1">
      <c r="B7" s="623" t="s">
        <v>232</v>
      </c>
      <c r="C7" s="624"/>
      <c r="D7" s="624"/>
      <c r="E7" s="624"/>
      <c r="F7" s="624"/>
      <c r="G7" s="624"/>
      <c r="H7" s="624"/>
      <c r="I7" s="624"/>
      <c r="J7" s="624"/>
      <c r="K7" s="624"/>
      <c r="L7" s="624"/>
      <c r="M7" s="624"/>
      <c r="N7" s="624"/>
      <c r="O7" s="624"/>
      <c r="P7" s="624"/>
      <c r="Q7" s="625"/>
      <c r="R7" s="642">
        <v>680</v>
      </c>
      <c r="S7" s="652"/>
      <c r="T7" s="652"/>
      <c r="U7" s="652"/>
      <c r="V7" s="652"/>
      <c r="W7" s="652"/>
      <c r="X7" s="652"/>
      <c r="Y7" s="653"/>
      <c r="Z7" s="656">
        <v>0</v>
      </c>
      <c r="AA7" s="656"/>
      <c r="AB7" s="656"/>
      <c r="AC7" s="656"/>
      <c r="AD7" s="657">
        <v>680</v>
      </c>
      <c r="AE7" s="657"/>
      <c r="AF7" s="657"/>
      <c r="AG7" s="657"/>
      <c r="AH7" s="657"/>
      <c r="AI7" s="657"/>
      <c r="AJ7" s="657"/>
      <c r="AK7" s="657"/>
      <c r="AL7" s="645">
        <v>0</v>
      </c>
      <c r="AM7" s="654"/>
      <c r="AN7" s="654"/>
      <c r="AO7" s="658"/>
      <c r="AP7" s="623" t="s">
        <v>233</v>
      </c>
      <c r="AQ7" s="624"/>
      <c r="AR7" s="624"/>
      <c r="AS7" s="624"/>
      <c r="AT7" s="624"/>
      <c r="AU7" s="624"/>
      <c r="AV7" s="624"/>
      <c r="AW7" s="624"/>
      <c r="AX7" s="624"/>
      <c r="AY7" s="624"/>
      <c r="AZ7" s="624"/>
      <c r="BA7" s="624"/>
      <c r="BB7" s="624"/>
      <c r="BC7" s="624"/>
      <c r="BD7" s="624"/>
      <c r="BE7" s="624"/>
      <c r="BF7" s="625"/>
      <c r="BG7" s="642">
        <v>564789</v>
      </c>
      <c r="BH7" s="652"/>
      <c r="BI7" s="652"/>
      <c r="BJ7" s="652"/>
      <c r="BK7" s="652"/>
      <c r="BL7" s="652"/>
      <c r="BM7" s="652"/>
      <c r="BN7" s="653"/>
      <c r="BO7" s="656">
        <v>38.299999999999997</v>
      </c>
      <c r="BP7" s="656"/>
      <c r="BQ7" s="656"/>
      <c r="BR7" s="656"/>
      <c r="BS7" s="657" t="s">
        <v>128</v>
      </c>
      <c r="BT7" s="657"/>
      <c r="BU7" s="657"/>
      <c r="BV7" s="657"/>
      <c r="BW7" s="657"/>
      <c r="BX7" s="657"/>
      <c r="BY7" s="657"/>
      <c r="BZ7" s="657"/>
      <c r="CA7" s="657"/>
      <c r="CB7" s="728"/>
      <c r="CD7" s="670" t="s">
        <v>234</v>
      </c>
      <c r="CE7" s="667"/>
      <c r="CF7" s="667"/>
      <c r="CG7" s="667"/>
      <c r="CH7" s="667"/>
      <c r="CI7" s="667"/>
      <c r="CJ7" s="667"/>
      <c r="CK7" s="667"/>
      <c r="CL7" s="667"/>
      <c r="CM7" s="667"/>
      <c r="CN7" s="667"/>
      <c r="CO7" s="667"/>
      <c r="CP7" s="667"/>
      <c r="CQ7" s="668"/>
      <c r="CR7" s="642">
        <v>1712189</v>
      </c>
      <c r="CS7" s="652"/>
      <c r="CT7" s="652"/>
      <c r="CU7" s="652"/>
      <c r="CV7" s="652"/>
      <c r="CW7" s="652"/>
      <c r="CX7" s="652"/>
      <c r="CY7" s="653"/>
      <c r="CZ7" s="656">
        <v>13</v>
      </c>
      <c r="DA7" s="656"/>
      <c r="DB7" s="656"/>
      <c r="DC7" s="656"/>
      <c r="DD7" s="648">
        <v>16674</v>
      </c>
      <c r="DE7" s="652"/>
      <c r="DF7" s="652"/>
      <c r="DG7" s="652"/>
      <c r="DH7" s="652"/>
      <c r="DI7" s="652"/>
      <c r="DJ7" s="652"/>
      <c r="DK7" s="652"/>
      <c r="DL7" s="652"/>
      <c r="DM7" s="652"/>
      <c r="DN7" s="652"/>
      <c r="DO7" s="652"/>
      <c r="DP7" s="653"/>
      <c r="DQ7" s="648">
        <v>1278506</v>
      </c>
      <c r="DR7" s="652"/>
      <c r="DS7" s="652"/>
      <c r="DT7" s="652"/>
      <c r="DU7" s="652"/>
      <c r="DV7" s="652"/>
      <c r="DW7" s="652"/>
      <c r="DX7" s="652"/>
      <c r="DY7" s="652"/>
      <c r="DZ7" s="652"/>
      <c r="EA7" s="652"/>
      <c r="EB7" s="652"/>
      <c r="EC7" s="669"/>
    </row>
    <row r="8" spans="2:143" ht="11.25" customHeight="1">
      <c r="B8" s="623" t="s">
        <v>235</v>
      </c>
      <c r="C8" s="624"/>
      <c r="D8" s="624"/>
      <c r="E8" s="624"/>
      <c r="F8" s="624"/>
      <c r="G8" s="624"/>
      <c r="H8" s="624"/>
      <c r="I8" s="624"/>
      <c r="J8" s="624"/>
      <c r="K8" s="624"/>
      <c r="L8" s="624"/>
      <c r="M8" s="624"/>
      <c r="N8" s="624"/>
      <c r="O8" s="624"/>
      <c r="P8" s="624"/>
      <c r="Q8" s="625"/>
      <c r="R8" s="642">
        <v>2829</v>
      </c>
      <c r="S8" s="652"/>
      <c r="T8" s="652"/>
      <c r="U8" s="652"/>
      <c r="V8" s="652"/>
      <c r="W8" s="652"/>
      <c r="X8" s="652"/>
      <c r="Y8" s="653"/>
      <c r="Z8" s="656">
        <v>0</v>
      </c>
      <c r="AA8" s="656"/>
      <c r="AB8" s="656"/>
      <c r="AC8" s="656"/>
      <c r="AD8" s="657">
        <v>2829</v>
      </c>
      <c r="AE8" s="657"/>
      <c r="AF8" s="657"/>
      <c r="AG8" s="657"/>
      <c r="AH8" s="657"/>
      <c r="AI8" s="657"/>
      <c r="AJ8" s="657"/>
      <c r="AK8" s="657"/>
      <c r="AL8" s="645">
        <v>0.1</v>
      </c>
      <c r="AM8" s="654"/>
      <c r="AN8" s="654"/>
      <c r="AO8" s="658"/>
      <c r="AP8" s="623" t="s">
        <v>236</v>
      </c>
      <c r="AQ8" s="624"/>
      <c r="AR8" s="624"/>
      <c r="AS8" s="624"/>
      <c r="AT8" s="624"/>
      <c r="AU8" s="624"/>
      <c r="AV8" s="624"/>
      <c r="AW8" s="624"/>
      <c r="AX8" s="624"/>
      <c r="AY8" s="624"/>
      <c r="AZ8" s="624"/>
      <c r="BA8" s="624"/>
      <c r="BB8" s="624"/>
      <c r="BC8" s="624"/>
      <c r="BD8" s="624"/>
      <c r="BE8" s="624"/>
      <c r="BF8" s="625"/>
      <c r="BG8" s="642">
        <v>19199</v>
      </c>
      <c r="BH8" s="652"/>
      <c r="BI8" s="652"/>
      <c r="BJ8" s="652"/>
      <c r="BK8" s="652"/>
      <c r="BL8" s="652"/>
      <c r="BM8" s="652"/>
      <c r="BN8" s="653"/>
      <c r="BO8" s="656">
        <v>1.3</v>
      </c>
      <c r="BP8" s="656"/>
      <c r="BQ8" s="656"/>
      <c r="BR8" s="656"/>
      <c r="BS8" s="657" t="s">
        <v>128</v>
      </c>
      <c r="BT8" s="657"/>
      <c r="BU8" s="657"/>
      <c r="BV8" s="657"/>
      <c r="BW8" s="657"/>
      <c r="BX8" s="657"/>
      <c r="BY8" s="657"/>
      <c r="BZ8" s="657"/>
      <c r="CA8" s="657"/>
      <c r="CB8" s="728"/>
      <c r="CD8" s="670" t="s">
        <v>237</v>
      </c>
      <c r="CE8" s="667"/>
      <c r="CF8" s="667"/>
      <c r="CG8" s="667"/>
      <c r="CH8" s="667"/>
      <c r="CI8" s="667"/>
      <c r="CJ8" s="667"/>
      <c r="CK8" s="667"/>
      <c r="CL8" s="667"/>
      <c r="CM8" s="667"/>
      <c r="CN8" s="667"/>
      <c r="CO8" s="667"/>
      <c r="CP8" s="667"/>
      <c r="CQ8" s="668"/>
      <c r="CR8" s="642">
        <v>2743898</v>
      </c>
      <c r="CS8" s="652"/>
      <c r="CT8" s="652"/>
      <c r="CU8" s="652"/>
      <c r="CV8" s="652"/>
      <c r="CW8" s="652"/>
      <c r="CX8" s="652"/>
      <c r="CY8" s="653"/>
      <c r="CZ8" s="656">
        <v>20.8</v>
      </c>
      <c r="DA8" s="656"/>
      <c r="DB8" s="656"/>
      <c r="DC8" s="656"/>
      <c r="DD8" s="648">
        <v>18750</v>
      </c>
      <c r="DE8" s="652"/>
      <c r="DF8" s="652"/>
      <c r="DG8" s="652"/>
      <c r="DH8" s="652"/>
      <c r="DI8" s="652"/>
      <c r="DJ8" s="652"/>
      <c r="DK8" s="652"/>
      <c r="DL8" s="652"/>
      <c r="DM8" s="652"/>
      <c r="DN8" s="652"/>
      <c r="DO8" s="652"/>
      <c r="DP8" s="653"/>
      <c r="DQ8" s="648">
        <v>1042704</v>
      </c>
      <c r="DR8" s="652"/>
      <c r="DS8" s="652"/>
      <c r="DT8" s="652"/>
      <c r="DU8" s="652"/>
      <c r="DV8" s="652"/>
      <c r="DW8" s="652"/>
      <c r="DX8" s="652"/>
      <c r="DY8" s="652"/>
      <c r="DZ8" s="652"/>
      <c r="EA8" s="652"/>
      <c r="EB8" s="652"/>
      <c r="EC8" s="669"/>
    </row>
    <row r="9" spans="2:143" ht="11.25" customHeight="1">
      <c r="B9" s="623" t="s">
        <v>238</v>
      </c>
      <c r="C9" s="624"/>
      <c r="D9" s="624"/>
      <c r="E9" s="624"/>
      <c r="F9" s="624"/>
      <c r="G9" s="624"/>
      <c r="H9" s="624"/>
      <c r="I9" s="624"/>
      <c r="J9" s="624"/>
      <c r="K9" s="624"/>
      <c r="L9" s="624"/>
      <c r="M9" s="624"/>
      <c r="N9" s="624"/>
      <c r="O9" s="624"/>
      <c r="P9" s="624"/>
      <c r="Q9" s="625"/>
      <c r="R9" s="642">
        <v>3924</v>
      </c>
      <c r="S9" s="652"/>
      <c r="T9" s="652"/>
      <c r="U9" s="652"/>
      <c r="V9" s="652"/>
      <c r="W9" s="652"/>
      <c r="X9" s="652"/>
      <c r="Y9" s="653"/>
      <c r="Z9" s="656">
        <v>0</v>
      </c>
      <c r="AA9" s="656"/>
      <c r="AB9" s="656"/>
      <c r="AC9" s="656"/>
      <c r="AD9" s="657">
        <v>3924</v>
      </c>
      <c r="AE9" s="657"/>
      <c r="AF9" s="657"/>
      <c r="AG9" s="657"/>
      <c r="AH9" s="657"/>
      <c r="AI9" s="657"/>
      <c r="AJ9" s="657"/>
      <c r="AK9" s="657"/>
      <c r="AL9" s="645">
        <v>0.1</v>
      </c>
      <c r="AM9" s="654"/>
      <c r="AN9" s="654"/>
      <c r="AO9" s="658"/>
      <c r="AP9" s="623" t="s">
        <v>239</v>
      </c>
      <c r="AQ9" s="624"/>
      <c r="AR9" s="624"/>
      <c r="AS9" s="624"/>
      <c r="AT9" s="624"/>
      <c r="AU9" s="624"/>
      <c r="AV9" s="624"/>
      <c r="AW9" s="624"/>
      <c r="AX9" s="624"/>
      <c r="AY9" s="624"/>
      <c r="AZ9" s="624"/>
      <c r="BA9" s="624"/>
      <c r="BB9" s="624"/>
      <c r="BC9" s="624"/>
      <c r="BD9" s="624"/>
      <c r="BE9" s="624"/>
      <c r="BF9" s="625"/>
      <c r="BG9" s="642">
        <v>407536</v>
      </c>
      <c r="BH9" s="652"/>
      <c r="BI9" s="652"/>
      <c r="BJ9" s="652"/>
      <c r="BK9" s="652"/>
      <c r="BL9" s="652"/>
      <c r="BM9" s="652"/>
      <c r="BN9" s="653"/>
      <c r="BO9" s="656">
        <v>27.7</v>
      </c>
      <c r="BP9" s="656"/>
      <c r="BQ9" s="656"/>
      <c r="BR9" s="656"/>
      <c r="BS9" s="657" t="s">
        <v>128</v>
      </c>
      <c r="BT9" s="657"/>
      <c r="BU9" s="657"/>
      <c r="BV9" s="657"/>
      <c r="BW9" s="657"/>
      <c r="BX9" s="657"/>
      <c r="BY9" s="657"/>
      <c r="BZ9" s="657"/>
      <c r="CA9" s="657"/>
      <c r="CB9" s="728"/>
      <c r="CD9" s="670" t="s">
        <v>240</v>
      </c>
      <c r="CE9" s="667"/>
      <c r="CF9" s="667"/>
      <c r="CG9" s="667"/>
      <c r="CH9" s="667"/>
      <c r="CI9" s="667"/>
      <c r="CJ9" s="667"/>
      <c r="CK9" s="667"/>
      <c r="CL9" s="667"/>
      <c r="CM9" s="667"/>
      <c r="CN9" s="667"/>
      <c r="CO9" s="667"/>
      <c r="CP9" s="667"/>
      <c r="CQ9" s="668"/>
      <c r="CR9" s="642">
        <v>548768</v>
      </c>
      <c r="CS9" s="652"/>
      <c r="CT9" s="652"/>
      <c r="CU9" s="652"/>
      <c r="CV9" s="652"/>
      <c r="CW9" s="652"/>
      <c r="CX9" s="652"/>
      <c r="CY9" s="653"/>
      <c r="CZ9" s="656">
        <v>4.2</v>
      </c>
      <c r="DA9" s="656"/>
      <c r="DB9" s="656"/>
      <c r="DC9" s="656"/>
      <c r="DD9" s="648">
        <v>31098</v>
      </c>
      <c r="DE9" s="652"/>
      <c r="DF9" s="652"/>
      <c r="DG9" s="652"/>
      <c r="DH9" s="652"/>
      <c r="DI9" s="652"/>
      <c r="DJ9" s="652"/>
      <c r="DK9" s="652"/>
      <c r="DL9" s="652"/>
      <c r="DM9" s="652"/>
      <c r="DN9" s="652"/>
      <c r="DO9" s="652"/>
      <c r="DP9" s="653"/>
      <c r="DQ9" s="648">
        <v>219057</v>
      </c>
      <c r="DR9" s="652"/>
      <c r="DS9" s="652"/>
      <c r="DT9" s="652"/>
      <c r="DU9" s="652"/>
      <c r="DV9" s="652"/>
      <c r="DW9" s="652"/>
      <c r="DX9" s="652"/>
      <c r="DY9" s="652"/>
      <c r="DZ9" s="652"/>
      <c r="EA9" s="652"/>
      <c r="EB9" s="652"/>
      <c r="EC9" s="669"/>
    </row>
    <row r="10" spans="2:143" ht="11.25" customHeight="1">
      <c r="B10" s="623" t="s">
        <v>241</v>
      </c>
      <c r="C10" s="624"/>
      <c r="D10" s="624"/>
      <c r="E10" s="624"/>
      <c r="F10" s="624"/>
      <c r="G10" s="624"/>
      <c r="H10" s="624"/>
      <c r="I10" s="624"/>
      <c r="J10" s="624"/>
      <c r="K10" s="624"/>
      <c r="L10" s="624"/>
      <c r="M10" s="624"/>
      <c r="N10" s="624"/>
      <c r="O10" s="624"/>
      <c r="P10" s="624"/>
      <c r="Q10" s="625"/>
      <c r="R10" s="642" t="s">
        <v>128</v>
      </c>
      <c r="S10" s="652"/>
      <c r="T10" s="652"/>
      <c r="U10" s="652"/>
      <c r="V10" s="652"/>
      <c r="W10" s="652"/>
      <c r="X10" s="652"/>
      <c r="Y10" s="653"/>
      <c r="Z10" s="656" t="s">
        <v>128</v>
      </c>
      <c r="AA10" s="656"/>
      <c r="AB10" s="656"/>
      <c r="AC10" s="656"/>
      <c r="AD10" s="657" t="s">
        <v>128</v>
      </c>
      <c r="AE10" s="657"/>
      <c r="AF10" s="657"/>
      <c r="AG10" s="657"/>
      <c r="AH10" s="657"/>
      <c r="AI10" s="657"/>
      <c r="AJ10" s="657"/>
      <c r="AK10" s="657"/>
      <c r="AL10" s="645" t="s">
        <v>128</v>
      </c>
      <c r="AM10" s="654"/>
      <c r="AN10" s="654"/>
      <c r="AO10" s="658"/>
      <c r="AP10" s="623" t="s">
        <v>242</v>
      </c>
      <c r="AQ10" s="624"/>
      <c r="AR10" s="624"/>
      <c r="AS10" s="624"/>
      <c r="AT10" s="624"/>
      <c r="AU10" s="624"/>
      <c r="AV10" s="624"/>
      <c r="AW10" s="624"/>
      <c r="AX10" s="624"/>
      <c r="AY10" s="624"/>
      <c r="AZ10" s="624"/>
      <c r="BA10" s="624"/>
      <c r="BB10" s="624"/>
      <c r="BC10" s="624"/>
      <c r="BD10" s="624"/>
      <c r="BE10" s="624"/>
      <c r="BF10" s="625"/>
      <c r="BG10" s="642">
        <v>28195</v>
      </c>
      <c r="BH10" s="652"/>
      <c r="BI10" s="652"/>
      <c r="BJ10" s="652"/>
      <c r="BK10" s="652"/>
      <c r="BL10" s="652"/>
      <c r="BM10" s="652"/>
      <c r="BN10" s="653"/>
      <c r="BO10" s="656">
        <v>1.9</v>
      </c>
      <c r="BP10" s="656"/>
      <c r="BQ10" s="656"/>
      <c r="BR10" s="656"/>
      <c r="BS10" s="657" t="s">
        <v>128</v>
      </c>
      <c r="BT10" s="657"/>
      <c r="BU10" s="657"/>
      <c r="BV10" s="657"/>
      <c r="BW10" s="657"/>
      <c r="BX10" s="657"/>
      <c r="BY10" s="657"/>
      <c r="BZ10" s="657"/>
      <c r="CA10" s="657"/>
      <c r="CB10" s="728"/>
      <c r="CD10" s="670" t="s">
        <v>243</v>
      </c>
      <c r="CE10" s="667"/>
      <c r="CF10" s="667"/>
      <c r="CG10" s="667"/>
      <c r="CH10" s="667"/>
      <c r="CI10" s="667"/>
      <c r="CJ10" s="667"/>
      <c r="CK10" s="667"/>
      <c r="CL10" s="667"/>
      <c r="CM10" s="667"/>
      <c r="CN10" s="667"/>
      <c r="CO10" s="667"/>
      <c r="CP10" s="667"/>
      <c r="CQ10" s="668"/>
      <c r="CR10" s="642">
        <v>12000</v>
      </c>
      <c r="CS10" s="652"/>
      <c r="CT10" s="652"/>
      <c r="CU10" s="652"/>
      <c r="CV10" s="652"/>
      <c r="CW10" s="652"/>
      <c r="CX10" s="652"/>
      <c r="CY10" s="653"/>
      <c r="CZ10" s="656">
        <v>0.1</v>
      </c>
      <c r="DA10" s="656"/>
      <c r="DB10" s="656"/>
      <c r="DC10" s="656"/>
      <c r="DD10" s="648" t="s">
        <v>128</v>
      </c>
      <c r="DE10" s="652"/>
      <c r="DF10" s="652"/>
      <c r="DG10" s="652"/>
      <c r="DH10" s="652"/>
      <c r="DI10" s="652"/>
      <c r="DJ10" s="652"/>
      <c r="DK10" s="652"/>
      <c r="DL10" s="652"/>
      <c r="DM10" s="652"/>
      <c r="DN10" s="652"/>
      <c r="DO10" s="652"/>
      <c r="DP10" s="653"/>
      <c r="DQ10" s="648">
        <v>12000</v>
      </c>
      <c r="DR10" s="652"/>
      <c r="DS10" s="652"/>
      <c r="DT10" s="652"/>
      <c r="DU10" s="652"/>
      <c r="DV10" s="652"/>
      <c r="DW10" s="652"/>
      <c r="DX10" s="652"/>
      <c r="DY10" s="652"/>
      <c r="DZ10" s="652"/>
      <c r="EA10" s="652"/>
      <c r="EB10" s="652"/>
      <c r="EC10" s="669"/>
    </row>
    <row r="11" spans="2:143" ht="11.25" customHeight="1">
      <c r="B11" s="623" t="s">
        <v>244</v>
      </c>
      <c r="C11" s="624"/>
      <c r="D11" s="624"/>
      <c r="E11" s="624"/>
      <c r="F11" s="624"/>
      <c r="G11" s="624"/>
      <c r="H11" s="624"/>
      <c r="I11" s="624"/>
      <c r="J11" s="624"/>
      <c r="K11" s="624"/>
      <c r="L11" s="624"/>
      <c r="M11" s="624"/>
      <c r="N11" s="624"/>
      <c r="O11" s="624"/>
      <c r="P11" s="624"/>
      <c r="Q11" s="625"/>
      <c r="R11" s="642">
        <v>300916</v>
      </c>
      <c r="S11" s="652"/>
      <c r="T11" s="652"/>
      <c r="U11" s="652"/>
      <c r="V11" s="652"/>
      <c r="W11" s="652"/>
      <c r="X11" s="652"/>
      <c r="Y11" s="653"/>
      <c r="Z11" s="645">
        <v>2.2000000000000002</v>
      </c>
      <c r="AA11" s="654"/>
      <c r="AB11" s="654"/>
      <c r="AC11" s="655"/>
      <c r="AD11" s="648">
        <v>300916</v>
      </c>
      <c r="AE11" s="652"/>
      <c r="AF11" s="652"/>
      <c r="AG11" s="652"/>
      <c r="AH11" s="652"/>
      <c r="AI11" s="652"/>
      <c r="AJ11" s="652"/>
      <c r="AK11" s="653"/>
      <c r="AL11" s="645">
        <v>6.2</v>
      </c>
      <c r="AM11" s="654"/>
      <c r="AN11" s="654"/>
      <c r="AO11" s="658"/>
      <c r="AP11" s="623" t="s">
        <v>245</v>
      </c>
      <c r="AQ11" s="624"/>
      <c r="AR11" s="624"/>
      <c r="AS11" s="624"/>
      <c r="AT11" s="624"/>
      <c r="AU11" s="624"/>
      <c r="AV11" s="624"/>
      <c r="AW11" s="624"/>
      <c r="AX11" s="624"/>
      <c r="AY11" s="624"/>
      <c r="AZ11" s="624"/>
      <c r="BA11" s="624"/>
      <c r="BB11" s="624"/>
      <c r="BC11" s="624"/>
      <c r="BD11" s="624"/>
      <c r="BE11" s="624"/>
      <c r="BF11" s="625"/>
      <c r="BG11" s="642">
        <v>109859</v>
      </c>
      <c r="BH11" s="652"/>
      <c r="BI11" s="652"/>
      <c r="BJ11" s="652"/>
      <c r="BK11" s="652"/>
      <c r="BL11" s="652"/>
      <c r="BM11" s="652"/>
      <c r="BN11" s="653"/>
      <c r="BO11" s="656">
        <v>7.5</v>
      </c>
      <c r="BP11" s="656"/>
      <c r="BQ11" s="656"/>
      <c r="BR11" s="656"/>
      <c r="BS11" s="657" t="s">
        <v>128</v>
      </c>
      <c r="BT11" s="657"/>
      <c r="BU11" s="657"/>
      <c r="BV11" s="657"/>
      <c r="BW11" s="657"/>
      <c r="BX11" s="657"/>
      <c r="BY11" s="657"/>
      <c r="BZ11" s="657"/>
      <c r="CA11" s="657"/>
      <c r="CB11" s="728"/>
      <c r="CD11" s="670" t="s">
        <v>246</v>
      </c>
      <c r="CE11" s="667"/>
      <c r="CF11" s="667"/>
      <c r="CG11" s="667"/>
      <c r="CH11" s="667"/>
      <c r="CI11" s="667"/>
      <c r="CJ11" s="667"/>
      <c r="CK11" s="667"/>
      <c r="CL11" s="667"/>
      <c r="CM11" s="667"/>
      <c r="CN11" s="667"/>
      <c r="CO11" s="667"/>
      <c r="CP11" s="667"/>
      <c r="CQ11" s="668"/>
      <c r="CR11" s="642">
        <v>559440</v>
      </c>
      <c r="CS11" s="652"/>
      <c r="CT11" s="652"/>
      <c r="CU11" s="652"/>
      <c r="CV11" s="652"/>
      <c r="CW11" s="652"/>
      <c r="CX11" s="652"/>
      <c r="CY11" s="653"/>
      <c r="CZ11" s="656">
        <v>4.2</v>
      </c>
      <c r="DA11" s="656"/>
      <c r="DB11" s="656"/>
      <c r="DC11" s="656"/>
      <c r="DD11" s="648">
        <v>150351</v>
      </c>
      <c r="DE11" s="652"/>
      <c r="DF11" s="652"/>
      <c r="DG11" s="652"/>
      <c r="DH11" s="652"/>
      <c r="DI11" s="652"/>
      <c r="DJ11" s="652"/>
      <c r="DK11" s="652"/>
      <c r="DL11" s="652"/>
      <c r="DM11" s="652"/>
      <c r="DN11" s="652"/>
      <c r="DO11" s="652"/>
      <c r="DP11" s="653"/>
      <c r="DQ11" s="648">
        <v>374147</v>
      </c>
      <c r="DR11" s="652"/>
      <c r="DS11" s="652"/>
      <c r="DT11" s="652"/>
      <c r="DU11" s="652"/>
      <c r="DV11" s="652"/>
      <c r="DW11" s="652"/>
      <c r="DX11" s="652"/>
      <c r="DY11" s="652"/>
      <c r="DZ11" s="652"/>
      <c r="EA11" s="652"/>
      <c r="EB11" s="652"/>
      <c r="EC11" s="669"/>
    </row>
    <row r="12" spans="2:143" ht="11.25" customHeight="1">
      <c r="B12" s="623" t="s">
        <v>247</v>
      </c>
      <c r="C12" s="624"/>
      <c r="D12" s="624"/>
      <c r="E12" s="624"/>
      <c r="F12" s="624"/>
      <c r="G12" s="624"/>
      <c r="H12" s="624"/>
      <c r="I12" s="624"/>
      <c r="J12" s="624"/>
      <c r="K12" s="624"/>
      <c r="L12" s="624"/>
      <c r="M12" s="624"/>
      <c r="N12" s="624"/>
      <c r="O12" s="624"/>
      <c r="P12" s="624"/>
      <c r="Q12" s="625"/>
      <c r="R12" s="642">
        <v>8609</v>
      </c>
      <c r="S12" s="652"/>
      <c r="T12" s="652"/>
      <c r="U12" s="652"/>
      <c r="V12" s="652"/>
      <c r="W12" s="652"/>
      <c r="X12" s="652"/>
      <c r="Y12" s="653"/>
      <c r="Z12" s="656">
        <v>0.1</v>
      </c>
      <c r="AA12" s="656"/>
      <c r="AB12" s="656"/>
      <c r="AC12" s="656"/>
      <c r="AD12" s="657">
        <v>8609</v>
      </c>
      <c r="AE12" s="657"/>
      <c r="AF12" s="657"/>
      <c r="AG12" s="657"/>
      <c r="AH12" s="657"/>
      <c r="AI12" s="657"/>
      <c r="AJ12" s="657"/>
      <c r="AK12" s="657"/>
      <c r="AL12" s="645">
        <v>0.2</v>
      </c>
      <c r="AM12" s="654"/>
      <c r="AN12" s="654"/>
      <c r="AO12" s="658"/>
      <c r="AP12" s="623" t="s">
        <v>248</v>
      </c>
      <c r="AQ12" s="624"/>
      <c r="AR12" s="624"/>
      <c r="AS12" s="624"/>
      <c r="AT12" s="624"/>
      <c r="AU12" s="624"/>
      <c r="AV12" s="624"/>
      <c r="AW12" s="624"/>
      <c r="AX12" s="624"/>
      <c r="AY12" s="624"/>
      <c r="AZ12" s="624"/>
      <c r="BA12" s="624"/>
      <c r="BB12" s="624"/>
      <c r="BC12" s="624"/>
      <c r="BD12" s="624"/>
      <c r="BE12" s="624"/>
      <c r="BF12" s="625"/>
      <c r="BG12" s="642">
        <v>771206</v>
      </c>
      <c r="BH12" s="652"/>
      <c r="BI12" s="652"/>
      <c r="BJ12" s="652"/>
      <c r="BK12" s="652"/>
      <c r="BL12" s="652"/>
      <c r="BM12" s="652"/>
      <c r="BN12" s="653"/>
      <c r="BO12" s="656">
        <v>52.3</v>
      </c>
      <c r="BP12" s="656"/>
      <c r="BQ12" s="656"/>
      <c r="BR12" s="656"/>
      <c r="BS12" s="657" t="s">
        <v>128</v>
      </c>
      <c r="BT12" s="657"/>
      <c r="BU12" s="657"/>
      <c r="BV12" s="657"/>
      <c r="BW12" s="657"/>
      <c r="BX12" s="657"/>
      <c r="BY12" s="657"/>
      <c r="BZ12" s="657"/>
      <c r="CA12" s="657"/>
      <c r="CB12" s="728"/>
      <c r="CD12" s="670" t="s">
        <v>249</v>
      </c>
      <c r="CE12" s="667"/>
      <c r="CF12" s="667"/>
      <c r="CG12" s="667"/>
      <c r="CH12" s="667"/>
      <c r="CI12" s="667"/>
      <c r="CJ12" s="667"/>
      <c r="CK12" s="667"/>
      <c r="CL12" s="667"/>
      <c r="CM12" s="667"/>
      <c r="CN12" s="667"/>
      <c r="CO12" s="667"/>
      <c r="CP12" s="667"/>
      <c r="CQ12" s="668"/>
      <c r="CR12" s="642">
        <v>4786074</v>
      </c>
      <c r="CS12" s="652"/>
      <c r="CT12" s="652"/>
      <c r="CU12" s="652"/>
      <c r="CV12" s="652"/>
      <c r="CW12" s="652"/>
      <c r="CX12" s="652"/>
      <c r="CY12" s="653"/>
      <c r="CZ12" s="656">
        <v>36.299999999999997</v>
      </c>
      <c r="DA12" s="656"/>
      <c r="DB12" s="656"/>
      <c r="DC12" s="656"/>
      <c r="DD12" s="648">
        <v>31392</v>
      </c>
      <c r="DE12" s="652"/>
      <c r="DF12" s="652"/>
      <c r="DG12" s="652"/>
      <c r="DH12" s="652"/>
      <c r="DI12" s="652"/>
      <c r="DJ12" s="652"/>
      <c r="DK12" s="652"/>
      <c r="DL12" s="652"/>
      <c r="DM12" s="652"/>
      <c r="DN12" s="652"/>
      <c r="DO12" s="652"/>
      <c r="DP12" s="653"/>
      <c r="DQ12" s="648">
        <v>284643</v>
      </c>
      <c r="DR12" s="652"/>
      <c r="DS12" s="652"/>
      <c r="DT12" s="652"/>
      <c r="DU12" s="652"/>
      <c r="DV12" s="652"/>
      <c r="DW12" s="652"/>
      <c r="DX12" s="652"/>
      <c r="DY12" s="652"/>
      <c r="DZ12" s="652"/>
      <c r="EA12" s="652"/>
      <c r="EB12" s="652"/>
      <c r="EC12" s="669"/>
    </row>
    <row r="13" spans="2:143" ht="11.25" customHeight="1">
      <c r="B13" s="623" t="s">
        <v>250</v>
      </c>
      <c r="C13" s="624"/>
      <c r="D13" s="624"/>
      <c r="E13" s="624"/>
      <c r="F13" s="624"/>
      <c r="G13" s="624"/>
      <c r="H13" s="624"/>
      <c r="I13" s="624"/>
      <c r="J13" s="624"/>
      <c r="K13" s="624"/>
      <c r="L13" s="624"/>
      <c r="M13" s="624"/>
      <c r="N13" s="624"/>
      <c r="O13" s="624"/>
      <c r="P13" s="624"/>
      <c r="Q13" s="625"/>
      <c r="R13" s="642" t="s">
        <v>128</v>
      </c>
      <c r="S13" s="652"/>
      <c r="T13" s="652"/>
      <c r="U13" s="652"/>
      <c r="V13" s="652"/>
      <c r="W13" s="652"/>
      <c r="X13" s="652"/>
      <c r="Y13" s="653"/>
      <c r="Z13" s="656" t="s">
        <v>128</v>
      </c>
      <c r="AA13" s="656"/>
      <c r="AB13" s="656"/>
      <c r="AC13" s="656"/>
      <c r="AD13" s="657" t="s">
        <v>128</v>
      </c>
      <c r="AE13" s="657"/>
      <c r="AF13" s="657"/>
      <c r="AG13" s="657"/>
      <c r="AH13" s="657"/>
      <c r="AI13" s="657"/>
      <c r="AJ13" s="657"/>
      <c r="AK13" s="657"/>
      <c r="AL13" s="645" t="s">
        <v>128</v>
      </c>
      <c r="AM13" s="654"/>
      <c r="AN13" s="654"/>
      <c r="AO13" s="658"/>
      <c r="AP13" s="623" t="s">
        <v>251</v>
      </c>
      <c r="AQ13" s="624"/>
      <c r="AR13" s="624"/>
      <c r="AS13" s="624"/>
      <c r="AT13" s="624"/>
      <c r="AU13" s="624"/>
      <c r="AV13" s="624"/>
      <c r="AW13" s="624"/>
      <c r="AX13" s="624"/>
      <c r="AY13" s="624"/>
      <c r="AZ13" s="624"/>
      <c r="BA13" s="624"/>
      <c r="BB13" s="624"/>
      <c r="BC13" s="624"/>
      <c r="BD13" s="624"/>
      <c r="BE13" s="624"/>
      <c r="BF13" s="625"/>
      <c r="BG13" s="642">
        <v>770856</v>
      </c>
      <c r="BH13" s="652"/>
      <c r="BI13" s="652"/>
      <c r="BJ13" s="652"/>
      <c r="BK13" s="652"/>
      <c r="BL13" s="652"/>
      <c r="BM13" s="652"/>
      <c r="BN13" s="653"/>
      <c r="BO13" s="656">
        <v>52.3</v>
      </c>
      <c r="BP13" s="656"/>
      <c r="BQ13" s="656"/>
      <c r="BR13" s="656"/>
      <c r="BS13" s="657" t="s">
        <v>128</v>
      </c>
      <c r="BT13" s="657"/>
      <c r="BU13" s="657"/>
      <c r="BV13" s="657"/>
      <c r="BW13" s="657"/>
      <c r="BX13" s="657"/>
      <c r="BY13" s="657"/>
      <c r="BZ13" s="657"/>
      <c r="CA13" s="657"/>
      <c r="CB13" s="728"/>
      <c r="CD13" s="670" t="s">
        <v>252</v>
      </c>
      <c r="CE13" s="667"/>
      <c r="CF13" s="667"/>
      <c r="CG13" s="667"/>
      <c r="CH13" s="667"/>
      <c r="CI13" s="667"/>
      <c r="CJ13" s="667"/>
      <c r="CK13" s="667"/>
      <c r="CL13" s="667"/>
      <c r="CM13" s="667"/>
      <c r="CN13" s="667"/>
      <c r="CO13" s="667"/>
      <c r="CP13" s="667"/>
      <c r="CQ13" s="668"/>
      <c r="CR13" s="642">
        <v>460034</v>
      </c>
      <c r="CS13" s="652"/>
      <c r="CT13" s="652"/>
      <c r="CU13" s="652"/>
      <c r="CV13" s="652"/>
      <c r="CW13" s="652"/>
      <c r="CX13" s="652"/>
      <c r="CY13" s="653"/>
      <c r="CZ13" s="656">
        <v>3.5</v>
      </c>
      <c r="DA13" s="656"/>
      <c r="DB13" s="656"/>
      <c r="DC13" s="656"/>
      <c r="DD13" s="648">
        <v>230311</v>
      </c>
      <c r="DE13" s="652"/>
      <c r="DF13" s="652"/>
      <c r="DG13" s="652"/>
      <c r="DH13" s="652"/>
      <c r="DI13" s="652"/>
      <c r="DJ13" s="652"/>
      <c r="DK13" s="652"/>
      <c r="DL13" s="652"/>
      <c r="DM13" s="652"/>
      <c r="DN13" s="652"/>
      <c r="DO13" s="652"/>
      <c r="DP13" s="653"/>
      <c r="DQ13" s="648">
        <v>315268</v>
      </c>
      <c r="DR13" s="652"/>
      <c r="DS13" s="652"/>
      <c r="DT13" s="652"/>
      <c r="DU13" s="652"/>
      <c r="DV13" s="652"/>
      <c r="DW13" s="652"/>
      <c r="DX13" s="652"/>
      <c r="DY13" s="652"/>
      <c r="DZ13" s="652"/>
      <c r="EA13" s="652"/>
      <c r="EB13" s="652"/>
      <c r="EC13" s="669"/>
    </row>
    <row r="14" spans="2:143" ht="11.25" customHeight="1">
      <c r="B14" s="623" t="s">
        <v>253</v>
      </c>
      <c r="C14" s="624"/>
      <c r="D14" s="624"/>
      <c r="E14" s="624"/>
      <c r="F14" s="624"/>
      <c r="G14" s="624"/>
      <c r="H14" s="624"/>
      <c r="I14" s="624"/>
      <c r="J14" s="624"/>
      <c r="K14" s="624"/>
      <c r="L14" s="624"/>
      <c r="M14" s="624"/>
      <c r="N14" s="624"/>
      <c r="O14" s="624"/>
      <c r="P14" s="624"/>
      <c r="Q14" s="625"/>
      <c r="R14" s="642" t="s">
        <v>128</v>
      </c>
      <c r="S14" s="652"/>
      <c r="T14" s="652"/>
      <c r="U14" s="652"/>
      <c r="V14" s="652"/>
      <c r="W14" s="652"/>
      <c r="X14" s="652"/>
      <c r="Y14" s="653"/>
      <c r="Z14" s="656" t="s">
        <v>128</v>
      </c>
      <c r="AA14" s="656"/>
      <c r="AB14" s="656"/>
      <c r="AC14" s="656"/>
      <c r="AD14" s="657" t="s">
        <v>128</v>
      </c>
      <c r="AE14" s="657"/>
      <c r="AF14" s="657"/>
      <c r="AG14" s="657"/>
      <c r="AH14" s="657"/>
      <c r="AI14" s="657"/>
      <c r="AJ14" s="657"/>
      <c r="AK14" s="657"/>
      <c r="AL14" s="645" t="s">
        <v>128</v>
      </c>
      <c r="AM14" s="654"/>
      <c r="AN14" s="654"/>
      <c r="AO14" s="658"/>
      <c r="AP14" s="623" t="s">
        <v>254</v>
      </c>
      <c r="AQ14" s="624"/>
      <c r="AR14" s="624"/>
      <c r="AS14" s="624"/>
      <c r="AT14" s="624"/>
      <c r="AU14" s="624"/>
      <c r="AV14" s="624"/>
      <c r="AW14" s="624"/>
      <c r="AX14" s="624"/>
      <c r="AY14" s="624"/>
      <c r="AZ14" s="624"/>
      <c r="BA14" s="624"/>
      <c r="BB14" s="624"/>
      <c r="BC14" s="624"/>
      <c r="BD14" s="624"/>
      <c r="BE14" s="624"/>
      <c r="BF14" s="625"/>
      <c r="BG14" s="642">
        <v>61659</v>
      </c>
      <c r="BH14" s="652"/>
      <c r="BI14" s="652"/>
      <c r="BJ14" s="652"/>
      <c r="BK14" s="652"/>
      <c r="BL14" s="652"/>
      <c r="BM14" s="652"/>
      <c r="BN14" s="653"/>
      <c r="BO14" s="656">
        <v>4.2</v>
      </c>
      <c r="BP14" s="656"/>
      <c r="BQ14" s="656"/>
      <c r="BR14" s="656"/>
      <c r="BS14" s="657" t="s">
        <v>128</v>
      </c>
      <c r="BT14" s="657"/>
      <c r="BU14" s="657"/>
      <c r="BV14" s="657"/>
      <c r="BW14" s="657"/>
      <c r="BX14" s="657"/>
      <c r="BY14" s="657"/>
      <c r="BZ14" s="657"/>
      <c r="CA14" s="657"/>
      <c r="CB14" s="728"/>
      <c r="CD14" s="670" t="s">
        <v>255</v>
      </c>
      <c r="CE14" s="667"/>
      <c r="CF14" s="667"/>
      <c r="CG14" s="667"/>
      <c r="CH14" s="667"/>
      <c r="CI14" s="667"/>
      <c r="CJ14" s="667"/>
      <c r="CK14" s="667"/>
      <c r="CL14" s="667"/>
      <c r="CM14" s="667"/>
      <c r="CN14" s="667"/>
      <c r="CO14" s="667"/>
      <c r="CP14" s="667"/>
      <c r="CQ14" s="668"/>
      <c r="CR14" s="642">
        <v>281422</v>
      </c>
      <c r="CS14" s="652"/>
      <c r="CT14" s="652"/>
      <c r="CU14" s="652"/>
      <c r="CV14" s="652"/>
      <c r="CW14" s="652"/>
      <c r="CX14" s="652"/>
      <c r="CY14" s="653"/>
      <c r="CZ14" s="656">
        <v>2.1</v>
      </c>
      <c r="DA14" s="656"/>
      <c r="DB14" s="656"/>
      <c r="DC14" s="656"/>
      <c r="DD14" s="648">
        <v>22893</v>
      </c>
      <c r="DE14" s="652"/>
      <c r="DF14" s="652"/>
      <c r="DG14" s="652"/>
      <c r="DH14" s="652"/>
      <c r="DI14" s="652"/>
      <c r="DJ14" s="652"/>
      <c r="DK14" s="652"/>
      <c r="DL14" s="652"/>
      <c r="DM14" s="652"/>
      <c r="DN14" s="652"/>
      <c r="DO14" s="652"/>
      <c r="DP14" s="653"/>
      <c r="DQ14" s="648">
        <v>264765</v>
      </c>
      <c r="DR14" s="652"/>
      <c r="DS14" s="652"/>
      <c r="DT14" s="652"/>
      <c r="DU14" s="652"/>
      <c r="DV14" s="652"/>
      <c r="DW14" s="652"/>
      <c r="DX14" s="652"/>
      <c r="DY14" s="652"/>
      <c r="DZ14" s="652"/>
      <c r="EA14" s="652"/>
      <c r="EB14" s="652"/>
      <c r="EC14" s="669"/>
    </row>
    <row r="15" spans="2:143" ht="11.25" customHeight="1">
      <c r="B15" s="623" t="s">
        <v>256</v>
      </c>
      <c r="C15" s="624"/>
      <c r="D15" s="624"/>
      <c r="E15" s="624"/>
      <c r="F15" s="624"/>
      <c r="G15" s="624"/>
      <c r="H15" s="624"/>
      <c r="I15" s="624"/>
      <c r="J15" s="624"/>
      <c r="K15" s="624"/>
      <c r="L15" s="624"/>
      <c r="M15" s="624"/>
      <c r="N15" s="624"/>
      <c r="O15" s="624"/>
      <c r="P15" s="624"/>
      <c r="Q15" s="625"/>
      <c r="R15" s="642" t="s">
        <v>128</v>
      </c>
      <c r="S15" s="652"/>
      <c r="T15" s="652"/>
      <c r="U15" s="652"/>
      <c r="V15" s="652"/>
      <c r="W15" s="652"/>
      <c r="X15" s="652"/>
      <c r="Y15" s="653"/>
      <c r="Z15" s="656" t="s">
        <v>128</v>
      </c>
      <c r="AA15" s="656"/>
      <c r="AB15" s="656"/>
      <c r="AC15" s="656"/>
      <c r="AD15" s="657" t="s">
        <v>128</v>
      </c>
      <c r="AE15" s="657"/>
      <c r="AF15" s="657"/>
      <c r="AG15" s="657"/>
      <c r="AH15" s="657"/>
      <c r="AI15" s="657"/>
      <c r="AJ15" s="657"/>
      <c r="AK15" s="657"/>
      <c r="AL15" s="645" t="s">
        <v>128</v>
      </c>
      <c r="AM15" s="654"/>
      <c r="AN15" s="654"/>
      <c r="AO15" s="658"/>
      <c r="AP15" s="623" t="s">
        <v>257</v>
      </c>
      <c r="AQ15" s="624"/>
      <c r="AR15" s="624"/>
      <c r="AS15" s="624"/>
      <c r="AT15" s="624"/>
      <c r="AU15" s="624"/>
      <c r="AV15" s="624"/>
      <c r="AW15" s="624"/>
      <c r="AX15" s="624"/>
      <c r="AY15" s="624"/>
      <c r="AZ15" s="624"/>
      <c r="BA15" s="624"/>
      <c r="BB15" s="624"/>
      <c r="BC15" s="624"/>
      <c r="BD15" s="624"/>
      <c r="BE15" s="624"/>
      <c r="BF15" s="625"/>
      <c r="BG15" s="642">
        <v>76114</v>
      </c>
      <c r="BH15" s="652"/>
      <c r="BI15" s="652"/>
      <c r="BJ15" s="652"/>
      <c r="BK15" s="652"/>
      <c r="BL15" s="652"/>
      <c r="BM15" s="652"/>
      <c r="BN15" s="653"/>
      <c r="BO15" s="656">
        <v>5.2</v>
      </c>
      <c r="BP15" s="656"/>
      <c r="BQ15" s="656"/>
      <c r="BR15" s="656"/>
      <c r="BS15" s="657" t="s">
        <v>128</v>
      </c>
      <c r="BT15" s="657"/>
      <c r="BU15" s="657"/>
      <c r="BV15" s="657"/>
      <c r="BW15" s="657"/>
      <c r="BX15" s="657"/>
      <c r="BY15" s="657"/>
      <c r="BZ15" s="657"/>
      <c r="CA15" s="657"/>
      <c r="CB15" s="728"/>
      <c r="CD15" s="670" t="s">
        <v>258</v>
      </c>
      <c r="CE15" s="667"/>
      <c r="CF15" s="667"/>
      <c r="CG15" s="667"/>
      <c r="CH15" s="667"/>
      <c r="CI15" s="667"/>
      <c r="CJ15" s="667"/>
      <c r="CK15" s="667"/>
      <c r="CL15" s="667"/>
      <c r="CM15" s="667"/>
      <c r="CN15" s="667"/>
      <c r="CO15" s="667"/>
      <c r="CP15" s="667"/>
      <c r="CQ15" s="668"/>
      <c r="CR15" s="642">
        <v>505070</v>
      </c>
      <c r="CS15" s="652"/>
      <c r="CT15" s="652"/>
      <c r="CU15" s="652"/>
      <c r="CV15" s="652"/>
      <c r="CW15" s="652"/>
      <c r="CX15" s="652"/>
      <c r="CY15" s="653"/>
      <c r="CZ15" s="656">
        <v>3.8</v>
      </c>
      <c r="DA15" s="656"/>
      <c r="DB15" s="656"/>
      <c r="DC15" s="656"/>
      <c r="DD15" s="648">
        <v>22153</v>
      </c>
      <c r="DE15" s="652"/>
      <c r="DF15" s="652"/>
      <c r="DG15" s="652"/>
      <c r="DH15" s="652"/>
      <c r="DI15" s="652"/>
      <c r="DJ15" s="652"/>
      <c r="DK15" s="652"/>
      <c r="DL15" s="652"/>
      <c r="DM15" s="652"/>
      <c r="DN15" s="652"/>
      <c r="DO15" s="652"/>
      <c r="DP15" s="653"/>
      <c r="DQ15" s="648">
        <v>349470</v>
      </c>
      <c r="DR15" s="652"/>
      <c r="DS15" s="652"/>
      <c r="DT15" s="652"/>
      <c r="DU15" s="652"/>
      <c r="DV15" s="652"/>
      <c r="DW15" s="652"/>
      <c r="DX15" s="652"/>
      <c r="DY15" s="652"/>
      <c r="DZ15" s="652"/>
      <c r="EA15" s="652"/>
      <c r="EB15" s="652"/>
      <c r="EC15" s="669"/>
    </row>
    <row r="16" spans="2:143" ht="11.25" customHeight="1">
      <c r="B16" s="623" t="s">
        <v>259</v>
      </c>
      <c r="C16" s="624"/>
      <c r="D16" s="624"/>
      <c r="E16" s="624"/>
      <c r="F16" s="624"/>
      <c r="G16" s="624"/>
      <c r="H16" s="624"/>
      <c r="I16" s="624"/>
      <c r="J16" s="624"/>
      <c r="K16" s="624"/>
      <c r="L16" s="624"/>
      <c r="M16" s="624"/>
      <c r="N16" s="624"/>
      <c r="O16" s="624"/>
      <c r="P16" s="624"/>
      <c r="Q16" s="625"/>
      <c r="R16" s="642">
        <v>4903</v>
      </c>
      <c r="S16" s="652"/>
      <c r="T16" s="652"/>
      <c r="U16" s="652"/>
      <c r="V16" s="652"/>
      <c r="W16" s="652"/>
      <c r="X16" s="652"/>
      <c r="Y16" s="653"/>
      <c r="Z16" s="656">
        <v>0</v>
      </c>
      <c r="AA16" s="656"/>
      <c r="AB16" s="656"/>
      <c r="AC16" s="656"/>
      <c r="AD16" s="657">
        <v>4903</v>
      </c>
      <c r="AE16" s="657"/>
      <c r="AF16" s="657"/>
      <c r="AG16" s="657"/>
      <c r="AH16" s="657"/>
      <c r="AI16" s="657"/>
      <c r="AJ16" s="657"/>
      <c r="AK16" s="657"/>
      <c r="AL16" s="645">
        <v>0.1</v>
      </c>
      <c r="AM16" s="654"/>
      <c r="AN16" s="654"/>
      <c r="AO16" s="658"/>
      <c r="AP16" s="623" t="s">
        <v>260</v>
      </c>
      <c r="AQ16" s="624"/>
      <c r="AR16" s="624"/>
      <c r="AS16" s="624"/>
      <c r="AT16" s="624"/>
      <c r="AU16" s="624"/>
      <c r="AV16" s="624"/>
      <c r="AW16" s="624"/>
      <c r="AX16" s="624"/>
      <c r="AY16" s="624"/>
      <c r="AZ16" s="624"/>
      <c r="BA16" s="624"/>
      <c r="BB16" s="624"/>
      <c r="BC16" s="624"/>
      <c r="BD16" s="624"/>
      <c r="BE16" s="624"/>
      <c r="BF16" s="625"/>
      <c r="BG16" s="642" t="s">
        <v>128</v>
      </c>
      <c r="BH16" s="652"/>
      <c r="BI16" s="652"/>
      <c r="BJ16" s="652"/>
      <c r="BK16" s="652"/>
      <c r="BL16" s="652"/>
      <c r="BM16" s="652"/>
      <c r="BN16" s="653"/>
      <c r="BO16" s="656" t="s">
        <v>128</v>
      </c>
      <c r="BP16" s="656"/>
      <c r="BQ16" s="656"/>
      <c r="BR16" s="656"/>
      <c r="BS16" s="657" t="s">
        <v>128</v>
      </c>
      <c r="BT16" s="657"/>
      <c r="BU16" s="657"/>
      <c r="BV16" s="657"/>
      <c r="BW16" s="657"/>
      <c r="BX16" s="657"/>
      <c r="BY16" s="657"/>
      <c r="BZ16" s="657"/>
      <c r="CA16" s="657"/>
      <c r="CB16" s="728"/>
      <c r="CD16" s="670" t="s">
        <v>261</v>
      </c>
      <c r="CE16" s="667"/>
      <c r="CF16" s="667"/>
      <c r="CG16" s="667"/>
      <c r="CH16" s="667"/>
      <c r="CI16" s="667"/>
      <c r="CJ16" s="667"/>
      <c r="CK16" s="667"/>
      <c r="CL16" s="667"/>
      <c r="CM16" s="667"/>
      <c r="CN16" s="667"/>
      <c r="CO16" s="667"/>
      <c r="CP16" s="667"/>
      <c r="CQ16" s="668"/>
      <c r="CR16" s="642">
        <v>599405</v>
      </c>
      <c r="CS16" s="652"/>
      <c r="CT16" s="652"/>
      <c r="CU16" s="652"/>
      <c r="CV16" s="652"/>
      <c r="CW16" s="652"/>
      <c r="CX16" s="652"/>
      <c r="CY16" s="653"/>
      <c r="CZ16" s="656">
        <v>4.5</v>
      </c>
      <c r="DA16" s="656"/>
      <c r="DB16" s="656"/>
      <c r="DC16" s="656"/>
      <c r="DD16" s="648" t="s">
        <v>128</v>
      </c>
      <c r="DE16" s="652"/>
      <c r="DF16" s="652"/>
      <c r="DG16" s="652"/>
      <c r="DH16" s="652"/>
      <c r="DI16" s="652"/>
      <c r="DJ16" s="652"/>
      <c r="DK16" s="652"/>
      <c r="DL16" s="652"/>
      <c r="DM16" s="652"/>
      <c r="DN16" s="652"/>
      <c r="DO16" s="652"/>
      <c r="DP16" s="653"/>
      <c r="DQ16" s="648">
        <v>120194</v>
      </c>
      <c r="DR16" s="652"/>
      <c r="DS16" s="652"/>
      <c r="DT16" s="652"/>
      <c r="DU16" s="652"/>
      <c r="DV16" s="652"/>
      <c r="DW16" s="652"/>
      <c r="DX16" s="652"/>
      <c r="DY16" s="652"/>
      <c r="DZ16" s="652"/>
      <c r="EA16" s="652"/>
      <c r="EB16" s="652"/>
      <c r="EC16" s="669"/>
    </row>
    <row r="17" spans="2:133" ht="11.25" customHeight="1">
      <c r="B17" s="623" t="s">
        <v>262</v>
      </c>
      <c r="C17" s="624"/>
      <c r="D17" s="624"/>
      <c r="E17" s="624"/>
      <c r="F17" s="624"/>
      <c r="G17" s="624"/>
      <c r="H17" s="624"/>
      <c r="I17" s="624"/>
      <c r="J17" s="624"/>
      <c r="K17" s="624"/>
      <c r="L17" s="624"/>
      <c r="M17" s="624"/>
      <c r="N17" s="624"/>
      <c r="O17" s="624"/>
      <c r="P17" s="624"/>
      <c r="Q17" s="625"/>
      <c r="R17" s="642">
        <v>29704</v>
      </c>
      <c r="S17" s="652"/>
      <c r="T17" s="652"/>
      <c r="U17" s="652"/>
      <c r="V17" s="652"/>
      <c r="W17" s="652"/>
      <c r="X17" s="652"/>
      <c r="Y17" s="653"/>
      <c r="Z17" s="656">
        <v>0.2</v>
      </c>
      <c r="AA17" s="656"/>
      <c r="AB17" s="656"/>
      <c r="AC17" s="656"/>
      <c r="AD17" s="657">
        <v>29704</v>
      </c>
      <c r="AE17" s="657"/>
      <c r="AF17" s="657"/>
      <c r="AG17" s="657"/>
      <c r="AH17" s="657"/>
      <c r="AI17" s="657"/>
      <c r="AJ17" s="657"/>
      <c r="AK17" s="657"/>
      <c r="AL17" s="645">
        <v>0.6</v>
      </c>
      <c r="AM17" s="654"/>
      <c r="AN17" s="654"/>
      <c r="AO17" s="658"/>
      <c r="AP17" s="623" t="s">
        <v>263</v>
      </c>
      <c r="AQ17" s="624"/>
      <c r="AR17" s="624"/>
      <c r="AS17" s="624"/>
      <c r="AT17" s="624"/>
      <c r="AU17" s="624"/>
      <c r="AV17" s="624"/>
      <c r="AW17" s="624"/>
      <c r="AX17" s="624"/>
      <c r="AY17" s="624"/>
      <c r="AZ17" s="624"/>
      <c r="BA17" s="624"/>
      <c r="BB17" s="624"/>
      <c r="BC17" s="624"/>
      <c r="BD17" s="624"/>
      <c r="BE17" s="624"/>
      <c r="BF17" s="625"/>
      <c r="BG17" s="642" t="s">
        <v>128</v>
      </c>
      <c r="BH17" s="652"/>
      <c r="BI17" s="652"/>
      <c r="BJ17" s="652"/>
      <c r="BK17" s="652"/>
      <c r="BL17" s="652"/>
      <c r="BM17" s="652"/>
      <c r="BN17" s="653"/>
      <c r="BO17" s="656" t="s">
        <v>128</v>
      </c>
      <c r="BP17" s="656"/>
      <c r="BQ17" s="656"/>
      <c r="BR17" s="656"/>
      <c r="BS17" s="657" t="s">
        <v>128</v>
      </c>
      <c r="BT17" s="657"/>
      <c r="BU17" s="657"/>
      <c r="BV17" s="657"/>
      <c r="BW17" s="657"/>
      <c r="BX17" s="657"/>
      <c r="BY17" s="657"/>
      <c r="BZ17" s="657"/>
      <c r="CA17" s="657"/>
      <c r="CB17" s="728"/>
      <c r="CD17" s="670" t="s">
        <v>264</v>
      </c>
      <c r="CE17" s="667"/>
      <c r="CF17" s="667"/>
      <c r="CG17" s="667"/>
      <c r="CH17" s="667"/>
      <c r="CI17" s="667"/>
      <c r="CJ17" s="667"/>
      <c r="CK17" s="667"/>
      <c r="CL17" s="667"/>
      <c r="CM17" s="667"/>
      <c r="CN17" s="667"/>
      <c r="CO17" s="667"/>
      <c r="CP17" s="667"/>
      <c r="CQ17" s="668"/>
      <c r="CR17" s="642">
        <v>898179</v>
      </c>
      <c r="CS17" s="652"/>
      <c r="CT17" s="652"/>
      <c r="CU17" s="652"/>
      <c r="CV17" s="652"/>
      <c r="CW17" s="652"/>
      <c r="CX17" s="652"/>
      <c r="CY17" s="653"/>
      <c r="CZ17" s="656">
        <v>6.8</v>
      </c>
      <c r="DA17" s="656"/>
      <c r="DB17" s="656"/>
      <c r="DC17" s="656"/>
      <c r="DD17" s="648" t="s">
        <v>128</v>
      </c>
      <c r="DE17" s="652"/>
      <c r="DF17" s="652"/>
      <c r="DG17" s="652"/>
      <c r="DH17" s="652"/>
      <c r="DI17" s="652"/>
      <c r="DJ17" s="652"/>
      <c r="DK17" s="652"/>
      <c r="DL17" s="652"/>
      <c r="DM17" s="652"/>
      <c r="DN17" s="652"/>
      <c r="DO17" s="652"/>
      <c r="DP17" s="653"/>
      <c r="DQ17" s="648">
        <v>898179</v>
      </c>
      <c r="DR17" s="652"/>
      <c r="DS17" s="652"/>
      <c r="DT17" s="652"/>
      <c r="DU17" s="652"/>
      <c r="DV17" s="652"/>
      <c r="DW17" s="652"/>
      <c r="DX17" s="652"/>
      <c r="DY17" s="652"/>
      <c r="DZ17" s="652"/>
      <c r="EA17" s="652"/>
      <c r="EB17" s="652"/>
      <c r="EC17" s="669"/>
    </row>
    <row r="18" spans="2:133" ht="11.25" customHeight="1">
      <c r="B18" s="623" t="s">
        <v>265</v>
      </c>
      <c r="C18" s="624"/>
      <c r="D18" s="624"/>
      <c r="E18" s="624"/>
      <c r="F18" s="624"/>
      <c r="G18" s="624"/>
      <c r="H18" s="624"/>
      <c r="I18" s="624"/>
      <c r="J18" s="624"/>
      <c r="K18" s="624"/>
      <c r="L18" s="624"/>
      <c r="M18" s="624"/>
      <c r="N18" s="624"/>
      <c r="O18" s="624"/>
      <c r="P18" s="624"/>
      <c r="Q18" s="625"/>
      <c r="R18" s="642">
        <v>36906</v>
      </c>
      <c r="S18" s="652"/>
      <c r="T18" s="652"/>
      <c r="U18" s="652"/>
      <c r="V18" s="652"/>
      <c r="W18" s="652"/>
      <c r="X18" s="652"/>
      <c r="Y18" s="653"/>
      <c r="Z18" s="656">
        <v>0.3</v>
      </c>
      <c r="AA18" s="656"/>
      <c r="AB18" s="656"/>
      <c r="AC18" s="656"/>
      <c r="AD18" s="657">
        <v>36906</v>
      </c>
      <c r="AE18" s="657"/>
      <c r="AF18" s="657"/>
      <c r="AG18" s="657"/>
      <c r="AH18" s="657"/>
      <c r="AI18" s="657"/>
      <c r="AJ18" s="657"/>
      <c r="AK18" s="657"/>
      <c r="AL18" s="645">
        <v>0.80000001192092896</v>
      </c>
      <c r="AM18" s="654"/>
      <c r="AN18" s="654"/>
      <c r="AO18" s="658"/>
      <c r="AP18" s="623" t="s">
        <v>266</v>
      </c>
      <c r="AQ18" s="624"/>
      <c r="AR18" s="624"/>
      <c r="AS18" s="624"/>
      <c r="AT18" s="624"/>
      <c r="AU18" s="624"/>
      <c r="AV18" s="624"/>
      <c r="AW18" s="624"/>
      <c r="AX18" s="624"/>
      <c r="AY18" s="624"/>
      <c r="AZ18" s="624"/>
      <c r="BA18" s="624"/>
      <c r="BB18" s="624"/>
      <c r="BC18" s="624"/>
      <c r="BD18" s="624"/>
      <c r="BE18" s="624"/>
      <c r="BF18" s="625"/>
      <c r="BG18" s="642" t="s">
        <v>128</v>
      </c>
      <c r="BH18" s="652"/>
      <c r="BI18" s="652"/>
      <c r="BJ18" s="652"/>
      <c r="BK18" s="652"/>
      <c r="BL18" s="652"/>
      <c r="BM18" s="652"/>
      <c r="BN18" s="653"/>
      <c r="BO18" s="656" t="s">
        <v>128</v>
      </c>
      <c r="BP18" s="656"/>
      <c r="BQ18" s="656"/>
      <c r="BR18" s="656"/>
      <c r="BS18" s="657" t="s">
        <v>128</v>
      </c>
      <c r="BT18" s="657"/>
      <c r="BU18" s="657"/>
      <c r="BV18" s="657"/>
      <c r="BW18" s="657"/>
      <c r="BX18" s="657"/>
      <c r="BY18" s="657"/>
      <c r="BZ18" s="657"/>
      <c r="CA18" s="657"/>
      <c r="CB18" s="728"/>
      <c r="CD18" s="670" t="s">
        <v>267</v>
      </c>
      <c r="CE18" s="667"/>
      <c r="CF18" s="667"/>
      <c r="CG18" s="667"/>
      <c r="CH18" s="667"/>
      <c r="CI18" s="667"/>
      <c r="CJ18" s="667"/>
      <c r="CK18" s="667"/>
      <c r="CL18" s="667"/>
      <c r="CM18" s="667"/>
      <c r="CN18" s="667"/>
      <c r="CO18" s="667"/>
      <c r="CP18" s="667"/>
      <c r="CQ18" s="668"/>
      <c r="CR18" s="642" t="s">
        <v>128</v>
      </c>
      <c r="CS18" s="652"/>
      <c r="CT18" s="652"/>
      <c r="CU18" s="652"/>
      <c r="CV18" s="652"/>
      <c r="CW18" s="652"/>
      <c r="CX18" s="652"/>
      <c r="CY18" s="653"/>
      <c r="CZ18" s="656" t="s">
        <v>128</v>
      </c>
      <c r="DA18" s="656"/>
      <c r="DB18" s="656"/>
      <c r="DC18" s="656"/>
      <c r="DD18" s="648" t="s">
        <v>128</v>
      </c>
      <c r="DE18" s="652"/>
      <c r="DF18" s="652"/>
      <c r="DG18" s="652"/>
      <c r="DH18" s="652"/>
      <c r="DI18" s="652"/>
      <c r="DJ18" s="652"/>
      <c r="DK18" s="652"/>
      <c r="DL18" s="652"/>
      <c r="DM18" s="652"/>
      <c r="DN18" s="652"/>
      <c r="DO18" s="652"/>
      <c r="DP18" s="653"/>
      <c r="DQ18" s="648" t="s">
        <v>128</v>
      </c>
      <c r="DR18" s="652"/>
      <c r="DS18" s="652"/>
      <c r="DT18" s="652"/>
      <c r="DU18" s="652"/>
      <c r="DV18" s="652"/>
      <c r="DW18" s="652"/>
      <c r="DX18" s="652"/>
      <c r="DY18" s="652"/>
      <c r="DZ18" s="652"/>
      <c r="EA18" s="652"/>
      <c r="EB18" s="652"/>
      <c r="EC18" s="669"/>
    </row>
    <row r="19" spans="2:133" ht="11.25" customHeight="1">
      <c r="B19" s="623" t="s">
        <v>268</v>
      </c>
      <c r="C19" s="624"/>
      <c r="D19" s="624"/>
      <c r="E19" s="624"/>
      <c r="F19" s="624"/>
      <c r="G19" s="624"/>
      <c r="H19" s="624"/>
      <c r="I19" s="624"/>
      <c r="J19" s="624"/>
      <c r="K19" s="624"/>
      <c r="L19" s="624"/>
      <c r="M19" s="624"/>
      <c r="N19" s="624"/>
      <c r="O19" s="624"/>
      <c r="P19" s="624"/>
      <c r="Q19" s="625"/>
      <c r="R19" s="642">
        <v>6638</v>
      </c>
      <c r="S19" s="652"/>
      <c r="T19" s="652"/>
      <c r="U19" s="652"/>
      <c r="V19" s="652"/>
      <c r="W19" s="652"/>
      <c r="X19" s="652"/>
      <c r="Y19" s="653"/>
      <c r="Z19" s="656">
        <v>0</v>
      </c>
      <c r="AA19" s="656"/>
      <c r="AB19" s="656"/>
      <c r="AC19" s="656"/>
      <c r="AD19" s="657">
        <v>6638</v>
      </c>
      <c r="AE19" s="657"/>
      <c r="AF19" s="657"/>
      <c r="AG19" s="657"/>
      <c r="AH19" s="657"/>
      <c r="AI19" s="657"/>
      <c r="AJ19" s="657"/>
      <c r="AK19" s="657"/>
      <c r="AL19" s="645">
        <v>0.1</v>
      </c>
      <c r="AM19" s="654"/>
      <c r="AN19" s="654"/>
      <c r="AO19" s="658"/>
      <c r="AP19" s="623" t="s">
        <v>269</v>
      </c>
      <c r="AQ19" s="624"/>
      <c r="AR19" s="624"/>
      <c r="AS19" s="624"/>
      <c r="AT19" s="624"/>
      <c r="AU19" s="624"/>
      <c r="AV19" s="624"/>
      <c r="AW19" s="624"/>
      <c r="AX19" s="624"/>
      <c r="AY19" s="624"/>
      <c r="AZ19" s="624"/>
      <c r="BA19" s="624"/>
      <c r="BB19" s="624"/>
      <c r="BC19" s="624"/>
      <c r="BD19" s="624"/>
      <c r="BE19" s="624"/>
      <c r="BF19" s="625"/>
      <c r="BG19" s="642" t="s">
        <v>128</v>
      </c>
      <c r="BH19" s="652"/>
      <c r="BI19" s="652"/>
      <c r="BJ19" s="652"/>
      <c r="BK19" s="652"/>
      <c r="BL19" s="652"/>
      <c r="BM19" s="652"/>
      <c r="BN19" s="653"/>
      <c r="BO19" s="656" t="s">
        <v>128</v>
      </c>
      <c r="BP19" s="656"/>
      <c r="BQ19" s="656"/>
      <c r="BR19" s="656"/>
      <c r="BS19" s="657" t="s">
        <v>128</v>
      </c>
      <c r="BT19" s="657"/>
      <c r="BU19" s="657"/>
      <c r="BV19" s="657"/>
      <c r="BW19" s="657"/>
      <c r="BX19" s="657"/>
      <c r="BY19" s="657"/>
      <c r="BZ19" s="657"/>
      <c r="CA19" s="657"/>
      <c r="CB19" s="728"/>
      <c r="CD19" s="670" t="s">
        <v>270</v>
      </c>
      <c r="CE19" s="667"/>
      <c r="CF19" s="667"/>
      <c r="CG19" s="667"/>
      <c r="CH19" s="667"/>
      <c r="CI19" s="667"/>
      <c r="CJ19" s="667"/>
      <c r="CK19" s="667"/>
      <c r="CL19" s="667"/>
      <c r="CM19" s="667"/>
      <c r="CN19" s="667"/>
      <c r="CO19" s="667"/>
      <c r="CP19" s="667"/>
      <c r="CQ19" s="668"/>
      <c r="CR19" s="642" t="s">
        <v>128</v>
      </c>
      <c r="CS19" s="652"/>
      <c r="CT19" s="652"/>
      <c r="CU19" s="652"/>
      <c r="CV19" s="652"/>
      <c r="CW19" s="652"/>
      <c r="CX19" s="652"/>
      <c r="CY19" s="653"/>
      <c r="CZ19" s="656" t="s">
        <v>128</v>
      </c>
      <c r="DA19" s="656"/>
      <c r="DB19" s="656"/>
      <c r="DC19" s="656"/>
      <c r="DD19" s="648" t="s">
        <v>128</v>
      </c>
      <c r="DE19" s="652"/>
      <c r="DF19" s="652"/>
      <c r="DG19" s="652"/>
      <c r="DH19" s="652"/>
      <c r="DI19" s="652"/>
      <c r="DJ19" s="652"/>
      <c r="DK19" s="652"/>
      <c r="DL19" s="652"/>
      <c r="DM19" s="652"/>
      <c r="DN19" s="652"/>
      <c r="DO19" s="652"/>
      <c r="DP19" s="653"/>
      <c r="DQ19" s="648" t="s">
        <v>128</v>
      </c>
      <c r="DR19" s="652"/>
      <c r="DS19" s="652"/>
      <c r="DT19" s="652"/>
      <c r="DU19" s="652"/>
      <c r="DV19" s="652"/>
      <c r="DW19" s="652"/>
      <c r="DX19" s="652"/>
      <c r="DY19" s="652"/>
      <c r="DZ19" s="652"/>
      <c r="EA19" s="652"/>
      <c r="EB19" s="652"/>
      <c r="EC19" s="669"/>
    </row>
    <row r="20" spans="2:133" ht="11.25" customHeight="1">
      <c r="B20" s="623" t="s">
        <v>271</v>
      </c>
      <c r="C20" s="624"/>
      <c r="D20" s="624"/>
      <c r="E20" s="624"/>
      <c r="F20" s="624"/>
      <c r="G20" s="624"/>
      <c r="H20" s="624"/>
      <c r="I20" s="624"/>
      <c r="J20" s="624"/>
      <c r="K20" s="624"/>
      <c r="L20" s="624"/>
      <c r="M20" s="624"/>
      <c r="N20" s="624"/>
      <c r="O20" s="624"/>
      <c r="P20" s="624"/>
      <c r="Q20" s="625"/>
      <c r="R20" s="642">
        <v>1374</v>
      </c>
      <c r="S20" s="652"/>
      <c r="T20" s="652"/>
      <c r="U20" s="652"/>
      <c r="V20" s="652"/>
      <c r="W20" s="652"/>
      <c r="X20" s="652"/>
      <c r="Y20" s="653"/>
      <c r="Z20" s="656">
        <v>0</v>
      </c>
      <c r="AA20" s="656"/>
      <c r="AB20" s="656"/>
      <c r="AC20" s="656"/>
      <c r="AD20" s="657">
        <v>1374</v>
      </c>
      <c r="AE20" s="657"/>
      <c r="AF20" s="657"/>
      <c r="AG20" s="657"/>
      <c r="AH20" s="657"/>
      <c r="AI20" s="657"/>
      <c r="AJ20" s="657"/>
      <c r="AK20" s="657"/>
      <c r="AL20" s="645">
        <v>0</v>
      </c>
      <c r="AM20" s="654"/>
      <c r="AN20" s="654"/>
      <c r="AO20" s="658"/>
      <c r="AP20" s="623" t="s">
        <v>272</v>
      </c>
      <c r="AQ20" s="624"/>
      <c r="AR20" s="624"/>
      <c r="AS20" s="624"/>
      <c r="AT20" s="624"/>
      <c r="AU20" s="624"/>
      <c r="AV20" s="624"/>
      <c r="AW20" s="624"/>
      <c r="AX20" s="624"/>
      <c r="AY20" s="624"/>
      <c r="AZ20" s="624"/>
      <c r="BA20" s="624"/>
      <c r="BB20" s="624"/>
      <c r="BC20" s="624"/>
      <c r="BD20" s="624"/>
      <c r="BE20" s="624"/>
      <c r="BF20" s="625"/>
      <c r="BG20" s="642" t="s">
        <v>128</v>
      </c>
      <c r="BH20" s="652"/>
      <c r="BI20" s="652"/>
      <c r="BJ20" s="652"/>
      <c r="BK20" s="652"/>
      <c r="BL20" s="652"/>
      <c r="BM20" s="652"/>
      <c r="BN20" s="653"/>
      <c r="BO20" s="656" t="s">
        <v>128</v>
      </c>
      <c r="BP20" s="656"/>
      <c r="BQ20" s="656"/>
      <c r="BR20" s="656"/>
      <c r="BS20" s="657" t="s">
        <v>128</v>
      </c>
      <c r="BT20" s="657"/>
      <c r="BU20" s="657"/>
      <c r="BV20" s="657"/>
      <c r="BW20" s="657"/>
      <c r="BX20" s="657"/>
      <c r="BY20" s="657"/>
      <c r="BZ20" s="657"/>
      <c r="CA20" s="657"/>
      <c r="CB20" s="728"/>
      <c r="CD20" s="670" t="s">
        <v>273</v>
      </c>
      <c r="CE20" s="667"/>
      <c r="CF20" s="667"/>
      <c r="CG20" s="667"/>
      <c r="CH20" s="667"/>
      <c r="CI20" s="667"/>
      <c r="CJ20" s="667"/>
      <c r="CK20" s="667"/>
      <c r="CL20" s="667"/>
      <c r="CM20" s="667"/>
      <c r="CN20" s="667"/>
      <c r="CO20" s="667"/>
      <c r="CP20" s="667"/>
      <c r="CQ20" s="668"/>
      <c r="CR20" s="642">
        <v>13194093</v>
      </c>
      <c r="CS20" s="652"/>
      <c r="CT20" s="652"/>
      <c r="CU20" s="652"/>
      <c r="CV20" s="652"/>
      <c r="CW20" s="652"/>
      <c r="CX20" s="652"/>
      <c r="CY20" s="653"/>
      <c r="CZ20" s="656">
        <v>100</v>
      </c>
      <c r="DA20" s="656"/>
      <c r="DB20" s="656"/>
      <c r="DC20" s="656"/>
      <c r="DD20" s="648">
        <v>523622</v>
      </c>
      <c r="DE20" s="652"/>
      <c r="DF20" s="652"/>
      <c r="DG20" s="652"/>
      <c r="DH20" s="652"/>
      <c r="DI20" s="652"/>
      <c r="DJ20" s="652"/>
      <c r="DK20" s="652"/>
      <c r="DL20" s="652"/>
      <c r="DM20" s="652"/>
      <c r="DN20" s="652"/>
      <c r="DO20" s="652"/>
      <c r="DP20" s="653"/>
      <c r="DQ20" s="648">
        <v>5246547</v>
      </c>
      <c r="DR20" s="652"/>
      <c r="DS20" s="652"/>
      <c r="DT20" s="652"/>
      <c r="DU20" s="652"/>
      <c r="DV20" s="652"/>
      <c r="DW20" s="652"/>
      <c r="DX20" s="652"/>
      <c r="DY20" s="652"/>
      <c r="DZ20" s="652"/>
      <c r="EA20" s="652"/>
      <c r="EB20" s="652"/>
      <c r="EC20" s="669"/>
    </row>
    <row r="21" spans="2:133" ht="11.25" customHeight="1">
      <c r="B21" s="623" t="s">
        <v>274</v>
      </c>
      <c r="C21" s="624"/>
      <c r="D21" s="624"/>
      <c r="E21" s="624"/>
      <c r="F21" s="624"/>
      <c r="G21" s="624"/>
      <c r="H21" s="624"/>
      <c r="I21" s="624"/>
      <c r="J21" s="624"/>
      <c r="K21" s="624"/>
      <c r="L21" s="624"/>
      <c r="M21" s="624"/>
      <c r="N21" s="624"/>
      <c r="O21" s="624"/>
      <c r="P21" s="624"/>
      <c r="Q21" s="625"/>
      <c r="R21" s="642">
        <v>534</v>
      </c>
      <c r="S21" s="652"/>
      <c r="T21" s="652"/>
      <c r="U21" s="652"/>
      <c r="V21" s="652"/>
      <c r="W21" s="652"/>
      <c r="X21" s="652"/>
      <c r="Y21" s="653"/>
      <c r="Z21" s="656">
        <v>0</v>
      </c>
      <c r="AA21" s="656"/>
      <c r="AB21" s="656"/>
      <c r="AC21" s="656"/>
      <c r="AD21" s="657">
        <v>534</v>
      </c>
      <c r="AE21" s="657"/>
      <c r="AF21" s="657"/>
      <c r="AG21" s="657"/>
      <c r="AH21" s="657"/>
      <c r="AI21" s="657"/>
      <c r="AJ21" s="657"/>
      <c r="AK21" s="657"/>
      <c r="AL21" s="645">
        <v>0</v>
      </c>
      <c r="AM21" s="654"/>
      <c r="AN21" s="654"/>
      <c r="AO21" s="658"/>
      <c r="AP21" s="735" t="s">
        <v>275</v>
      </c>
      <c r="AQ21" s="740"/>
      <c r="AR21" s="740"/>
      <c r="AS21" s="740"/>
      <c r="AT21" s="740"/>
      <c r="AU21" s="740"/>
      <c r="AV21" s="740"/>
      <c r="AW21" s="740"/>
      <c r="AX21" s="740"/>
      <c r="AY21" s="740"/>
      <c r="AZ21" s="740"/>
      <c r="BA21" s="740"/>
      <c r="BB21" s="740"/>
      <c r="BC21" s="740"/>
      <c r="BD21" s="740"/>
      <c r="BE21" s="740"/>
      <c r="BF21" s="737"/>
      <c r="BG21" s="642" t="s">
        <v>128</v>
      </c>
      <c r="BH21" s="652"/>
      <c r="BI21" s="652"/>
      <c r="BJ21" s="652"/>
      <c r="BK21" s="652"/>
      <c r="BL21" s="652"/>
      <c r="BM21" s="652"/>
      <c r="BN21" s="653"/>
      <c r="BO21" s="656" t="s">
        <v>128</v>
      </c>
      <c r="BP21" s="656"/>
      <c r="BQ21" s="656"/>
      <c r="BR21" s="656"/>
      <c r="BS21" s="657" t="s">
        <v>128</v>
      </c>
      <c r="BT21" s="657"/>
      <c r="BU21" s="657"/>
      <c r="BV21" s="657"/>
      <c r="BW21" s="657"/>
      <c r="BX21" s="657"/>
      <c r="BY21" s="657"/>
      <c r="BZ21" s="657"/>
      <c r="CA21" s="657"/>
      <c r="CB21" s="728"/>
      <c r="CD21" s="753"/>
      <c r="CE21" s="661"/>
      <c r="CF21" s="661"/>
      <c r="CG21" s="661"/>
      <c r="CH21" s="661"/>
      <c r="CI21" s="661"/>
      <c r="CJ21" s="661"/>
      <c r="CK21" s="661"/>
      <c r="CL21" s="661"/>
      <c r="CM21" s="661"/>
      <c r="CN21" s="661"/>
      <c r="CO21" s="661"/>
      <c r="CP21" s="661"/>
      <c r="CQ21" s="662"/>
      <c r="CR21" s="754"/>
      <c r="CS21" s="751"/>
      <c r="CT21" s="751"/>
      <c r="CU21" s="751"/>
      <c r="CV21" s="751"/>
      <c r="CW21" s="751"/>
      <c r="CX21" s="751"/>
      <c r="CY21" s="755"/>
      <c r="CZ21" s="756"/>
      <c r="DA21" s="756"/>
      <c r="DB21" s="756"/>
      <c r="DC21" s="756"/>
      <c r="DD21" s="750"/>
      <c r="DE21" s="751"/>
      <c r="DF21" s="751"/>
      <c r="DG21" s="751"/>
      <c r="DH21" s="751"/>
      <c r="DI21" s="751"/>
      <c r="DJ21" s="751"/>
      <c r="DK21" s="751"/>
      <c r="DL21" s="751"/>
      <c r="DM21" s="751"/>
      <c r="DN21" s="751"/>
      <c r="DO21" s="751"/>
      <c r="DP21" s="755"/>
      <c r="DQ21" s="750"/>
      <c r="DR21" s="751"/>
      <c r="DS21" s="751"/>
      <c r="DT21" s="751"/>
      <c r="DU21" s="751"/>
      <c r="DV21" s="751"/>
      <c r="DW21" s="751"/>
      <c r="DX21" s="751"/>
      <c r="DY21" s="751"/>
      <c r="DZ21" s="751"/>
      <c r="EA21" s="751"/>
      <c r="EB21" s="751"/>
      <c r="EC21" s="752"/>
    </row>
    <row r="22" spans="2:133" ht="11.25" customHeight="1">
      <c r="B22" s="704" t="s">
        <v>276</v>
      </c>
      <c r="C22" s="705"/>
      <c r="D22" s="705"/>
      <c r="E22" s="705"/>
      <c r="F22" s="705"/>
      <c r="G22" s="705"/>
      <c r="H22" s="705"/>
      <c r="I22" s="705"/>
      <c r="J22" s="705"/>
      <c r="K22" s="705"/>
      <c r="L22" s="705"/>
      <c r="M22" s="705"/>
      <c r="N22" s="705"/>
      <c r="O22" s="705"/>
      <c r="P22" s="705"/>
      <c r="Q22" s="706"/>
      <c r="R22" s="642">
        <v>28360</v>
      </c>
      <c r="S22" s="652"/>
      <c r="T22" s="652"/>
      <c r="U22" s="652"/>
      <c r="V22" s="652"/>
      <c r="W22" s="652"/>
      <c r="X22" s="652"/>
      <c r="Y22" s="653"/>
      <c r="Z22" s="656">
        <v>0.2</v>
      </c>
      <c r="AA22" s="656"/>
      <c r="AB22" s="656"/>
      <c r="AC22" s="656"/>
      <c r="AD22" s="657">
        <v>28360</v>
      </c>
      <c r="AE22" s="657"/>
      <c r="AF22" s="657"/>
      <c r="AG22" s="657"/>
      <c r="AH22" s="657"/>
      <c r="AI22" s="657"/>
      <c r="AJ22" s="657"/>
      <c r="AK22" s="657"/>
      <c r="AL22" s="645">
        <v>0.60000002384185791</v>
      </c>
      <c r="AM22" s="654"/>
      <c r="AN22" s="654"/>
      <c r="AO22" s="658"/>
      <c r="AP22" s="735" t="s">
        <v>277</v>
      </c>
      <c r="AQ22" s="740"/>
      <c r="AR22" s="740"/>
      <c r="AS22" s="740"/>
      <c r="AT22" s="740"/>
      <c r="AU22" s="740"/>
      <c r="AV22" s="740"/>
      <c r="AW22" s="740"/>
      <c r="AX22" s="740"/>
      <c r="AY22" s="740"/>
      <c r="AZ22" s="740"/>
      <c r="BA22" s="740"/>
      <c r="BB22" s="740"/>
      <c r="BC22" s="740"/>
      <c r="BD22" s="740"/>
      <c r="BE22" s="740"/>
      <c r="BF22" s="737"/>
      <c r="BG22" s="642" t="s">
        <v>128</v>
      </c>
      <c r="BH22" s="652"/>
      <c r="BI22" s="652"/>
      <c r="BJ22" s="652"/>
      <c r="BK22" s="652"/>
      <c r="BL22" s="652"/>
      <c r="BM22" s="652"/>
      <c r="BN22" s="653"/>
      <c r="BO22" s="656" t="s">
        <v>128</v>
      </c>
      <c r="BP22" s="656"/>
      <c r="BQ22" s="656"/>
      <c r="BR22" s="656"/>
      <c r="BS22" s="657" t="s">
        <v>128</v>
      </c>
      <c r="BT22" s="657"/>
      <c r="BU22" s="657"/>
      <c r="BV22" s="657"/>
      <c r="BW22" s="657"/>
      <c r="BX22" s="657"/>
      <c r="BY22" s="657"/>
      <c r="BZ22" s="657"/>
      <c r="CA22" s="657"/>
      <c r="CB22" s="728"/>
      <c r="CD22" s="744" t="s">
        <v>278</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23" t="s">
        <v>279</v>
      </c>
      <c r="C23" s="624"/>
      <c r="D23" s="624"/>
      <c r="E23" s="624"/>
      <c r="F23" s="624"/>
      <c r="G23" s="624"/>
      <c r="H23" s="624"/>
      <c r="I23" s="624"/>
      <c r="J23" s="624"/>
      <c r="K23" s="624"/>
      <c r="L23" s="624"/>
      <c r="M23" s="624"/>
      <c r="N23" s="624"/>
      <c r="O23" s="624"/>
      <c r="P23" s="624"/>
      <c r="Q23" s="625"/>
      <c r="R23" s="642">
        <v>3073043</v>
      </c>
      <c r="S23" s="652"/>
      <c r="T23" s="652"/>
      <c r="U23" s="652"/>
      <c r="V23" s="652"/>
      <c r="W23" s="652"/>
      <c r="X23" s="652"/>
      <c r="Y23" s="653"/>
      <c r="Z23" s="656">
        <v>22.2</v>
      </c>
      <c r="AA23" s="656"/>
      <c r="AB23" s="656"/>
      <c r="AC23" s="656"/>
      <c r="AD23" s="657">
        <v>2869218</v>
      </c>
      <c r="AE23" s="657"/>
      <c r="AF23" s="657"/>
      <c r="AG23" s="657"/>
      <c r="AH23" s="657"/>
      <c r="AI23" s="657"/>
      <c r="AJ23" s="657"/>
      <c r="AK23" s="657"/>
      <c r="AL23" s="645">
        <v>59.2</v>
      </c>
      <c r="AM23" s="654"/>
      <c r="AN23" s="654"/>
      <c r="AO23" s="658"/>
      <c r="AP23" s="735" t="s">
        <v>280</v>
      </c>
      <c r="AQ23" s="740"/>
      <c r="AR23" s="740"/>
      <c r="AS23" s="740"/>
      <c r="AT23" s="740"/>
      <c r="AU23" s="740"/>
      <c r="AV23" s="740"/>
      <c r="AW23" s="740"/>
      <c r="AX23" s="740"/>
      <c r="AY23" s="740"/>
      <c r="AZ23" s="740"/>
      <c r="BA23" s="740"/>
      <c r="BB23" s="740"/>
      <c r="BC23" s="740"/>
      <c r="BD23" s="740"/>
      <c r="BE23" s="740"/>
      <c r="BF23" s="737"/>
      <c r="BG23" s="642" t="s">
        <v>128</v>
      </c>
      <c r="BH23" s="652"/>
      <c r="BI23" s="652"/>
      <c r="BJ23" s="652"/>
      <c r="BK23" s="652"/>
      <c r="BL23" s="652"/>
      <c r="BM23" s="652"/>
      <c r="BN23" s="653"/>
      <c r="BO23" s="656" t="s">
        <v>128</v>
      </c>
      <c r="BP23" s="656"/>
      <c r="BQ23" s="656"/>
      <c r="BR23" s="656"/>
      <c r="BS23" s="657" t="s">
        <v>128</v>
      </c>
      <c r="BT23" s="657"/>
      <c r="BU23" s="657"/>
      <c r="BV23" s="657"/>
      <c r="BW23" s="657"/>
      <c r="BX23" s="657"/>
      <c r="BY23" s="657"/>
      <c r="BZ23" s="657"/>
      <c r="CA23" s="657"/>
      <c r="CB23" s="728"/>
      <c r="CD23" s="744" t="s">
        <v>219</v>
      </c>
      <c r="CE23" s="745"/>
      <c r="CF23" s="745"/>
      <c r="CG23" s="745"/>
      <c r="CH23" s="745"/>
      <c r="CI23" s="745"/>
      <c r="CJ23" s="745"/>
      <c r="CK23" s="745"/>
      <c r="CL23" s="745"/>
      <c r="CM23" s="745"/>
      <c r="CN23" s="745"/>
      <c r="CO23" s="745"/>
      <c r="CP23" s="745"/>
      <c r="CQ23" s="746"/>
      <c r="CR23" s="744" t="s">
        <v>281</v>
      </c>
      <c r="CS23" s="745"/>
      <c r="CT23" s="745"/>
      <c r="CU23" s="745"/>
      <c r="CV23" s="745"/>
      <c r="CW23" s="745"/>
      <c r="CX23" s="745"/>
      <c r="CY23" s="746"/>
      <c r="CZ23" s="744" t="s">
        <v>282</v>
      </c>
      <c r="DA23" s="745"/>
      <c r="DB23" s="745"/>
      <c r="DC23" s="746"/>
      <c r="DD23" s="744" t="s">
        <v>283</v>
      </c>
      <c r="DE23" s="745"/>
      <c r="DF23" s="745"/>
      <c r="DG23" s="745"/>
      <c r="DH23" s="745"/>
      <c r="DI23" s="745"/>
      <c r="DJ23" s="745"/>
      <c r="DK23" s="746"/>
      <c r="DL23" s="747" t="s">
        <v>284</v>
      </c>
      <c r="DM23" s="748"/>
      <c r="DN23" s="748"/>
      <c r="DO23" s="748"/>
      <c r="DP23" s="748"/>
      <c r="DQ23" s="748"/>
      <c r="DR23" s="748"/>
      <c r="DS23" s="748"/>
      <c r="DT23" s="748"/>
      <c r="DU23" s="748"/>
      <c r="DV23" s="749"/>
      <c r="DW23" s="744" t="s">
        <v>285</v>
      </c>
      <c r="DX23" s="745"/>
      <c r="DY23" s="745"/>
      <c r="DZ23" s="745"/>
      <c r="EA23" s="745"/>
      <c r="EB23" s="745"/>
      <c r="EC23" s="746"/>
    </row>
    <row r="24" spans="2:133" ht="11.25" customHeight="1">
      <c r="B24" s="623" t="s">
        <v>286</v>
      </c>
      <c r="C24" s="624"/>
      <c r="D24" s="624"/>
      <c r="E24" s="624"/>
      <c r="F24" s="624"/>
      <c r="G24" s="624"/>
      <c r="H24" s="624"/>
      <c r="I24" s="624"/>
      <c r="J24" s="624"/>
      <c r="K24" s="624"/>
      <c r="L24" s="624"/>
      <c r="M24" s="624"/>
      <c r="N24" s="624"/>
      <c r="O24" s="624"/>
      <c r="P24" s="624"/>
      <c r="Q24" s="625"/>
      <c r="R24" s="642">
        <v>2869218</v>
      </c>
      <c r="S24" s="652"/>
      <c r="T24" s="652"/>
      <c r="U24" s="652"/>
      <c r="V24" s="652"/>
      <c r="W24" s="652"/>
      <c r="X24" s="652"/>
      <c r="Y24" s="653"/>
      <c r="Z24" s="656">
        <v>20.8</v>
      </c>
      <c r="AA24" s="656"/>
      <c r="AB24" s="656"/>
      <c r="AC24" s="656"/>
      <c r="AD24" s="657">
        <v>2869218</v>
      </c>
      <c r="AE24" s="657"/>
      <c r="AF24" s="657"/>
      <c r="AG24" s="657"/>
      <c r="AH24" s="657"/>
      <c r="AI24" s="657"/>
      <c r="AJ24" s="657"/>
      <c r="AK24" s="657"/>
      <c r="AL24" s="645">
        <v>59.2</v>
      </c>
      <c r="AM24" s="654"/>
      <c r="AN24" s="654"/>
      <c r="AO24" s="658"/>
      <c r="AP24" s="735" t="s">
        <v>287</v>
      </c>
      <c r="AQ24" s="740"/>
      <c r="AR24" s="740"/>
      <c r="AS24" s="740"/>
      <c r="AT24" s="740"/>
      <c r="AU24" s="740"/>
      <c r="AV24" s="740"/>
      <c r="AW24" s="740"/>
      <c r="AX24" s="740"/>
      <c r="AY24" s="740"/>
      <c r="AZ24" s="740"/>
      <c r="BA24" s="740"/>
      <c r="BB24" s="740"/>
      <c r="BC24" s="740"/>
      <c r="BD24" s="740"/>
      <c r="BE24" s="740"/>
      <c r="BF24" s="737"/>
      <c r="BG24" s="642" t="s">
        <v>128</v>
      </c>
      <c r="BH24" s="652"/>
      <c r="BI24" s="652"/>
      <c r="BJ24" s="652"/>
      <c r="BK24" s="652"/>
      <c r="BL24" s="652"/>
      <c r="BM24" s="652"/>
      <c r="BN24" s="653"/>
      <c r="BO24" s="656" t="s">
        <v>128</v>
      </c>
      <c r="BP24" s="656"/>
      <c r="BQ24" s="656"/>
      <c r="BR24" s="656"/>
      <c r="BS24" s="657" t="s">
        <v>128</v>
      </c>
      <c r="BT24" s="657"/>
      <c r="BU24" s="657"/>
      <c r="BV24" s="657"/>
      <c r="BW24" s="657"/>
      <c r="BX24" s="657"/>
      <c r="BY24" s="657"/>
      <c r="BZ24" s="657"/>
      <c r="CA24" s="657"/>
      <c r="CB24" s="728"/>
      <c r="CD24" s="701" t="s">
        <v>288</v>
      </c>
      <c r="CE24" s="702"/>
      <c r="CF24" s="702"/>
      <c r="CG24" s="702"/>
      <c r="CH24" s="702"/>
      <c r="CI24" s="702"/>
      <c r="CJ24" s="702"/>
      <c r="CK24" s="702"/>
      <c r="CL24" s="702"/>
      <c r="CM24" s="702"/>
      <c r="CN24" s="702"/>
      <c r="CO24" s="702"/>
      <c r="CP24" s="702"/>
      <c r="CQ24" s="703"/>
      <c r="CR24" s="698">
        <v>3914658</v>
      </c>
      <c r="CS24" s="699"/>
      <c r="CT24" s="699"/>
      <c r="CU24" s="699"/>
      <c r="CV24" s="699"/>
      <c r="CW24" s="699"/>
      <c r="CX24" s="699"/>
      <c r="CY24" s="742"/>
      <c r="CZ24" s="738">
        <v>29.7</v>
      </c>
      <c r="DA24" s="713"/>
      <c r="DB24" s="713"/>
      <c r="DC24" s="743"/>
      <c r="DD24" s="741">
        <v>2365002</v>
      </c>
      <c r="DE24" s="699"/>
      <c r="DF24" s="699"/>
      <c r="DG24" s="699"/>
      <c r="DH24" s="699"/>
      <c r="DI24" s="699"/>
      <c r="DJ24" s="699"/>
      <c r="DK24" s="742"/>
      <c r="DL24" s="741">
        <v>2353099</v>
      </c>
      <c r="DM24" s="699"/>
      <c r="DN24" s="699"/>
      <c r="DO24" s="699"/>
      <c r="DP24" s="699"/>
      <c r="DQ24" s="699"/>
      <c r="DR24" s="699"/>
      <c r="DS24" s="699"/>
      <c r="DT24" s="699"/>
      <c r="DU24" s="699"/>
      <c r="DV24" s="742"/>
      <c r="DW24" s="738">
        <v>46.6</v>
      </c>
      <c r="DX24" s="713"/>
      <c r="DY24" s="713"/>
      <c r="DZ24" s="713"/>
      <c r="EA24" s="713"/>
      <c r="EB24" s="713"/>
      <c r="EC24" s="739"/>
    </row>
    <row r="25" spans="2:133" ht="11.25" customHeight="1">
      <c r="B25" s="623" t="s">
        <v>289</v>
      </c>
      <c r="C25" s="624"/>
      <c r="D25" s="624"/>
      <c r="E25" s="624"/>
      <c r="F25" s="624"/>
      <c r="G25" s="624"/>
      <c r="H25" s="624"/>
      <c r="I25" s="624"/>
      <c r="J25" s="624"/>
      <c r="K25" s="624"/>
      <c r="L25" s="624"/>
      <c r="M25" s="624"/>
      <c r="N25" s="624"/>
      <c r="O25" s="624"/>
      <c r="P25" s="624"/>
      <c r="Q25" s="625"/>
      <c r="R25" s="642">
        <v>203825</v>
      </c>
      <c r="S25" s="652"/>
      <c r="T25" s="652"/>
      <c r="U25" s="652"/>
      <c r="V25" s="652"/>
      <c r="W25" s="652"/>
      <c r="X25" s="652"/>
      <c r="Y25" s="653"/>
      <c r="Z25" s="656">
        <v>1.5</v>
      </c>
      <c r="AA25" s="656"/>
      <c r="AB25" s="656"/>
      <c r="AC25" s="656"/>
      <c r="AD25" s="657" t="s">
        <v>128</v>
      </c>
      <c r="AE25" s="657"/>
      <c r="AF25" s="657"/>
      <c r="AG25" s="657"/>
      <c r="AH25" s="657"/>
      <c r="AI25" s="657"/>
      <c r="AJ25" s="657"/>
      <c r="AK25" s="657"/>
      <c r="AL25" s="645" t="s">
        <v>128</v>
      </c>
      <c r="AM25" s="654"/>
      <c r="AN25" s="654"/>
      <c r="AO25" s="658"/>
      <c r="AP25" s="735" t="s">
        <v>290</v>
      </c>
      <c r="AQ25" s="740"/>
      <c r="AR25" s="740"/>
      <c r="AS25" s="740"/>
      <c r="AT25" s="740"/>
      <c r="AU25" s="740"/>
      <c r="AV25" s="740"/>
      <c r="AW25" s="740"/>
      <c r="AX25" s="740"/>
      <c r="AY25" s="740"/>
      <c r="AZ25" s="740"/>
      <c r="BA25" s="740"/>
      <c r="BB25" s="740"/>
      <c r="BC25" s="740"/>
      <c r="BD25" s="740"/>
      <c r="BE25" s="740"/>
      <c r="BF25" s="737"/>
      <c r="BG25" s="642" t="s">
        <v>128</v>
      </c>
      <c r="BH25" s="652"/>
      <c r="BI25" s="652"/>
      <c r="BJ25" s="652"/>
      <c r="BK25" s="652"/>
      <c r="BL25" s="652"/>
      <c r="BM25" s="652"/>
      <c r="BN25" s="653"/>
      <c r="BO25" s="656" t="s">
        <v>128</v>
      </c>
      <c r="BP25" s="656"/>
      <c r="BQ25" s="656"/>
      <c r="BR25" s="656"/>
      <c r="BS25" s="657" t="s">
        <v>128</v>
      </c>
      <c r="BT25" s="657"/>
      <c r="BU25" s="657"/>
      <c r="BV25" s="657"/>
      <c r="BW25" s="657"/>
      <c r="BX25" s="657"/>
      <c r="BY25" s="657"/>
      <c r="BZ25" s="657"/>
      <c r="CA25" s="657"/>
      <c r="CB25" s="728"/>
      <c r="CD25" s="670" t="s">
        <v>291</v>
      </c>
      <c r="CE25" s="667"/>
      <c r="CF25" s="667"/>
      <c r="CG25" s="667"/>
      <c r="CH25" s="667"/>
      <c r="CI25" s="667"/>
      <c r="CJ25" s="667"/>
      <c r="CK25" s="667"/>
      <c r="CL25" s="667"/>
      <c r="CM25" s="667"/>
      <c r="CN25" s="667"/>
      <c r="CO25" s="667"/>
      <c r="CP25" s="667"/>
      <c r="CQ25" s="668"/>
      <c r="CR25" s="642">
        <v>1183649</v>
      </c>
      <c r="CS25" s="643"/>
      <c r="CT25" s="643"/>
      <c r="CU25" s="643"/>
      <c r="CV25" s="643"/>
      <c r="CW25" s="643"/>
      <c r="CX25" s="643"/>
      <c r="CY25" s="644"/>
      <c r="CZ25" s="645">
        <v>9</v>
      </c>
      <c r="DA25" s="646"/>
      <c r="DB25" s="646"/>
      <c r="DC25" s="647"/>
      <c r="DD25" s="648">
        <v>1134874</v>
      </c>
      <c r="DE25" s="643"/>
      <c r="DF25" s="643"/>
      <c r="DG25" s="643"/>
      <c r="DH25" s="643"/>
      <c r="DI25" s="643"/>
      <c r="DJ25" s="643"/>
      <c r="DK25" s="644"/>
      <c r="DL25" s="648">
        <v>1123337</v>
      </c>
      <c r="DM25" s="643"/>
      <c r="DN25" s="643"/>
      <c r="DO25" s="643"/>
      <c r="DP25" s="643"/>
      <c r="DQ25" s="643"/>
      <c r="DR25" s="643"/>
      <c r="DS25" s="643"/>
      <c r="DT25" s="643"/>
      <c r="DU25" s="643"/>
      <c r="DV25" s="644"/>
      <c r="DW25" s="645">
        <v>22.2</v>
      </c>
      <c r="DX25" s="646"/>
      <c r="DY25" s="646"/>
      <c r="DZ25" s="646"/>
      <c r="EA25" s="646"/>
      <c r="EB25" s="646"/>
      <c r="EC25" s="683"/>
    </row>
    <row r="26" spans="2:133" ht="11.25" customHeight="1">
      <c r="B26" s="623" t="s">
        <v>292</v>
      </c>
      <c r="C26" s="624"/>
      <c r="D26" s="624"/>
      <c r="E26" s="624"/>
      <c r="F26" s="624"/>
      <c r="G26" s="624"/>
      <c r="H26" s="624"/>
      <c r="I26" s="624"/>
      <c r="J26" s="624"/>
      <c r="K26" s="624"/>
      <c r="L26" s="624"/>
      <c r="M26" s="624"/>
      <c r="N26" s="624"/>
      <c r="O26" s="624"/>
      <c r="P26" s="624"/>
      <c r="Q26" s="625"/>
      <c r="R26" s="642" t="s">
        <v>128</v>
      </c>
      <c r="S26" s="652"/>
      <c r="T26" s="652"/>
      <c r="U26" s="652"/>
      <c r="V26" s="652"/>
      <c r="W26" s="652"/>
      <c r="X26" s="652"/>
      <c r="Y26" s="653"/>
      <c r="Z26" s="656" t="s">
        <v>128</v>
      </c>
      <c r="AA26" s="656"/>
      <c r="AB26" s="656"/>
      <c r="AC26" s="656"/>
      <c r="AD26" s="657" t="s">
        <v>128</v>
      </c>
      <c r="AE26" s="657"/>
      <c r="AF26" s="657"/>
      <c r="AG26" s="657"/>
      <c r="AH26" s="657"/>
      <c r="AI26" s="657"/>
      <c r="AJ26" s="657"/>
      <c r="AK26" s="657"/>
      <c r="AL26" s="645" t="s">
        <v>128</v>
      </c>
      <c r="AM26" s="654"/>
      <c r="AN26" s="654"/>
      <c r="AO26" s="658"/>
      <c r="AP26" s="735" t="s">
        <v>293</v>
      </c>
      <c r="AQ26" s="736"/>
      <c r="AR26" s="736"/>
      <c r="AS26" s="736"/>
      <c r="AT26" s="736"/>
      <c r="AU26" s="736"/>
      <c r="AV26" s="736"/>
      <c r="AW26" s="736"/>
      <c r="AX26" s="736"/>
      <c r="AY26" s="736"/>
      <c r="AZ26" s="736"/>
      <c r="BA26" s="736"/>
      <c r="BB26" s="736"/>
      <c r="BC26" s="736"/>
      <c r="BD26" s="736"/>
      <c r="BE26" s="736"/>
      <c r="BF26" s="737"/>
      <c r="BG26" s="642" t="s">
        <v>128</v>
      </c>
      <c r="BH26" s="652"/>
      <c r="BI26" s="652"/>
      <c r="BJ26" s="652"/>
      <c r="BK26" s="652"/>
      <c r="BL26" s="652"/>
      <c r="BM26" s="652"/>
      <c r="BN26" s="653"/>
      <c r="BO26" s="656" t="s">
        <v>128</v>
      </c>
      <c r="BP26" s="656"/>
      <c r="BQ26" s="656"/>
      <c r="BR26" s="656"/>
      <c r="BS26" s="657" t="s">
        <v>128</v>
      </c>
      <c r="BT26" s="657"/>
      <c r="BU26" s="657"/>
      <c r="BV26" s="657"/>
      <c r="BW26" s="657"/>
      <c r="BX26" s="657"/>
      <c r="BY26" s="657"/>
      <c r="BZ26" s="657"/>
      <c r="CA26" s="657"/>
      <c r="CB26" s="728"/>
      <c r="CD26" s="670" t="s">
        <v>294</v>
      </c>
      <c r="CE26" s="667"/>
      <c r="CF26" s="667"/>
      <c r="CG26" s="667"/>
      <c r="CH26" s="667"/>
      <c r="CI26" s="667"/>
      <c r="CJ26" s="667"/>
      <c r="CK26" s="667"/>
      <c r="CL26" s="667"/>
      <c r="CM26" s="667"/>
      <c r="CN26" s="667"/>
      <c r="CO26" s="667"/>
      <c r="CP26" s="667"/>
      <c r="CQ26" s="668"/>
      <c r="CR26" s="642">
        <v>715414</v>
      </c>
      <c r="CS26" s="652"/>
      <c r="CT26" s="652"/>
      <c r="CU26" s="652"/>
      <c r="CV26" s="652"/>
      <c r="CW26" s="652"/>
      <c r="CX26" s="652"/>
      <c r="CY26" s="653"/>
      <c r="CZ26" s="645">
        <v>5.4</v>
      </c>
      <c r="DA26" s="646"/>
      <c r="DB26" s="646"/>
      <c r="DC26" s="647"/>
      <c r="DD26" s="648">
        <v>691150</v>
      </c>
      <c r="DE26" s="652"/>
      <c r="DF26" s="652"/>
      <c r="DG26" s="652"/>
      <c r="DH26" s="652"/>
      <c r="DI26" s="652"/>
      <c r="DJ26" s="652"/>
      <c r="DK26" s="653"/>
      <c r="DL26" s="648" t="s">
        <v>128</v>
      </c>
      <c r="DM26" s="652"/>
      <c r="DN26" s="652"/>
      <c r="DO26" s="652"/>
      <c r="DP26" s="652"/>
      <c r="DQ26" s="652"/>
      <c r="DR26" s="652"/>
      <c r="DS26" s="652"/>
      <c r="DT26" s="652"/>
      <c r="DU26" s="652"/>
      <c r="DV26" s="653"/>
      <c r="DW26" s="645" t="s">
        <v>128</v>
      </c>
      <c r="DX26" s="646"/>
      <c r="DY26" s="646"/>
      <c r="DZ26" s="646"/>
      <c r="EA26" s="646"/>
      <c r="EB26" s="646"/>
      <c r="EC26" s="683"/>
    </row>
    <row r="27" spans="2:133" ht="11.25" customHeight="1">
      <c r="B27" s="623" t="s">
        <v>295</v>
      </c>
      <c r="C27" s="624"/>
      <c r="D27" s="624"/>
      <c r="E27" s="624"/>
      <c r="F27" s="624"/>
      <c r="G27" s="624"/>
      <c r="H27" s="624"/>
      <c r="I27" s="624"/>
      <c r="J27" s="624"/>
      <c r="K27" s="624"/>
      <c r="L27" s="624"/>
      <c r="M27" s="624"/>
      <c r="N27" s="624"/>
      <c r="O27" s="624"/>
      <c r="P27" s="624"/>
      <c r="Q27" s="625"/>
      <c r="R27" s="642">
        <v>5026623</v>
      </c>
      <c r="S27" s="652"/>
      <c r="T27" s="652"/>
      <c r="U27" s="652"/>
      <c r="V27" s="652"/>
      <c r="W27" s="652"/>
      <c r="X27" s="652"/>
      <c r="Y27" s="653"/>
      <c r="Z27" s="656">
        <v>36.4</v>
      </c>
      <c r="AA27" s="656"/>
      <c r="AB27" s="656"/>
      <c r="AC27" s="656"/>
      <c r="AD27" s="657">
        <v>4822798</v>
      </c>
      <c r="AE27" s="657"/>
      <c r="AF27" s="657"/>
      <c r="AG27" s="657"/>
      <c r="AH27" s="657"/>
      <c r="AI27" s="657"/>
      <c r="AJ27" s="657"/>
      <c r="AK27" s="657"/>
      <c r="AL27" s="645">
        <v>99.5</v>
      </c>
      <c r="AM27" s="654"/>
      <c r="AN27" s="654"/>
      <c r="AO27" s="658"/>
      <c r="AP27" s="623" t="s">
        <v>296</v>
      </c>
      <c r="AQ27" s="624"/>
      <c r="AR27" s="624"/>
      <c r="AS27" s="624"/>
      <c r="AT27" s="624"/>
      <c r="AU27" s="624"/>
      <c r="AV27" s="624"/>
      <c r="AW27" s="624"/>
      <c r="AX27" s="624"/>
      <c r="AY27" s="624"/>
      <c r="AZ27" s="624"/>
      <c r="BA27" s="624"/>
      <c r="BB27" s="624"/>
      <c r="BC27" s="624"/>
      <c r="BD27" s="624"/>
      <c r="BE27" s="624"/>
      <c r="BF27" s="625"/>
      <c r="BG27" s="642">
        <v>1473768</v>
      </c>
      <c r="BH27" s="652"/>
      <c r="BI27" s="652"/>
      <c r="BJ27" s="652"/>
      <c r="BK27" s="652"/>
      <c r="BL27" s="652"/>
      <c r="BM27" s="652"/>
      <c r="BN27" s="653"/>
      <c r="BO27" s="656">
        <v>100</v>
      </c>
      <c r="BP27" s="656"/>
      <c r="BQ27" s="656"/>
      <c r="BR27" s="656"/>
      <c r="BS27" s="657" t="s">
        <v>128</v>
      </c>
      <c r="BT27" s="657"/>
      <c r="BU27" s="657"/>
      <c r="BV27" s="657"/>
      <c r="BW27" s="657"/>
      <c r="BX27" s="657"/>
      <c r="BY27" s="657"/>
      <c r="BZ27" s="657"/>
      <c r="CA27" s="657"/>
      <c r="CB27" s="728"/>
      <c r="CD27" s="670" t="s">
        <v>297</v>
      </c>
      <c r="CE27" s="667"/>
      <c r="CF27" s="667"/>
      <c r="CG27" s="667"/>
      <c r="CH27" s="667"/>
      <c r="CI27" s="667"/>
      <c r="CJ27" s="667"/>
      <c r="CK27" s="667"/>
      <c r="CL27" s="667"/>
      <c r="CM27" s="667"/>
      <c r="CN27" s="667"/>
      <c r="CO27" s="667"/>
      <c r="CP27" s="667"/>
      <c r="CQ27" s="668"/>
      <c r="CR27" s="642">
        <v>1832830</v>
      </c>
      <c r="CS27" s="643"/>
      <c r="CT27" s="643"/>
      <c r="CU27" s="643"/>
      <c r="CV27" s="643"/>
      <c r="CW27" s="643"/>
      <c r="CX27" s="643"/>
      <c r="CY27" s="644"/>
      <c r="CZ27" s="645">
        <v>13.9</v>
      </c>
      <c r="DA27" s="646"/>
      <c r="DB27" s="646"/>
      <c r="DC27" s="647"/>
      <c r="DD27" s="648">
        <v>331949</v>
      </c>
      <c r="DE27" s="643"/>
      <c r="DF27" s="643"/>
      <c r="DG27" s="643"/>
      <c r="DH27" s="643"/>
      <c r="DI27" s="643"/>
      <c r="DJ27" s="643"/>
      <c r="DK27" s="644"/>
      <c r="DL27" s="648">
        <v>331583</v>
      </c>
      <c r="DM27" s="643"/>
      <c r="DN27" s="643"/>
      <c r="DO27" s="643"/>
      <c r="DP27" s="643"/>
      <c r="DQ27" s="643"/>
      <c r="DR27" s="643"/>
      <c r="DS27" s="643"/>
      <c r="DT27" s="643"/>
      <c r="DU27" s="643"/>
      <c r="DV27" s="644"/>
      <c r="DW27" s="645">
        <v>6.6</v>
      </c>
      <c r="DX27" s="646"/>
      <c r="DY27" s="646"/>
      <c r="DZ27" s="646"/>
      <c r="EA27" s="646"/>
      <c r="EB27" s="646"/>
      <c r="EC27" s="683"/>
    </row>
    <row r="28" spans="2:133" ht="11.25" customHeight="1">
      <c r="B28" s="623" t="s">
        <v>298</v>
      </c>
      <c r="C28" s="624"/>
      <c r="D28" s="624"/>
      <c r="E28" s="624"/>
      <c r="F28" s="624"/>
      <c r="G28" s="624"/>
      <c r="H28" s="624"/>
      <c r="I28" s="624"/>
      <c r="J28" s="624"/>
      <c r="K28" s="624"/>
      <c r="L28" s="624"/>
      <c r="M28" s="624"/>
      <c r="N28" s="624"/>
      <c r="O28" s="624"/>
      <c r="P28" s="624"/>
      <c r="Q28" s="625"/>
      <c r="R28" s="642">
        <v>1754</v>
      </c>
      <c r="S28" s="652"/>
      <c r="T28" s="652"/>
      <c r="U28" s="652"/>
      <c r="V28" s="652"/>
      <c r="W28" s="652"/>
      <c r="X28" s="652"/>
      <c r="Y28" s="653"/>
      <c r="Z28" s="656">
        <v>0</v>
      </c>
      <c r="AA28" s="656"/>
      <c r="AB28" s="656"/>
      <c r="AC28" s="656"/>
      <c r="AD28" s="657">
        <v>1754</v>
      </c>
      <c r="AE28" s="657"/>
      <c r="AF28" s="657"/>
      <c r="AG28" s="657"/>
      <c r="AH28" s="657"/>
      <c r="AI28" s="657"/>
      <c r="AJ28" s="657"/>
      <c r="AK28" s="657"/>
      <c r="AL28" s="645">
        <v>0</v>
      </c>
      <c r="AM28" s="654"/>
      <c r="AN28" s="654"/>
      <c r="AO28" s="658"/>
      <c r="AP28" s="623"/>
      <c r="AQ28" s="624"/>
      <c r="AR28" s="624"/>
      <c r="AS28" s="624"/>
      <c r="AT28" s="624"/>
      <c r="AU28" s="624"/>
      <c r="AV28" s="624"/>
      <c r="AW28" s="624"/>
      <c r="AX28" s="624"/>
      <c r="AY28" s="624"/>
      <c r="AZ28" s="624"/>
      <c r="BA28" s="624"/>
      <c r="BB28" s="624"/>
      <c r="BC28" s="624"/>
      <c r="BD28" s="624"/>
      <c r="BE28" s="624"/>
      <c r="BF28" s="625"/>
      <c r="BG28" s="642"/>
      <c r="BH28" s="652"/>
      <c r="BI28" s="652"/>
      <c r="BJ28" s="652"/>
      <c r="BK28" s="652"/>
      <c r="BL28" s="652"/>
      <c r="BM28" s="652"/>
      <c r="BN28" s="653"/>
      <c r="BO28" s="656"/>
      <c r="BP28" s="656"/>
      <c r="BQ28" s="656"/>
      <c r="BR28" s="656"/>
      <c r="BS28" s="648"/>
      <c r="BT28" s="652"/>
      <c r="BU28" s="652"/>
      <c r="BV28" s="652"/>
      <c r="BW28" s="652"/>
      <c r="BX28" s="652"/>
      <c r="BY28" s="652"/>
      <c r="BZ28" s="652"/>
      <c r="CA28" s="652"/>
      <c r="CB28" s="669"/>
      <c r="CD28" s="670" t="s">
        <v>299</v>
      </c>
      <c r="CE28" s="667"/>
      <c r="CF28" s="667"/>
      <c r="CG28" s="667"/>
      <c r="CH28" s="667"/>
      <c r="CI28" s="667"/>
      <c r="CJ28" s="667"/>
      <c r="CK28" s="667"/>
      <c r="CL28" s="667"/>
      <c r="CM28" s="667"/>
      <c r="CN28" s="667"/>
      <c r="CO28" s="667"/>
      <c r="CP28" s="667"/>
      <c r="CQ28" s="668"/>
      <c r="CR28" s="642">
        <v>898179</v>
      </c>
      <c r="CS28" s="652"/>
      <c r="CT28" s="652"/>
      <c r="CU28" s="652"/>
      <c r="CV28" s="652"/>
      <c r="CW28" s="652"/>
      <c r="CX28" s="652"/>
      <c r="CY28" s="653"/>
      <c r="CZ28" s="645">
        <v>6.8</v>
      </c>
      <c r="DA28" s="646"/>
      <c r="DB28" s="646"/>
      <c r="DC28" s="647"/>
      <c r="DD28" s="648">
        <v>898179</v>
      </c>
      <c r="DE28" s="652"/>
      <c r="DF28" s="652"/>
      <c r="DG28" s="652"/>
      <c r="DH28" s="652"/>
      <c r="DI28" s="652"/>
      <c r="DJ28" s="652"/>
      <c r="DK28" s="653"/>
      <c r="DL28" s="648">
        <v>898179</v>
      </c>
      <c r="DM28" s="652"/>
      <c r="DN28" s="652"/>
      <c r="DO28" s="652"/>
      <c r="DP28" s="652"/>
      <c r="DQ28" s="652"/>
      <c r="DR28" s="652"/>
      <c r="DS28" s="652"/>
      <c r="DT28" s="652"/>
      <c r="DU28" s="652"/>
      <c r="DV28" s="653"/>
      <c r="DW28" s="645">
        <v>17.8</v>
      </c>
      <c r="DX28" s="646"/>
      <c r="DY28" s="646"/>
      <c r="DZ28" s="646"/>
      <c r="EA28" s="646"/>
      <c r="EB28" s="646"/>
      <c r="EC28" s="683"/>
    </row>
    <row r="29" spans="2:133" ht="11.25" customHeight="1">
      <c r="B29" s="623" t="s">
        <v>300</v>
      </c>
      <c r="C29" s="624"/>
      <c r="D29" s="624"/>
      <c r="E29" s="624"/>
      <c r="F29" s="624"/>
      <c r="G29" s="624"/>
      <c r="H29" s="624"/>
      <c r="I29" s="624"/>
      <c r="J29" s="624"/>
      <c r="K29" s="624"/>
      <c r="L29" s="624"/>
      <c r="M29" s="624"/>
      <c r="N29" s="624"/>
      <c r="O29" s="624"/>
      <c r="P29" s="624"/>
      <c r="Q29" s="625"/>
      <c r="R29" s="642">
        <v>10674</v>
      </c>
      <c r="S29" s="652"/>
      <c r="T29" s="652"/>
      <c r="U29" s="652"/>
      <c r="V29" s="652"/>
      <c r="W29" s="652"/>
      <c r="X29" s="652"/>
      <c r="Y29" s="653"/>
      <c r="Z29" s="656">
        <v>0.1</v>
      </c>
      <c r="AA29" s="656"/>
      <c r="AB29" s="656"/>
      <c r="AC29" s="656"/>
      <c r="AD29" s="657" t="s">
        <v>128</v>
      </c>
      <c r="AE29" s="657"/>
      <c r="AF29" s="657"/>
      <c r="AG29" s="657"/>
      <c r="AH29" s="657"/>
      <c r="AI29" s="657"/>
      <c r="AJ29" s="657"/>
      <c r="AK29" s="657"/>
      <c r="AL29" s="645" t="s">
        <v>128</v>
      </c>
      <c r="AM29" s="654"/>
      <c r="AN29" s="654"/>
      <c r="AO29" s="658"/>
      <c r="AP29" s="626"/>
      <c r="AQ29" s="627"/>
      <c r="AR29" s="627"/>
      <c r="AS29" s="627"/>
      <c r="AT29" s="627"/>
      <c r="AU29" s="627"/>
      <c r="AV29" s="627"/>
      <c r="AW29" s="627"/>
      <c r="AX29" s="627"/>
      <c r="AY29" s="627"/>
      <c r="AZ29" s="627"/>
      <c r="BA29" s="627"/>
      <c r="BB29" s="627"/>
      <c r="BC29" s="627"/>
      <c r="BD29" s="627"/>
      <c r="BE29" s="627"/>
      <c r="BF29" s="628"/>
      <c r="BG29" s="642"/>
      <c r="BH29" s="652"/>
      <c r="BI29" s="652"/>
      <c r="BJ29" s="652"/>
      <c r="BK29" s="652"/>
      <c r="BL29" s="652"/>
      <c r="BM29" s="652"/>
      <c r="BN29" s="653"/>
      <c r="BO29" s="656"/>
      <c r="BP29" s="656"/>
      <c r="BQ29" s="656"/>
      <c r="BR29" s="656"/>
      <c r="BS29" s="657"/>
      <c r="BT29" s="657"/>
      <c r="BU29" s="657"/>
      <c r="BV29" s="657"/>
      <c r="BW29" s="657"/>
      <c r="BX29" s="657"/>
      <c r="BY29" s="657"/>
      <c r="BZ29" s="657"/>
      <c r="CA29" s="657"/>
      <c r="CB29" s="728"/>
      <c r="CD29" s="729" t="s">
        <v>301</v>
      </c>
      <c r="CE29" s="730"/>
      <c r="CF29" s="670" t="s">
        <v>70</v>
      </c>
      <c r="CG29" s="667"/>
      <c r="CH29" s="667"/>
      <c r="CI29" s="667"/>
      <c r="CJ29" s="667"/>
      <c r="CK29" s="667"/>
      <c r="CL29" s="667"/>
      <c r="CM29" s="667"/>
      <c r="CN29" s="667"/>
      <c r="CO29" s="667"/>
      <c r="CP29" s="667"/>
      <c r="CQ29" s="668"/>
      <c r="CR29" s="642">
        <v>898179</v>
      </c>
      <c r="CS29" s="643"/>
      <c r="CT29" s="643"/>
      <c r="CU29" s="643"/>
      <c r="CV29" s="643"/>
      <c r="CW29" s="643"/>
      <c r="CX29" s="643"/>
      <c r="CY29" s="644"/>
      <c r="CZ29" s="645">
        <v>6.8</v>
      </c>
      <c r="DA29" s="646"/>
      <c r="DB29" s="646"/>
      <c r="DC29" s="647"/>
      <c r="DD29" s="648">
        <v>898179</v>
      </c>
      <c r="DE29" s="643"/>
      <c r="DF29" s="643"/>
      <c r="DG29" s="643"/>
      <c r="DH29" s="643"/>
      <c r="DI29" s="643"/>
      <c r="DJ29" s="643"/>
      <c r="DK29" s="644"/>
      <c r="DL29" s="648">
        <v>898179</v>
      </c>
      <c r="DM29" s="643"/>
      <c r="DN29" s="643"/>
      <c r="DO29" s="643"/>
      <c r="DP29" s="643"/>
      <c r="DQ29" s="643"/>
      <c r="DR29" s="643"/>
      <c r="DS29" s="643"/>
      <c r="DT29" s="643"/>
      <c r="DU29" s="643"/>
      <c r="DV29" s="644"/>
      <c r="DW29" s="645">
        <v>17.8</v>
      </c>
      <c r="DX29" s="646"/>
      <c r="DY29" s="646"/>
      <c r="DZ29" s="646"/>
      <c r="EA29" s="646"/>
      <c r="EB29" s="646"/>
      <c r="EC29" s="683"/>
    </row>
    <row r="30" spans="2:133" ht="11.25" customHeight="1">
      <c r="B30" s="623" t="s">
        <v>302</v>
      </c>
      <c r="C30" s="624"/>
      <c r="D30" s="624"/>
      <c r="E30" s="624"/>
      <c r="F30" s="624"/>
      <c r="G30" s="624"/>
      <c r="H30" s="624"/>
      <c r="I30" s="624"/>
      <c r="J30" s="624"/>
      <c r="K30" s="624"/>
      <c r="L30" s="624"/>
      <c r="M30" s="624"/>
      <c r="N30" s="624"/>
      <c r="O30" s="624"/>
      <c r="P30" s="624"/>
      <c r="Q30" s="625"/>
      <c r="R30" s="642">
        <v>63270</v>
      </c>
      <c r="S30" s="652"/>
      <c r="T30" s="652"/>
      <c r="U30" s="652"/>
      <c r="V30" s="652"/>
      <c r="W30" s="652"/>
      <c r="X30" s="652"/>
      <c r="Y30" s="653"/>
      <c r="Z30" s="656">
        <v>0.5</v>
      </c>
      <c r="AA30" s="656"/>
      <c r="AB30" s="656"/>
      <c r="AC30" s="656"/>
      <c r="AD30" s="657">
        <v>5375</v>
      </c>
      <c r="AE30" s="657"/>
      <c r="AF30" s="657"/>
      <c r="AG30" s="657"/>
      <c r="AH30" s="657"/>
      <c r="AI30" s="657"/>
      <c r="AJ30" s="657"/>
      <c r="AK30" s="657"/>
      <c r="AL30" s="645">
        <v>0.1</v>
      </c>
      <c r="AM30" s="654"/>
      <c r="AN30" s="654"/>
      <c r="AO30" s="658"/>
      <c r="AP30" s="695" t="s">
        <v>219</v>
      </c>
      <c r="AQ30" s="696"/>
      <c r="AR30" s="696"/>
      <c r="AS30" s="696"/>
      <c r="AT30" s="696"/>
      <c r="AU30" s="696"/>
      <c r="AV30" s="696"/>
      <c r="AW30" s="696"/>
      <c r="AX30" s="696"/>
      <c r="AY30" s="696"/>
      <c r="AZ30" s="696"/>
      <c r="BA30" s="696"/>
      <c r="BB30" s="696"/>
      <c r="BC30" s="696"/>
      <c r="BD30" s="696"/>
      <c r="BE30" s="696"/>
      <c r="BF30" s="697"/>
      <c r="BG30" s="695" t="s">
        <v>303</v>
      </c>
      <c r="BH30" s="726"/>
      <c r="BI30" s="726"/>
      <c r="BJ30" s="726"/>
      <c r="BK30" s="726"/>
      <c r="BL30" s="726"/>
      <c r="BM30" s="726"/>
      <c r="BN30" s="726"/>
      <c r="BO30" s="726"/>
      <c r="BP30" s="726"/>
      <c r="BQ30" s="727"/>
      <c r="BR30" s="695" t="s">
        <v>304</v>
      </c>
      <c r="BS30" s="726"/>
      <c r="BT30" s="726"/>
      <c r="BU30" s="726"/>
      <c r="BV30" s="726"/>
      <c r="BW30" s="726"/>
      <c r="BX30" s="726"/>
      <c r="BY30" s="726"/>
      <c r="BZ30" s="726"/>
      <c r="CA30" s="726"/>
      <c r="CB30" s="727"/>
      <c r="CD30" s="731"/>
      <c r="CE30" s="732"/>
      <c r="CF30" s="670" t="s">
        <v>305</v>
      </c>
      <c r="CG30" s="667"/>
      <c r="CH30" s="667"/>
      <c r="CI30" s="667"/>
      <c r="CJ30" s="667"/>
      <c r="CK30" s="667"/>
      <c r="CL30" s="667"/>
      <c r="CM30" s="667"/>
      <c r="CN30" s="667"/>
      <c r="CO30" s="667"/>
      <c r="CP30" s="667"/>
      <c r="CQ30" s="668"/>
      <c r="CR30" s="642">
        <v>880130</v>
      </c>
      <c r="CS30" s="652"/>
      <c r="CT30" s="652"/>
      <c r="CU30" s="652"/>
      <c r="CV30" s="652"/>
      <c r="CW30" s="652"/>
      <c r="CX30" s="652"/>
      <c r="CY30" s="653"/>
      <c r="CZ30" s="645">
        <v>6.7</v>
      </c>
      <c r="DA30" s="646"/>
      <c r="DB30" s="646"/>
      <c r="DC30" s="647"/>
      <c r="DD30" s="648">
        <v>880130</v>
      </c>
      <c r="DE30" s="652"/>
      <c r="DF30" s="652"/>
      <c r="DG30" s="652"/>
      <c r="DH30" s="652"/>
      <c r="DI30" s="652"/>
      <c r="DJ30" s="652"/>
      <c r="DK30" s="653"/>
      <c r="DL30" s="648">
        <v>880130</v>
      </c>
      <c r="DM30" s="652"/>
      <c r="DN30" s="652"/>
      <c r="DO30" s="652"/>
      <c r="DP30" s="652"/>
      <c r="DQ30" s="652"/>
      <c r="DR30" s="652"/>
      <c r="DS30" s="652"/>
      <c r="DT30" s="652"/>
      <c r="DU30" s="652"/>
      <c r="DV30" s="653"/>
      <c r="DW30" s="645">
        <v>17.399999999999999</v>
      </c>
      <c r="DX30" s="646"/>
      <c r="DY30" s="646"/>
      <c r="DZ30" s="646"/>
      <c r="EA30" s="646"/>
      <c r="EB30" s="646"/>
      <c r="EC30" s="683"/>
    </row>
    <row r="31" spans="2:133" ht="11.25" customHeight="1">
      <c r="B31" s="623" t="s">
        <v>306</v>
      </c>
      <c r="C31" s="624"/>
      <c r="D31" s="624"/>
      <c r="E31" s="624"/>
      <c r="F31" s="624"/>
      <c r="G31" s="624"/>
      <c r="H31" s="624"/>
      <c r="I31" s="624"/>
      <c r="J31" s="624"/>
      <c r="K31" s="624"/>
      <c r="L31" s="624"/>
      <c r="M31" s="624"/>
      <c r="N31" s="624"/>
      <c r="O31" s="624"/>
      <c r="P31" s="624"/>
      <c r="Q31" s="625"/>
      <c r="R31" s="642">
        <v>8285</v>
      </c>
      <c r="S31" s="652"/>
      <c r="T31" s="652"/>
      <c r="U31" s="652"/>
      <c r="V31" s="652"/>
      <c r="W31" s="652"/>
      <c r="X31" s="652"/>
      <c r="Y31" s="653"/>
      <c r="Z31" s="656">
        <v>0.1</v>
      </c>
      <c r="AA31" s="656"/>
      <c r="AB31" s="656"/>
      <c r="AC31" s="656"/>
      <c r="AD31" s="657" t="s">
        <v>128</v>
      </c>
      <c r="AE31" s="657"/>
      <c r="AF31" s="657"/>
      <c r="AG31" s="657"/>
      <c r="AH31" s="657"/>
      <c r="AI31" s="657"/>
      <c r="AJ31" s="657"/>
      <c r="AK31" s="657"/>
      <c r="AL31" s="645" t="s">
        <v>128</v>
      </c>
      <c r="AM31" s="654"/>
      <c r="AN31" s="654"/>
      <c r="AO31" s="658"/>
      <c r="AP31" s="715" t="s">
        <v>307</v>
      </c>
      <c r="AQ31" s="716"/>
      <c r="AR31" s="716"/>
      <c r="AS31" s="716"/>
      <c r="AT31" s="721" t="s">
        <v>308</v>
      </c>
      <c r="AU31" s="343"/>
      <c r="AV31" s="343"/>
      <c r="AW31" s="343"/>
      <c r="AX31" s="708" t="s">
        <v>186</v>
      </c>
      <c r="AY31" s="709"/>
      <c r="AZ31" s="709"/>
      <c r="BA31" s="709"/>
      <c r="BB31" s="709"/>
      <c r="BC31" s="709"/>
      <c r="BD31" s="709"/>
      <c r="BE31" s="709"/>
      <c r="BF31" s="710"/>
      <c r="BG31" s="711">
        <v>98.7</v>
      </c>
      <c r="BH31" s="712"/>
      <c r="BI31" s="712"/>
      <c r="BJ31" s="712"/>
      <c r="BK31" s="712"/>
      <c r="BL31" s="712"/>
      <c r="BM31" s="713">
        <v>95.7</v>
      </c>
      <c r="BN31" s="712"/>
      <c r="BO31" s="712"/>
      <c r="BP31" s="712"/>
      <c r="BQ31" s="714"/>
      <c r="BR31" s="711">
        <v>98.8</v>
      </c>
      <c r="BS31" s="712"/>
      <c r="BT31" s="712"/>
      <c r="BU31" s="712"/>
      <c r="BV31" s="712"/>
      <c r="BW31" s="712"/>
      <c r="BX31" s="713">
        <v>95.5</v>
      </c>
      <c r="BY31" s="712"/>
      <c r="BZ31" s="712"/>
      <c r="CA31" s="712"/>
      <c r="CB31" s="714"/>
      <c r="CD31" s="731"/>
      <c r="CE31" s="732"/>
      <c r="CF31" s="670" t="s">
        <v>309</v>
      </c>
      <c r="CG31" s="667"/>
      <c r="CH31" s="667"/>
      <c r="CI31" s="667"/>
      <c r="CJ31" s="667"/>
      <c r="CK31" s="667"/>
      <c r="CL31" s="667"/>
      <c r="CM31" s="667"/>
      <c r="CN31" s="667"/>
      <c r="CO31" s="667"/>
      <c r="CP31" s="667"/>
      <c r="CQ31" s="668"/>
      <c r="CR31" s="642">
        <v>18049</v>
      </c>
      <c r="CS31" s="643"/>
      <c r="CT31" s="643"/>
      <c r="CU31" s="643"/>
      <c r="CV31" s="643"/>
      <c r="CW31" s="643"/>
      <c r="CX31" s="643"/>
      <c r="CY31" s="644"/>
      <c r="CZ31" s="645">
        <v>0.1</v>
      </c>
      <c r="DA31" s="646"/>
      <c r="DB31" s="646"/>
      <c r="DC31" s="647"/>
      <c r="DD31" s="648">
        <v>18049</v>
      </c>
      <c r="DE31" s="643"/>
      <c r="DF31" s="643"/>
      <c r="DG31" s="643"/>
      <c r="DH31" s="643"/>
      <c r="DI31" s="643"/>
      <c r="DJ31" s="643"/>
      <c r="DK31" s="644"/>
      <c r="DL31" s="648">
        <v>18049</v>
      </c>
      <c r="DM31" s="643"/>
      <c r="DN31" s="643"/>
      <c r="DO31" s="643"/>
      <c r="DP31" s="643"/>
      <c r="DQ31" s="643"/>
      <c r="DR31" s="643"/>
      <c r="DS31" s="643"/>
      <c r="DT31" s="643"/>
      <c r="DU31" s="643"/>
      <c r="DV31" s="644"/>
      <c r="DW31" s="645">
        <v>0.4</v>
      </c>
      <c r="DX31" s="646"/>
      <c r="DY31" s="646"/>
      <c r="DZ31" s="646"/>
      <c r="EA31" s="646"/>
      <c r="EB31" s="646"/>
      <c r="EC31" s="683"/>
    </row>
    <row r="32" spans="2:133" ht="11.25" customHeight="1">
      <c r="B32" s="623" t="s">
        <v>310</v>
      </c>
      <c r="C32" s="624"/>
      <c r="D32" s="624"/>
      <c r="E32" s="624"/>
      <c r="F32" s="624"/>
      <c r="G32" s="624"/>
      <c r="H32" s="624"/>
      <c r="I32" s="624"/>
      <c r="J32" s="624"/>
      <c r="K32" s="624"/>
      <c r="L32" s="624"/>
      <c r="M32" s="624"/>
      <c r="N32" s="624"/>
      <c r="O32" s="624"/>
      <c r="P32" s="624"/>
      <c r="Q32" s="625"/>
      <c r="R32" s="642">
        <v>1886603</v>
      </c>
      <c r="S32" s="652"/>
      <c r="T32" s="652"/>
      <c r="U32" s="652"/>
      <c r="V32" s="652"/>
      <c r="W32" s="652"/>
      <c r="X32" s="652"/>
      <c r="Y32" s="653"/>
      <c r="Z32" s="656">
        <v>13.7</v>
      </c>
      <c r="AA32" s="656"/>
      <c r="AB32" s="656"/>
      <c r="AC32" s="656"/>
      <c r="AD32" s="657" t="s">
        <v>128</v>
      </c>
      <c r="AE32" s="657"/>
      <c r="AF32" s="657"/>
      <c r="AG32" s="657"/>
      <c r="AH32" s="657"/>
      <c r="AI32" s="657"/>
      <c r="AJ32" s="657"/>
      <c r="AK32" s="657"/>
      <c r="AL32" s="645" t="s">
        <v>128</v>
      </c>
      <c r="AM32" s="654"/>
      <c r="AN32" s="654"/>
      <c r="AO32" s="658"/>
      <c r="AP32" s="717"/>
      <c r="AQ32" s="718"/>
      <c r="AR32" s="718"/>
      <c r="AS32" s="718"/>
      <c r="AT32" s="722"/>
      <c r="AU32" s="351" t="s">
        <v>311</v>
      </c>
      <c r="AV32" s="351"/>
      <c r="AW32" s="351"/>
      <c r="AX32" s="623" t="s">
        <v>312</v>
      </c>
      <c r="AY32" s="624"/>
      <c r="AZ32" s="624"/>
      <c r="BA32" s="624"/>
      <c r="BB32" s="624"/>
      <c r="BC32" s="624"/>
      <c r="BD32" s="624"/>
      <c r="BE32" s="624"/>
      <c r="BF32" s="625"/>
      <c r="BG32" s="724">
        <v>98.9</v>
      </c>
      <c r="BH32" s="643"/>
      <c r="BI32" s="643"/>
      <c r="BJ32" s="643"/>
      <c r="BK32" s="643"/>
      <c r="BL32" s="643"/>
      <c r="BM32" s="654">
        <v>96.4</v>
      </c>
      <c r="BN32" s="725"/>
      <c r="BO32" s="725"/>
      <c r="BP32" s="725"/>
      <c r="BQ32" s="666"/>
      <c r="BR32" s="724">
        <v>99</v>
      </c>
      <c r="BS32" s="643"/>
      <c r="BT32" s="643"/>
      <c r="BU32" s="643"/>
      <c r="BV32" s="643"/>
      <c r="BW32" s="643"/>
      <c r="BX32" s="654">
        <v>96.1</v>
      </c>
      <c r="BY32" s="725"/>
      <c r="BZ32" s="725"/>
      <c r="CA32" s="725"/>
      <c r="CB32" s="666"/>
      <c r="CD32" s="733"/>
      <c r="CE32" s="734"/>
      <c r="CF32" s="670" t="s">
        <v>313</v>
      </c>
      <c r="CG32" s="667"/>
      <c r="CH32" s="667"/>
      <c r="CI32" s="667"/>
      <c r="CJ32" s="667"/>
      <c r="CK32" s="667"/>
      <c r="CL32" s="667"/>
      <c r="CM32" s="667"/>
      <c r="CN32" s="667"/>
      <c r="CO32" s="667"/>
      <c r="CP32" s="667"/>
      <c r="CQ32" s="668"/>
      <c r="CR32" s="642" t="s">
        <v>128</v>
      </c>
      <c r="CS32" s="652"/>
      <c r="CT32" s="652"/>
      <c r="CU32" s="652"/>
      <c r="CV32" s="652"/>
      <c r="CW32" s="652"/>
      <c r="CX32" s="652"/>
      <c r="CY32" s="653"/>
      <c r="CZ32" s="645" t="s">
        <v>128</v>
      </c>
      <c r="DA32" s="646"/>
      <c r="DB32" s="646"/>
      <c r="DC32" s="647"/>
      <c r="DD32" s="648" t="s">
        <v>128</v>
      </c>
      <c r="DE32" s="652"/>
      <c r="DF32" s="652"/>
      <c r="DG32" s="652"/>
      <c r="DH32" s="652"/>
      <c r="DI32" s="652"/>
      <c r="DJ32" s="652"/>
      <c r="DK32" s="653"/>
      <c r="DL32" s="648" t="s">
        <v>128</v>
      </c>
      <c r="DM32" s="652"/>
      <c r="DN32" s="652"/>
      <c r="DO32" s="652"/>
      <c r="DP32" s="652"/>
      <c r="DQ32" s="652"/>
      <c r="DR32" s="652"/>
      <c r="DS32" s="652"/>
      <c r="DT32" s="652"/>
      <c r="DU32" s="652"/>
      <c r="DV32" s="653"/>
      <c r="DW32" s="645" t="s">
        <v>128</v>
      </c>
      <c r="DX32" s="646"/>
      <c r="DY32" s="646"/>
      <c r="DZ32" s="646"/>
      <c r="EA32" s="646"/>
      <c r="EB32" s="646"/>
      <c r="EC32" s="683"/>
    </row>
    <row r="33" spans="2:133" ht="11.25" customHeight="1">
      <c r="B33" s="704" t="s">
        <v>314</v>
      </c>
      <c r="C33" s="705"/>
      <c r="D33" s="705"/>
      <c r="E33" s="705"/>
      <c r="F33" s="705"/>
      <c r="G33" s="705"/>
      <c r="H33" s="705"/>
      <c r="I33" s="705"/>
      <c r="J33" s="705"/>
      <c r="K33" s="705"/>
      <c r="L33" s="705"/>
      <c r="M33" s="705"/>
      <c r="N33" s="705"/>
      <c r="O33" s="705"/>
      <c r="P33" s="705"/>
      <c r="Q33" s="706"/>
      <c r="R33" s="642" t="s">
        <v>128</v>
      </c>
      <c r="S33" s="652"/>
      <c r="T33" s="652"/>
      <c r="U33" s="652"/>
      <c r="V33" s="652"/>
      <c r="W33" s="652"/>
      <c r="X33" s="652"/>
      <c r="Y33" s="653"/>
      <c r="Z33" s="656" t="s">
        <v>128</v>
      </c>
      <c r="AA33" s="656"/>
      <c r="AB33" s="656"/>
      <c r="AC33" s="656"/>
      <c r="AD33" s="657" t="s">
        <v>128</v>
      </c>
      <c r="AE33" s="657"/>
      <c r="AF33" s="657"/>
      <c r="AG33" s="657"/>
      <c r="AH33" s="657"/>
      <c r="AI33" s="657"/>
      <c r="AJ33" s="657"/>
      <c r="AK33" s="657"/>
      <c r="AL33" s="645" t="s">
        <v>128</v>
      </c>
      <c r="AM33" s="654"/>
      <c r="AN33" s="654"/>
      <c r="AO33" s="658"/>
      <c r="AP33" s="719"/>
      <c r="AQ33" s="720"/>
      <c r="AR33" s="720"/>
      <c r="AS33" s="720"/>
      <c r="AT33" s="723"/>
      <c r="AU33" s="341"/>
      <c r="AV33" s="341"/>
      <c r="AW33" s="341"/>
      <c r="AX33" s="626" t="s">
        <v>315</v>
      </c>
      <c r="AY33" s="627"/>
      <c r="AZ33" s="627"/>
      <c r="BA33" s="627"/>
      <c r="BB33" s="627"/>
      <c r="BC33" s="627"/>
      <c r="BD33" s="627"/>
      <c r="BE33" s="627"/>
      <c r="BF33" s="628"/>
      <c r="BG33" s="707">
        <v>98.6</v>
      </c>
      <c r="BH33" s="630"/>
      <c r="BI33" s="630"/>
      <c r="BJ33" s="630"/>
      <c r="BK33" s="630"/>
      <c r="BL33" s="630"/>
      <c r="BM33" s="674">
        <v>94.9</v>
      </c>
      <c r="BN33" s="630"/>
      <c r="BO33" s="630"/>
      <c r="BP33" s="630"/>
      <c r="BQ33" s="660"/>
      <c r="BR33" s="707">
        <v>98.6</v>
      </c>
      <c r="BS33" s="630"/>
      <c r="BT33" s="630"/>
      <c r="BU33" s="630"/>
      <c r="BV33" s="630"/>
      <c r="BW33" s="630"/>
      <c r="BX33" s="674">
        <v>94.8</v>
      </c>
      <c r="BY33" s="630"/>
      <c r="BZ33" s="630"/>
      <c r="CA33" s="630"/>
      <c r="CB33" s="660"/>
      <c r="CD33" s="670" t="s">
        <v>316</v>
      </c>
      <c r="CE33" s="667"/>
      <c r="CF33" s="667"/>
      <c r="CG33" s="667"/>
      <c r="CH33" s="667"/>
      <c r="CI33" s="667"/>
      <c r="CJ33" s="667"/>
      <c r="CK33" s="667"/>
      <c r="CL33" s="667"/>
      <c r="CM33" s="667"/>
      <c r="CN33" s="667"/>
      <c r="CO33" s="667"/>
      <c r="CP33" s="667"/>
      <c r="CQ33" s="668"/>
      <c r="CR33" s="642">
        <v>8156408</v>
      </c>
      <c r="CS33" s="643"/>
      <c r="CT33" s="643"/>
      <c r="CU33" s="643"/>
      <c r="CV33" s="643"/>
      <c r="CW33" s="643"/>
      <c r="CX33" s="643"/>
      <c r="CY33" s="644"/>
      <c r="CZ33" s="645">
        <v>61.8</v>
      </c>
      <c r="DA33" s="646"/>
      <c r="DB33" s="646"/>
      <c r="DC33" s="647"/>
      <c r="DD33" s="648">
        <v>2513181</v>
      </c>
      <c r="DE33" s="643"/>
      <c r="DF33" s="643"/>
      <c r="DG33" s="643"/>
      <c r="DH33" s="643"/>
      <c r="DI33" s="643"/>
      <c r="DJ33" s="643"/>
      <c r="DK33" s="644"/>
      <c r="DL33" s="648">
        <v>1471374</v>
      </c>
      <c r="DM33" s="643"/>
      <c r="DN33" s="643"/>
      <c r="DO33" s="643"/>
      <c r="DP33" s="643"/>
      <c r="DQ33" s="643"/>
      <c r="DR33" s="643"/>
      <c r="DS33" s="643"/>
      <c r="DT33" s="643"/>
      <c r="DU33" s="643"/>
      <c r="DV33" s="644"/>
      <c r="DW33" s="645">
        <v>29.1</v>
      </c>
      <c r="DX33" s="646"/>
      <c r="DY33" s="646"/>
      <c r="DZ33" s="646"/>
      <c r="EA33" s="646"/>
      <c r="EB33" s="646"/>
      <c r="EC33" s="683"/>
    </row>
    <row r="34" spans="2:133" ht="11.25" customHeight="1">
      <c r="B34" s="623" t="s">
        <v>317</v>
      </c>
      <c r="C34" s="624"/>
      <c r="D34" s="624"/>
      <c r="E34" s="624"/>
      <c r="F34" s="624"/>
      <c r="G34" s="624"/>
      <c r="H34" s="624"/>
      <c r="I34" s="624"/>
      <c r="J34" s="624"/>
      <c r="K34" s="624"/>
      <c r="L34" s="624"/>
      <c r="M34" s="624"/>
      <c r="N34" s="624"/>
      <c r="O34" s="624"/>
      <c r="P34" s="624"/>
      <c r="Q34" s="625"/>
      <c r="R34" s="642">
        <v>900752</v>
      </c>
      <c r="S34" s="652"/>
      <c r="T34" s="652"/>
      <c r="U34" s="652"/>
      <c r="V34" s="652"/>
      <c r="W34" s="652"/>
      <c r="X34" s="652"/>
      <c r="Y34" s="653"/>
      <c r="Z34" s="656">
        <v>6.5</v>
      </c>
      <c r="AA34" s="656"/>
      <c r="AB34" s="656"/>
      <c r="AC34" s="656"/>
      <c r="AD34" s="657" t="s">
        <v>128</v>
      </c>
      <c r="AE34" s="657"/>
      <c r="AF34" s="657"/>
      <c r="AG34" s="657"/>
      <c r="AH34" s="657"/>
      <c r="AI34" s="657"/>
      <c r="AJ34" s="657"/>
      <c r="AK34" s="657"/>
      <c r="AL34" s="645" t="s">
        <v>128</v>
      </c>
      <c r="AM34" s="654"/>
      <c r="AN34" s="654"/>
      <c r="AO34" s="658"/>
      <c r="AP34" s="207"/>
      <c r="AQ34" s="208"/>
      <c r="AR34" s="351"/>
      <c r="AS34" s="343"/>
      <c r="AT34" s="343"/>
      <c r="AU34" s="343"/>
      <c r="AV34" s="343"/>
      <c r="AW34" s="343"/>
      <c r="AX34" s="343"/>
      <c r="AY34" s="343"/>
      <c r="AZ34" s="343"/>
      <c r="BA34" s="343"/>
      <c r="BB34" s="343"/>
      <c r="BC34" s="343"/>
      <c r="BD34" s="343"/>
      <c r="BE34" s="343"/>
      <c r="BF34" s="34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70" t="s">
        <v>318</v>
      </c>
      <c r="CE34" s="667"/>
      <c r="CF34" s="667"/>
      <c r="CG34" s="667"/>
      <c r="CH34" s="667"/>
      <c r="CI34" s="667"/>
      <c r="CJ34" s="667"/>
      <c r="CK34" s="667"/>
      <c r="CL34" s="667"/>
      <c r="CM34" s="667"/>
      <c r="CN34" s="667"/>
      <c r="CO34" s="667"/>
      <c r="CP34" s="667"/>
      <c r="CQ34" s="668"/>
      <c r="CR34" s="642">
        <v>2492603</v>
      </c>
      <c r="CS34" s="652"/>
      <c r="CT34" s="652"/>
      <c r="CU34" s="652"/>
      <c r="CV34" s="652"/>
      <c r="CW34" s="652"/>
      <c r="CX34" s="652"/>
      <c r="CY34" s="653"/>
      <c r="CZ34" s="645">
        <v>18.899999999999999</v>
      </c>
      <c r="DA34" s="646"/>
      <c r="DB34" s="646"/>
      <c r="DC34" s="647"/>
      <c r="DD34" s="648">
        <v>385162</v>
      </c>
      <c r="DE34" s="652"/>
      <c r="DF34" s="652"/>
      <c r="DG34" s="652"/>
      <c r="DH34" s="652"/>
      <c r="DI34" s="652"/>
      <c r="DJ34" s="652"/>
      <c r="DK34" s="653"/>
      <c r="DL34" s="648">
        <v>315850</v>
      </c>
      <c r="DM34" s="652"/>
      <c r="DN34" s="652"/>
      <c r="DO34" s="652"/>
      <c r="DP34" s="652"/>
      <c r="DQ34" s="652"/>
      <c r="DR34" s="652"/>
      <c r="DS34" s="652"/>
      <c r="DT34" s="652"/>
      <c r="DU34" s="652"/>
      <c r="DV34" s="653"/>
      <c r="DW34" s="645">
        <v>6.3</v>
      </c>
      <c r="DX34" s="646"/>
      <c r="DY34" s="646"/>
      <c r="DZ34" s="646"/>
      <c r="EA34" s="646"/>
      <c r="EB34" s="646"/>
      <c r="EC34" s="683"/>
    </row>
    <row r="35" spans="2:133" ht="11.25" customHeight="1">
      <c r="B35" s="623" t="s">
        <v>319</v>
      </c>
      <c r="C35" s="624"/>
      <c r="D35" s="624"/>
      <c r="E35" s="624"/>
      <c r="F35" s="624"/>
      <c r="G35" s="624"/>
      <c r="H35" s="624"/>
      <c r="I35" s="624"/>
      <c r="J35" s="624"/>
      <c r="K35" s="624"/>
      <c r="L35" s="624"/>
      <c r="M35" s="624"/>
      <c r="N35" s="624"/>
      <c r="O35" s="624"/>
      <c r="P35" s="624"/>
      <c r="Q35" s="625"/>
      <c r="R35" s="642">
        <v>15747</v>
      </c>
      <c r="S35" s="652"/>
      <c r="T35" s="652"/>
      <c r="U35" s="652"/>
      <c r="V35" s="652"/>
      <c r="W35" s="652"/>
      <c r="X35" s="652"/>
      <c r="Y35" s="653"/>
      <c r="Z35" s="656">
        <v>0.1</v>
      </c>
      <c r="AA35" s="656"/>
      <c r="AB35" s="656"/>
      <c r="AC35" s="656"/>
      <c r="AD35" s="657">
        <v>8016</v>
      </c>
      <c r="AE35" s="657"/>
      <c r="AF35" s="657"/>
      <c r="AG35" s="657"/>
      <c r="AH35" s="657"/>
      <c r="AI35" s="657"/>
      <c r="AJ35" s="657"/>
      <c r="AK35" s="657"/>
      <c r="AL35" s="645">
        <v>0.2</v>
      </c>
      <c r="AM35" s="654"/>
      <c r="AN35" s="654"/>
      <c r="AO35" s="658"/>
      <c r="AP35" s="209"/>
      <c r="AQ35" s="695" t="s">
        <v>320</v>
      </c>
      <c r="AR35" s="696"/>
      <c r="AS35" s="696"/>
      <c r="AT35" s="696"/>
      <c r="AU35" s="696"/>
      <c r="AV35" s="696"/>
      <c r="AW35" s="696"/>
      <c r="AX35" s="696"/>
      <c r="AY35" s="696"/>
      <c r="AZ35" s="696"/>
      <c r="BA35" s="696"/>
      <c r="BB35" s="696"/>
      <c r="BC35" s="696"/>
      <c r="BD35" s="696"/>
      <c r="BE35" s="696"/>
      <c r="BF35" s="697"/>
      <c r="BG35" s="695" t="s">
        <v>321</v>
      </c>
      <c r="BH35" s="696"/>
      <c r="BI35" s="696"/>
      <c r="BJ35" s="696"/>
      <c r="BK35" s="696"/>
      <c r="BL35" s="696"/>
      <c r="BM35" s="696"/>
      <c r="BN35" s="696"/>
      <c r="BO35" s="696"/>
      <c r="BP35" s="696"/>
      <c r="BQ35" s="696"/>
      <c r="BR35" s="696"/>
      <c r="BS35" s="696"/>
      <c r="BT35" s="696"/>
      <c r="BU35" s="696"/>
      <c r="BV35" s="696"/>
      <c r="BW35" s="696"/>
      <c r="BX35" s="696"/>
      <c r="BY35" s="696"/>
      <c r="BZ35" s="696"/>
      <c r="CA35" s="696"/>
      <c r="CB35" s="697"/>
      <c r="CD35" s="670" t="s">
        <v>322</v>
      </c>
      <c r="CE35" s="667"/>
      <c r="CF35" s="667"/>
      <c r="CG35" s="667"/>
      <c r="CH35" s="667"/>
      <c r="CI35" s="667"/>
      <c r="CJ35" s="667"/>
      <c r="CK35" s="667"/>
      <c r="CL35" s="667"/>
      <c r="CM35" s="667"/>
      <c r="CN35" s="667"/>
      <c r="CO35" s="667"/>
      <c r="CP35" s="667"/>
      <c r="CQ35" s="668"/>
      <c r="CR35" s="642">
        <v>55496</v>
      </c>
      <c r="CS35" s="643"/>
      <c r="CT35" s="643"/>
      <c r="CU35" s="643"/>
      <c r="CV35" s="643"/>
      <c r="CW35" s="643"/>
      <c r="CX35" s="643"/>
      <c r="CY35" s="644"/>
      <c r="CZ35" s="645">
        <v>0.4</v>
      </c>
      <c r="DA35" s="646"/>
      <c r="DB35" s="646"/>
      <c r="DC35" s="647"/>
      <c r="DD35" s="648">
        <v>48253</v>
      </c>
      <c r="DE35" s="643"/>
      <c r="DF35" s="643"/>
      <c r="DG35" s="643"/>
      <c r="DH35" s="643"/>
      <c r="DI35" s="643"/>
      <c r="DJ35" s="643"/>
      <c r="DK35" s="644"/>
      <c r="DL35" s="648">
        <v>48253</v>
      </c>
      <c r="DM35" s="643"/>
      <c r="DN35" s="643"/>
      <c r="DO35" s="643"/>
      <c r="DP35" s="643"/>
      <c r="DQ35" s="643"/>
      <c r="DR35" s="643"/>
      <c r="DS35" s="643"/>
      <c r="DT35" s="643"/>
      <c r="DU35" s="643"/>
      <c r="DV35" s="644"/>
      <c r="DW35" s="645">
        <v>1</v>
      </c>
      <c r="DX35" s="646"/>
      <c r="DY35" s="646"/>
      <c r="DZ35" s="646"/>
      <c r="EA35" s="646"/>
      <c r="EB35" s="646"/>
      <c r="EC35" s="683"/>
    </row>
    <row r="36" spans="2:133" ht="11.25" customHeight="1">
      <c r="B36" s="623" t="s">
        <v>323</v>
      </c>
      <c r="C36" s="624"/>
      <c r="D36" s="624"/>
      <c r="E36" s="624"/>
      <c r="F36" s="624"/>
      <c r="G36" s="624"/>
      <c r="H36" s="624"/>
      <c r="I36" s="624"/>
      <c r="J36" s="624"/>
      <c r="K36" s="624"/>
      <c r="L36" s="624"/>
      <c r="M36" s="624"/>
      <c r="N36" s="624"/>
      <c r="O36" s="624"/>
      <c r="P36" s="624"/>
      <c r="Q36" s="625"/>
      <c r="R36" s="642">
        <v>4732143</v>
      </c>
      <c r="S36" s="652"/>
      <c r="T36" s="652"/>
      <c r="U36" s="652"/>
      <c r="V36" s="652"/>
      <c r="W36" s="652"/>
      <c r="X36" s="652"/>
      <c r="Y36" s="653"/>
      <c r="Z36" s="656">
        <v>34.200000000000003</v>
      </c>
      <c r="AA36" s="656"/>
      <c r="AB36" s="656"/>
      <c r="AC36" s="656"/>
      <c r="AD36" s="657" t="s">
        <v>128</v>
      </c>
      <c r="AE36" s="657"/>
      <c r="AF36" s="657"/>
      <c r="AG36" s="657"/>
      <c r="AH36" s="657"/>
      <c r="AI36" s="657"/>
      <c r="AJ36" s="657"/>
      <c r="AK36" s="657"/>
      <c r="AL36" s="645" t="s">
        <v>128</v>
      </c>
      <c r="AM36" s="654"/>
      <c r="AN36" s="654"/>
      <c r="AO36" s="658"/>
      <c r="AP36" s="209"/>
      <c r="AQ36" s="692" t="s">
        <v>324</v>
      </c>
      <c r="AR36" s="693"/>
      <c r="AS36" s="693"/>
      <c r="AT36" s="693"/>
      <c r="AU36" s="693"/>
      <c r="AV36" s="693"/>
      <c r="AW36" s="693"/>
      <c r="AX36" s="693"/>
      <c r="AY36" s="694"/>
      <c r="AZ36" s="698">
        <v>862031</v>
      </c>
      <c r="BA36" s="699"/>
      <c r="BB36" s="699"/>
      <c r="BC36" s="699"/>
      <c r="BD36" s="699"/>
      <c r="BE36" s="699"/>
      <c r="BF36" s="700"/>
      <c r="BG36" s="701" t="s">
        <v>325</v>
      </c>
      <c r="BH36" s="702"/>
      <c r="BI36" s="702"/>
      <c r="BJ36" s="702"/>
      <c r="BK36" s="702"/>
      <c r="BL36" s="702"/>
      <c r="BM36" s="702"/>
      <c r="BN36" s="702"/>
      <c r="BO36" s="702"/>
      <c r="BP36" s="702"/>
      <c r="BQ36" s="702"/>
      <c r="BR36" s="702"/>
      <c r="BS36" s="702"/>
      <c r="BT36" s="702"/>
      <c r="BU36" s="703"/>
      <c r="BV36" s="698">
        <v>55828</v>
      </c>
      <c r="BW36" s="699"/>
      <c r="BX36" s="699"/>
      <c r="BY36" s="699"/>
      <c r="BZ36" s="699"/>
      <c r="CA36" s="699"/>
      <c r="CB36" s="700"/>
      <c r="CD36" s="670" t="s">
        <v>326</v>
      </c>
      <c r="CE36" s="667"/>
      <c r="CF36" s="667"/>
      <c r="CG36" s="667"/>
      <c r="CH36" s="667"/>
      <c r="CI36" s="667"/>
      <c r="CJ36" s="667"/>
      <c r="CK36" s="667"/>
      <c r="CL36" s="667"/>
      <c r="CM36" s="667"/>
      <c r="CN36" s="667"/>
      <c r="CO36" s="667"/>
      <c r="CP36" s="667"/>
      <c r="CQ36" s="668"/>
      <c r="CR36" s="642">
        <v>2637458</v>
      </c>
      <c r="CS36" s="652"/>
      <c r="CT36" s="652"/>
      <c r="CU36" s="652"/>
      <c r="CV36" s="652"/>
      <c r="CW36" s="652"/>
      <c r="CX36" s="652"/>
      <c r="CY36" s="653"/>
      <c r="CZ36" s="645">
        <v>20</v>
      </c>
      <c r="DA36" s="646"/>
      <c r="DB36" s="646"/>
      <c r="DC36" s="647"/>
      <c r="DD36" s="648">
        <v>797311</v>
      </c>
      <c r="DE36" s="652"/>
      <c r="DF36" s="652"/>
      <c r="DG36" s="652"/>
      <c r="DH36" s="652"/>
      <c r="DI36" s="652"/>
      <c r="DJ36" s="652"/>
      <c r="DK36" s="653"/>
      <c r="DL36" s="648">
        <v>459889</v>
      </c>
      <c r="DM36" s="652"/>
      <c r="DN36" s="652"/>
      <c r="DO36" s="652"/>
      <c r="DP36" s="652"/>
      <c r="DQ36" s="652"/>
      <c r="DR36" s="652"/>
      <c r="DS36" s="652"/>
      <c r="DT36" s="652"/>
      <c r="DU36" s="652"/>
      <c r="DV36" s="653"/>
      <c r="DW36" s="645">
        <v>9.1</v>
      </c>
      <c r="DX36" s="646"/>
      <c r="DY36" s="646"/>
      <c r="DZ36" s="646"/>
      <c r="EA36" s="646"/>
      <c r="EB36" s="646"/>
      <c r="EC36" s="683"/>
    </row>
    <row r="37" spans="2:133" ht="11.25" customHeight="1">
      <c r="B37" s="623" t="s">
        <v>327</v>
      </c>
      <c r="C37" s="624"/>
      <c r="D37" s="624"/>
      <c r="E37" s="624"/>
      <c r="F37" s="624"/>
      <c r="G37" s="624"/>
      <c r="H37" s="624"/>
      <c r="I37" s="624"/>
      <c r="J37" s="624"/>
      <c r="K37" s="624"/>
      <c r="L37" s="624"/>
      <c r="M37" s="624"/>
      <c r="N37" s="624"/>
      <c r="O37" s="624"/>
      <c r="P37" s="624"/>
      <c r="Q37" s="625"/>
      <c r="R37" s="642">
        <v>437838</v>
      </c>
      <c r="S37" s="652"/>
      <c r="T37" s="652"/>
      <c r="U37" s="652"/>
      <c r="V37" s="652"/>
      <c r="W37" s="652"/>
      <c r="X37" s="652"/>
      <c r="Y37" s="653"/>
      <c r="Z37" s="656">
        <v>3.2</v>
      </c>
      <c r="AA37" s="656"/>
      <c r="AB37" s="656"/>
      <c r="AC37" s="656"/>
      <c r="AD37" s="657" t="s">
        <v>128</v>
      </c>
      <c r="AE37" s="657"/>
      <c r="AF37" s="657"/>
      <c r="AG37" s="657"/>
      <c r="AH37" s="657"/>
      <c r="AI37" s="657"/>
      <c r="AJ37" s="657"/>
      <c r="AK37" s="657"/>
      <c r="AL37" s="645" t="s">
        <v>128</v>
      </c>
      <c r="AM37" s="654"/>
      <c r="AN37" s="654"/>
      <c r="AO37" s="658"/>
      <c r="AQ37" s="663" t="s">
        <v>328</v>
      </c>
      <c r="AR37" s="664"/>
      <c r="AS37" s="664"/>
      <c r="AT37" s="664"/>
      <c r="AU37" s="664"/>
      <c r="AV37" s="664"/>
      <c r="AW37" s="664"/>
      <c r="AX37" s="664"/>
      <c r="AY37" s="665"/>
      <c r="AZ37" s="642">
        <v>128802</v>
      </c>
      <c r="BA37" s="652"/>
      <c r="BB37" s="652"/>
      <c r="BC37" s="652"/>
      <c r="BD37" s="643"/>
      <c r="BE37" s="643"/>
      <c r="BF37" s="666"/>
      <c r="BG37" s="670" t="s">
        <v>329</v>
      </c>
      <c r="BH37" s="667"/>
      <c r="BI37" s="667"/>
      <c r="BJ37" s="667"/>
      <c r="BK37" s="667"/>
      <c r="BL37" s="667"/>
      <c r="BM37" s="667"/>
      <c r="BN37" s="667"/>
      <c r="BO37" s="667"/>
      <c r="BP37" s="667"/>
      <c r="BQ37" s="667"/>
      <c r="BR37" s="667"/>
      <c r="BS37" s="667"/>
      <c r="BT37" s="667"/>
      <c r="BU37" s="668"/>
      <c r="BV37" s="642">
        <v>55828</v>
      </c>
      <c r="BW37" s="652"/>
      <c r="BX37" s="652"/>
      <c r="BY37" s="652"/>
      <c r="BZ37" s="652"/>
      <c r="CA37" s="652"/>
      <c r="CB37" s="669"/>
      <c r="CD37" s="670" t="s">
        <v>330</v>
      </c>
      <c r="CE37" s="667"/>
      <c r="CF37" s="667"/>
      <c r="CG37" s="667"/>
      <c r="CH37" s="667"/>
      <c r="CI37" s="667"/>
      <c r="CJ37" s="667"/>
      <c r="CK37" s="667"/>
      <c r="CL37" s="667"/>
      <c r="CM37" s="667"/>
      <c r="CN37" s="667"/>
      <c r="CO37" s="667"/>
      <c r="CP37" s="667"/>
      <c r="CQ37" s="668"/>
      <c r="CR37" s="642">
        <v>329377</v>
      </c>
      <c r="CS37" s="643"/>
      <c r="CT37" s="643"/>
      <c r="CU37" s="643"/>
      <c r="CV37" s="643"/>
      <c r="CW37" s="643"/>
      <c r="CX37" s="643"/>
      <c r="CY37" s="644"/>
      <c r="CZ37" s="645">
        <v>2.5</v>
      </c>
      <c r="DA37" s="646"/>
      <c r="DB37" s="646"/>
      <c r="DC37" s="647"/>
      <c r="DD37" s="648">
        <v>327304</v>
      </c>
      <c r="DE37" s="643"/>
      <c r="DF37" s="643"/>
      <c r="DG37" s="643"/>
      <c r="DH37" s="643"/>
      <c r="DI37" s="643"/>
      <c r="DJ37" s="643"/>
      <c r="DK37" s="644"/>
      <c r="DL37" s="648">
        <v>291948</v>
      </c>
      <c r="DM37" s="643"/>
      <c r="DN37" s="643"/>
      <c r="DO37" s="643"/>
      <c r="DP37" s="643"/>
      <c r="DQ37" s="643"/>
      <c r="DR37" s="643"/>
      <c r="DS37" s="643"/>
      <c r="DT37" s="643"/>
      <c r="DU37" s="643"/>
      <c r="DV37" s="644"/>
      <c r="DW37" s="645">
        <v>5.8</v>
      </c>
      <c r="DX37" s="646"/>
      <c r="DY37" s="646"/>
      <c r="DZ37" s="646"/>
      <c r="EA37" s="646"/>
      <c r="EB37" s="646"/>
      <c r="EC37" s="683"/>
    </row>
    <row r="38" spans="2:133" ht="11.25" customHeight="1">
      <c r="B38" s="623" t="s">
        <v>331</v>
      </c>
      <c r="C38" s="624"/>
      <c r="D38" s="624"/>
      <c r="E38" s="624"/>
      <c r="F38" s="624"/>
      <c r="G38" s="624"/>
      <c r="H38" s="624"/>
      <c r="I38" s="624"/>
      <c r="J38" s="624"/>
      <c r="K38" s="624"/>
      <c r="L38" s="624"/>
      <c r="M38" s="624"/>
      <c r="N38" s="624"/>
      <c r="O38" s="624"/>
      <c r="P38" s="624"/>
      <c r="Q38" s="625"/>
      <c r="R38" s="642">
        <v>313466</v>
      </c>
      <c r="S38" s="652"/>
      <c r="T38" s="652"/>
      <c r="U38" s="652"/>
      <c r="V38" s="652"/>
      <c r="W38" s="652"/>
      <c r="X38" s="652"/>
      <c r="Y38" s="653"/>
      <c r="Z38" s="656">
        <v>2.2999999999999998</v>
      </c>
      <c r="AA38" s="656"/>
      <c r="AB38" s="656"/>
      <c r="AC38" s="656"/>
      <c r="AD38" s="657" t="s">
        <v>128</v>
      </c>
      <c r="AE38" s="657"/>
      <c r="AF38" s="657"/>
      <c r="AG38" s="657"/>
      <c r="AH38" s="657"/>
      <c r="AI38" s="657"/>
      <c r="AJ38" s="657"/>
      <c r="AK38" s="657"/>
      <c r="AL38" s="645" t="s">
        <v>128</v>
      </c>
      <c r="AM38" s="654"/>
      <c r="AN38" s="654"/>
      <c r="AO38" s="658"/>
      <c r="AQ38" s="663" t="s">
        <v>332</v>
      </c>
      <c r="AR38" s="664"/>
      <c r="AS38" s="664"/>
      <c r="AT38" s="664"/>
      <c r="AU38" s="664"/>
      <c r="AV38" s="664"/>
      <c r="AW38" s="664"/>
      <c r="AX38" s="664"/>
      <c r="AY38" s="665"/>
      <c r="AZ38" s="642">
        <v>6565</v>
      </c>
      <c r="BA38" s="652"/>
      <c r="BB38" s="652"/>
      <c r="BC38" s="652"/>
      <c r="BD38" s="643"/>
      <c r="BE38" s="643"/>
      <c r="BF38" s="666"/>
      <c r="BG38" s="670" t="s">
        <v>333</v>
      </c>
      <c r="BH38" s="667"/>
      <c r="BI38" s="667"/>
      <c r="BJ38" s="667"/>
      <c r="BK38" s="667"/>
      <c r="BL38" s="667"/>
      <c r="BM38" s="667"/>
      <c r="BN38" s="667"/>
      <c r="BO38" s="667"/>
      <c r="BP38" s="667"/>
      <c r="BQ38" s="667"/>
      <c r="BR38" s="667"/>
      <c r="BS38" s="667"/>
      <c r="BT38" s="667"/>
      <c r="BU38" s="668"/>
      <c r="BV38" s="642">
        <v>2224</v>
      </c>
      <c r="BW38" s="652"/>
      <c r="BX38" s="652"/>
      <c r="BY38" s="652"/>
      <c r="BZ38" s="652"/>
      <c r="CA38" s="652"/>
      <c r="CB38" s="669"/>
      <c r="CD38" s="670" t="s">
        <v>334</v>
      </c>
      <c r="CE38" s="667"/>
      <c r="CF38" s="667"/>
      <c r="CG38" s="667"/>
      <c r="CH38" s="667"/>
      <c r="CI38" s="667"/>
      <c r="CJ38" s="667"/>
      <c r="CK38" s="667"/>
      <c r="CL38" s="667"/>
      <c r="CM38" s="667"/>
      <c r="CN38" s="667"/>
      <c r="CO38" s="667"/>
      <c r="CP38" s="667"/>
      <c r="CQ38" s="668"/>
      <c r="CR38" s="642">
        <v>855466</v>
      </c>
      <c r="CS38" s="652"/>
      <c r="CT38" s="652"/>
      <c r="CU38" s="652"/>
      <c r="CV38" s="652"/>
      <c r="CW38" s="652"/>
      <c r="CX38" s="652"/>
      <c r="CY38" s="653"/>
      <c r="CZ38" s="645">
        <v>6.5</v>
      </c>
      <c r="DA38" s="646"/>
      <c r="DB38" s="646"/>
      <c r="DC38" s="647"/>
      <c r="DD38" s="648">
        <v>684787</v>
      </c>
      <c r="DE38" s="652"/>
      <c r="DF38" s="652"/>
      <c r="DG38" s="652"/>
      <c r="DH38" s="652"/>
      <c r="DI38" s="652"/>
      <c r="DJ38" s="652"/>
      <c r="DK38" s="653"/>
      <c r="DL38" s="648">
        <v>647382</v>
      </c>
      <c r="DM38" s="652"/>
      <c r="DN38" s="652"/>
      <c r="DO38" s="652"/>
      <c r="DP38" s="652"/>
      <c r="DQ38" s="652"/>
      <c r="DR38" s="652"/>
      <c r="DS38" s="652"/>
      <c r="DT38" s="652"/>
      <c r="DU38" s="652"/>
      <c r="DV38" s="653"/>
      <c r="DW38" s="645">
        <v>12.8</v>
      </c>
      <c r="DX38" s="646"/>
      <c r="DY38" s="646"/>
      <c r="DZ38" s="646"/>
      <c r="EA38" s="646"/>
      <c r="EB38" s="646"/>
      <c r="EC38" s="683"/>
    </row>
    <row r="39" spans="2:133" ht="11.25" customHeight="1">
      <c r="B39" s="623" t="s">
        <v>335</v>
      </c>
      <c r="C39" s="624"/>
      <c r="D39" s="624"/>
      <c r="E39" s="624"/>
      <c r="F39" s="624"/>
      <c r="G39" s="624"/>
      <c r="H39" s="624"/>
      <c r="I39" s="624"/>
      <c r="J39" s="624"/>
      <c r="K39" s="624"/>
      <c r="L39" s="624"/>
      <c r="M39" s="624"/>
      <c r="N39" s="624"/>
      <c r="O39" s="624"/>
      <c r="P39" s="624"/>
      <c r="Q39" s="625"/>
      <c r="R39" s="642">
        <v>44827</v>
      </c>
      <c r="S39" s="652"/>
      <c r="T39" s="652"/>
      <c r="U39" s="652"/>
      <c r="V39" s="652"/>
      <c r="W39" s="652"/>
      <c r="X39" s="652"/>
      <c r="Y39" s="653"/>
      <c r="Z39" s="656">
        <v>0.3</v>
      </c>
      <c r="AA39" s="656"/>
      <c r="AB39" s="656"/>
      <c r="AC39" s="656"/>
      <c r="AD39" s="657">
        <v>8499</v>
      </c>
      <c r="AE39" s="657"/>
      <c r="AF39" s="657"/>
      <c r="AG39" s="657"/>
      <c r="AH39" s="657"/>
      <c r="AI39" s="657"/>
      <c r="AJ39" s="657"/>
      <c r="AK39" s="657"/>
      <c r="AL39" s="645">
        <v>0.2</v>
      </c>
      <c r="AM39" s="654"/>
      <c r="AN39" s="654"/>
      <c r="AO39" s="658"/>
      <c r="AQ39" s="663" t="s">
        <v>336</v>
      </c>
      <c r="AR39" s="664"/>
      <c r="AS39" s="664"/>
      <c r="AT39" s="664"/>
      <c r="AU39" s="664"/>
      <c r="AV39" s="664"/>
      <c r="AW39" s="664"/>
      <c r="AX39" s="664"/>
      <c r="AY39" s="665"/>
      <c r="AZ39" s="642" t="s">
        <v>128</v>
      </c>
      <c r="BA39" s="652"/>
      <c r="BB39" s="652"/>
      <c r="BC39" s="652"/>
      <c r="BD39" s="643"/>
      <c r="BE39" s="643"/>
      <c r="BF39" s="666"/>
      <c r="BG39" s="670" t="s">
        <v>337</v>
      </c>
      <c r="BH39" s="667"/>
      <c r="BI39" s="667"/>
      <c r="BJ39" s="667"/>
      <c r="BK39" s="667"/>
      <c r="BL39" s="667"/>
      <c r="BM39" s="667"/>
      <c r="BN39" s="667"/>
      <c r="BO39" s="667"/>
      <c r="BP39" s="667"/>
      <c r="BQ39" s="667"/>
      <c r="BR39" s="667"/>
      <c r="BS39" s="667"/>
      <c r="BT39" s="667"/>
      <c r="BU39" s="668"/>
      <c r="BV39" s="642">
        <v>3380</v>
      </c>
      <c r="BW39" s="652"/>
      <c r="BX39" s="652"/>
      <c r="BY39" s="652"/>
      <c r="BZ39" s="652"/>
      <c r="CA39" s="652"/>
      <c r="CB39" s="669"/>
      <c r="CD39" s="670" t="s">
        <v>338</v>
      </c>
      <c r="CE39" s="667"/>
      <c r="CF39" s="667"/>
      <c r="CG39" s="667"/>
      <c r="CH39" s="667"/>
      <c r="CI39" s="667"/>
      <c r="CJ39" s="667"/>
      <c r="CK39" s="667"/>
      <c r="CL39" s="667"/>
      <c r="CM39" s="667"/>
      <c r="CN39" s="667"/>
      <c r="CO39" s="667"/>
      <c r="CP39" s="667"/>
      <c r="CQ39" s="668"/>
      <c r="CR39" s="642">
        <v>2114305</v>
      </c>
      <c r="CS39" s="643"/>
      <c r="CT39" s="643"/>
      <c r="CU39" s="643"/>
      <c r="CV39" s="643"/>
      <c r="CW39" s="643"/>
      <c r="CX39" s="643"/>
      <c r="CY39" s="644"/>
      <c r="CZ39" s="645">
        <v>16</v>
      </c>
      <c r="DA39" s="646"/>
      <c r="DB39" s="646"/>
      <c r="DC39" s="647"/>
      <c r="DD39" s="648">
        <v>597668</v>
      </c>
      <c r="DE39" s="643"/>
      <c r="DF39" s="643"/>
      <c r="DG39" s="643"/>
      <c r="DH39" s="643"/>
      <c r="DI39" s="643"/>
      <c r="DJ39" s="643"/>
      <c r="DK39" s="644"/>
      <c r="DL39" s="648" t="s">
        <v>128</v>
      </c>
      <c r="DM39" s="643"/>
      <c r="DN39" s="643"/>
      <c r="DO39" s="643"/>
      <c r="DP39" s="643"/>
      <c r="DQ39" s="643"/>
      <c r="DR39" s="643"/>
      <c r="DS39" s="643"/>
      <c r="DT39" s="643"/>
      <c r="DU39" s="643"/>
      <c r="DV39" s="644"/>
      <c r="DW39" s="645" t="s">
        <v>128</v>
      </c>
      <c r="DX39" s="646"/>
      <c r="DY39" s="646"/>
      <c r="DZ39" s="646"/>
      <c r="EA39" s="646"/>
      <c r="EB39" s="646"/>
      <c r="EC39" s="683"/>
    </row>
    <row r="40" spans="2:133" ht="11.25" customHeight="1">
      <c r="B40" s="623" t="s">
        <v>339</v>
      </c>
      <c r="C40" s="624"/>
      <c r="D40" s="624"/>
      <c r="E40" s="624"/>
      <c r="F40" s="624"/>
      <c r="G40" s="624"/>
      <c r="H40" s="624"/>
      <c r="I40" s="624"/>
      <c r="J40" s="624"/>
      <c r="K40" s="624"/>
      <c r="L40" s="624"/>
      <c r="M40" s="624"/>
      <c r="N40" s="624"/>
      <c r="O40" s="624"/>
      <c r="P40" s="624"/>
      <c r="Q40" s="625"/>
      <c r="R40" s="642">
        <v>377770</v>
      </c>
      <c r="S40" s="652"/>
      <c r="T40" s="652"/>
      <c r="U40" s="652"/>
      <c r="V40" s="652"/>
      <c r="W40" s="652"/>
      <c r="X40" s="652"/>
      <c r="Y40" s="653"/>
      <c r="Z40" s="656">
        <v>2.7</v>
      </c>
      <c r="AA40" s="656"/>
      <c r="AB40" s="656"/>
      <c r="AC40" s="656"/>
      <c r="AD40" s="657" t="s">
        <v>128</v>
      </c>
      <c r="AE40" s="657"/>
      <c r="AF40" s="657"/>
      <c r="AG40" s="657"/>
      <c r="AH40" s="657"/>
      <c r="AI40" s="657"/>
      <c r="AJ40" s="657"/>
      <c r="AK40" s="657"/>
      <c r="AL40" s="645" t="s">
        <v>128</v>
      </c>
      <c r="AM40" s="654"/>
      <c r="AN40" s="654"/>
      <c r="AO40" s="658"/>
      <c r="AQ40" s="663" t="s">
        <v>340</v>
      </c>
      <c r="AR40" s="664"/>
      <c r="AS40" s="664"/>
      <c r="AT40" s="664"/>
      <c r="AU40" s="664"/>
      <c r="AV40" s="664"/>
      <c r="AW40" s="664"/>
      <c r="AX40" s="664"/>
      <c r="AY40" s="665"/>
      <c r="AZ40" s="642" t="s">
        <v>128</v>
      </c>
      <c r="BA40" s="652"/>
      <c r="BB40" s="652"/>
      <c r="BC40" s="652"/>
      <c r="BD40" s="643"/>
      <c r="BE40" s="643"/>
      <c r="BF40" s="666"/>
      <c r="BG40" s="684" t="s">
        <v>341</v>
      </c>
      <c r="BH40" s="685"/>
      <c r="BI40" s="685"/>
      <c r="BJ40" s="685"/>
      <c r="BK40" s="685"/>
      <c r="BL40" s="350"/>
      <c r="BM40" s="667" t="s">
        <v>342</v>
      </c>
      <c r="BN40" s="667"/>
      <c r="BO40" s="667"/>
      <c r="BP40" s="667"/>
      <c r="BQ40" s="667"/>
      <c r="BR40" s="667"/>
      <c r="BS40" s="667"/>
      <c r="BT40" s="667"/>
      <c r="BU40" s="668"/>
      <c r="BV40" s="642">
        <v>87</v>
      </c>
      <c r="BW40" s="652"/>
      <c r="BX40" s="652"/>
      <c r="BY40" s="652"/>
      <c r="BZ40" s="652"/>
      <c r="CA40" s="652"/>
      <c r="CB40" s="669"/>
      <c r="CD40" s="670" t="s">
        <v>343</v>
      </c>
      <c r="CE40" s="667"/>
      <c r="CF40" s="667"/>
      <c r="CG40" s="667"/>
      <c r="CH40" s="667"/>
      <c r="CI40" s="667"/>
      <c r="CJ40" s="667"/>
      <c r="CK40" s="667"/>
      <c r="CL40" s="667"/>
      <c r="CM40" s="667"/>
      <c r="CN40" s="667"/>
      <c r="CO40" s="667"/>
      <c r="CP40" s="667"/>
      <c r="CQ40" s="668"/>
      <c r="CR40" s="642">
        <v>1080</v>
      </c>
      <c r="CS40" s="652"/>
      <c r="CT40" s="652"/>
      <c r="CU40" s="652"/>
      <c r="CV40" s="652"/>
      <c r="CW40" s="652"/>
      <c r="CX40" s="652"/>
      <c r="CY40" s="653"/>
      <c r="CZ40" s="645">
        <v>0</v>
      </c>
      <c r="DA40" s="646"/>
      <c r="DB40" s="646"/>
      <c r="DC40" s="647"/>
      <c r="DD40" s="648" t="s">
        <v>128</v>
      </c>
      <c r="DE40" s="652"/>
      <c r="DF40" s="652"/>
      <c r="DG40" s="652"/>
      <c r="DH40" s="652"/>
      <c r="DI40" s="652"/>
      <c r="DJ40" s="652"/>
      <c r="DK40" s="653"/>
      <c r="DL40" s="648" t="s">
        <v>128</v>
      </c>
      <c r="DM40" s="652"/>
      <c r="DN40" s="652"/>
      <c r="DO40" s="652"/>
      <c r="DP40" s="652"/>
      <c r="DQ40" s="652"/>
      <c r="DR40" s="652"/>
      <c r="DS40" s="652"/>
      <c r="DT40" s="652"/>
      <c r="DU40" s="652"/>
      <c r="DV40" s="653"/>
      <c r="DW40" s="645" t="s">
        <v>128</v>
      </c>
      <c r="DX40" s="646"/>
      <c r="DY40" s="646"/>
      <c r="DZ40" s="646"/>
      <c r="EA40" s="646"/>
      <c r="EB40" s="646"/>
      <c r="EC40" s="683"/>
    </row>
    <row r="41" spans="2:133" ht="11.25" customHeight="1">
      <c r="B41" s="623" t="s">
        <v>344</v>
      </c>
      <c r="C41" s="624"/>
      <c r="D41" s="624"/>
      <c r="E41" s="624"/>
      <c r="F41" s="624"/>
      <c r="G41" s="624"/>
      <c r="H41" s="624"/>
      <c r="I41" s="624"/>
      <c r="J41" s="624"/>
      <c r="K41" s="624"/>
      <c r="L41" s="624"/>
      <c r="M41" s="624"/>
      <c r="N41" s="624"/>
      <c r="O41" s="624"/>
      <c r="P41" s="624"/>
      <c r="Q41" s="625"/>
      <c r="R41" s="642" t="s">
        <v>128</v>
      </c>
      <c r="S41" s="652"/>
      <c r="T41" s="652"/>
      <c r="U41" s="652"/>
      <c r="V41" s="652"/>
      <c r="W41" s="652"/>
      <c r="X41" s="652"/>
      <c r="Y41" s="653"/>
      <c r="Z41" s="656" t="s">
        <v>128</v>
      </c>
      <c r="AA41" s="656"/>
      <c r="AB41" s="656"/>
      <c r="AC41" s="656"/>
      <c r="AD41" s="657" t="s">
        <v>128</v>
      </c>
      <c r="AE41" s="657"/>
      <c r="AF41" s="657"/>
      <c r="AG41" s="657"/>
      <c r="AH41" s="657"/>
      <c r="AI41" s="657"/>
      <c r="AJ41" s="657"/>
      <c r="AK41" s="657"/>
      <c r="AL41" s="645" t="s">
        <v>128</v>
      </c>
      <c r="AM41" s="654"/>
      <c r="AN41" s="654"/>
      <c r="AO41" s="658"/>
      <c r="AQ41" s="663" t="s">
        <v>345</v>
      </c>
      <c r="AR41" s="664"/>
      <c r="AS41" s="664"/>
      <c r="AT41" s="664"/>
      <c r="AU41" s="664"/>
      <c r="AV41" s="664"/>
      <c r="AW41" s="664"/>
      <c r="AX41" s="664"/>
      <c r="AY41" s="665"/>
      <c r="AZ41" s="642">
        <v>162977</v>
      </c>
      <c r="BA41" s="652"/>
      <c r="BB41" s="652"/>
      <c r="BC41" s="652"/>
      <c r="BD41" s="643"/>
      <c r="BE41" s="643"/>
      <c r="BF41" s="666"/>
      <c r="BG41" s="684"/>
      <c r="BH41" s="685"/>
      <c r="BI41" s="685"/>
      <c r="BJ41" s="685"/>
      <c r="BK41" s="685"/>
      <c r="BL41" s="350"/>
      <c r="BM41" s="667" t="s">
        <v>346</v>
      </c>
      <c r="BN41" s="667"/>
      <c r="BO41" s="667"/>
      <c r="BP41" s="667"/>
      <c r="BQ41" s="667"/>
      <c r="BR41" s="667"/>
      <c r="BS41" s="667"/>
      <c r="BT41" s="667"/>
      <c r="BU41" s="668"/>
      <c r="BV41" s="642" t="s">
        <v>128</v>
      </c>
      <c r="BW41" s="652"/>
      <c r="BX41" s="652"/>
      <c r="BY41" s="652"/>
      <c r="BZ41" s="652"/>
      <c r="CA41" s="652"/>
      <c r="CB41" s="669"/>
      <c r="CD41" s="670" t="s">
        <v>347</v>
      </c>
      <c r="CE41" s="667"/>
      <c r="CF41" s="667"/>
      <c r="CG41" s="667"/>
      <c r="CH41" s="667"/>
      <c r="CI41" s="667"/>
      <c r="CJ41" s="667"/>
      <c r="CK41" s="667"/>
      <c r="CL41" s="667"/>
      <c r="CM41" s="667"/>
      <c r="CN41" s="667"/>
      <c r="CO41" s="667"/>
      <c r="CP41" s="667"/>
      <c r="CQ41" s="668"/>
      <c r="CR41" s="642" t="s">
        <v>128</v>
      </c>
      <c r="CS41" s="643"/>
      <c r="CT41" s="643"/>
      <c r="CU41" s="643"/>
      <c r="CV41" s="643"/>
      <c r="CW41" s="643"/>
      <c r="CX41" s="643"/>
      <c r="CY41" s="644"/>
      <c r="CZ41" s="645" t="s">
        <v>128</v>
      </c>
      <c r="DA41" s="646"/>
      <c r="DB41" s="646"/>
      <c r="DC41" s="647"/>
      <c r="DD41" s="648" t="s">
        <v>128</v>
      </c>
      <c r="DE41" s="643"/>
      <c r="DF41" s="643"/>
      <c r="DG41" s="643"/>
      <c r="DH41" s="643"/>
      <c r="DI41" s="643"/>
      <c r="DJ41" s="643"/>
      <c r="DK41" s="644"/>
      <c r="DL41" s="649"/>
      <c r="DM41" s="650"/>
      <c r="DN41" s="650"/>
      <c r="DO41" s="650"/>
      <c r="DP41" s="650"/>
      <c r="DQ41" s="650"/>
      <c r="DR41" s="650"/>
      <c r="DS41" s="650"/>
      <c r="DT41" s="650"/>
      <c r="DU41" s="650"/>
      <c r="DV41" s="651"/>
      <c r="DW41" s="619"/>
      <c r="DX41" s="620"/>
      <c r="DY41" s="620"/>
      <c r="DZ41" s="620"/>
      <c r="EA41" s="620"/>
      <c r="EB41" s="620"/>
      <c r="EC41" s="621"/>
    </row>
    <row r="42" spans="2:133" ht="11.25" customHeight="1">
      <c r="B42" s="623" t="s">
        <v>348</v>
      </c>
      <c r="C42" s="624"/>
      <c r="D42" s="624"/>
      <c r="E42" s="624"/>
      <c r="F42" s="624"/>
      <c r="G42" s="624"/>
      <c r="H42" s="624"/>
      <c r="I42" s="624"/>
      <c r="J42" s="624"/>
      <c r="K42" s="624"/>
      <c r="L42" s="624"/>
      <c r="M42" s="624"/>
      <c r="N42" s="624"/>
      <c r="O42" s="624"/>
      <c r="P42" s="624"/>
      <c r="Q42" s="625"/>
      <c r="R42" s="642" t="s">
        <v>128</v>
      </c>
      <c r="S42" s="652"/>
      <c r="T42" s="652"/>
      <c r="U42" s="652"/>
      <c r="V42" s="652"/>
      <c r="W42" s="652"/>
      <c r="X42" s="652"/>
      <c r="Y42" s="653"/>
      <c r="Z42" s="656" t="s">
        <v>128</v>
      </c>
      <c r="AA42" s="656"/>
      <c r="AB42" s="656"/>
      <c r="AC42" s="656"/>
      <c r="AD42" s="657" t="s">
        <v>128</v>
      </c>
      <c r="AE42" s="657"/>
      <c r="AF42" s="657"/>
      <c r="AG42" s="657"/>
      <c r="AH42" s="657"/>
      <c r="AI42" s="657"/>
      <c r="AJ42" s="657"/>
      <c r="AK42" s="657"/>
      <c r="AL42" s="645" t="s">
        <v>128</v>
      </c>
      <c r="AM42" s="654"/>
      <c r="AN42" s="654"/>
      <c r="AO42" s="658"/>
      <c r="AQ42" s="689" t="s">
        <v>349</v>
      </c>
      <c r="AR42" s="690"/>
      <c r="AS42" s="690"/>
      <c r="AT42" s="690"/>
      <c r="AU42" s="690"/>
      <c r="AV42" s="690"/>
      <c r="AW42" s="690"/>
      <c r="AX42" s="690"/>
      <c r="AY42" s="691"/>
      <c r="AZ42" s="629">
        <v>563687</v>
      </c>
      <c r="BA42" s="659"/>
      <c r="BB42" s="659"/>
      <c r="BC42" s="659"/>
      <c r="BD42" s="630"/>
      <c r="BE42" s="630"/>
      <c r="BF42" s="660"/>
      <c r="BG42" s="686"/>
      <c r="BH42" s="687"/>
      <c r="BI42" s="687"/>
      <c r="BJ42" s="687"/>
      <c r="BK42" s="687"/>
      <c r="BL42" s="349"/>
      <c r="BM42" s="661" t="s">
        <v>350</v>
      </c>
      <c r="BN42" s="661"/>
      <c r="BO42" s="661"/>
      <c r="BP42" s="661"/>
      <c r="BQ42" s="661"/>
      <c r="BR42" s="661"/>
      <c r="BS42" s="661"/>
      <c r="BT42" s="661"/>
      <c r="BU42" s="662"/>
      <c r="BV42" s="629">
        <v>420</v>
      </c>
      <c r="BW42" s="659"/>
      <c r="BX42" s="659"/>
      <c r="BY42" s="659"/>
      <c r="BZ42" s="659"/>
      <c r="CA42" s="659"/>
      <c r="CB42" s="688"/>
      <c r="CD42" s="623" t="s">
        <v>351</v>
      </c>
      <c r="CE42" s="624"/>
      <c r="CF42" s="624"/>
      <c r="CG42" s="624"/>
      <c r="CH42" s="624"/>
      <c r="CI42" s="624"/>
      <c r="CJ42" s="624"/>
      <c r="CK42" s="624"/>
      <c r="CL42" s="624"/>
      <c r="CM42" s="624"/>
      <c r="CN42" s="624"/>
      <c r="CO42" s="624"/>
      <c r="CP42" s="624"/>
      <c r="CQ42" s="625"/>
      <c r="CR42" s="642">
        <v>1123027</v>
      </c>
      <c r="CS42" s="643"/>
      <c r="CT42" s="643"/>
      <c r="CU42" s="643"/>
      <c r="CV42" s="643"/>
      <c r="CW42" s="643"/>
      <c r="CX42" s="643"/>
      <c r="CY42" s="644"/>
      <c r="CZ42" s="645">
        <v>8.5</v>
      </c>
      <c r="DA42" s="646"/>
      <c r="DB42" s="646"/>
      <c r="DC42" s="647"/>
      <c r="DD42" s="648">
        <v>368364</v>
      </c>
      <c r="DE42" s="643"/>
      <c r="DF42" s="643"/>
      <c r="DG42" s="643"/>
      <c r="DH42" s="643"/>
      <c r="DI42" s="643"/>
      <c r="DJ42" s="643"/>
      <c r="DK42" s="644"/>
      <c r="DL42" s="649"/>
      <c r="DM42" s="650"/>
      <c r="DN42" s="650"/>
      <c r="DO42" s="650"/>
      <c r="DP42" s="650"/>
      <c r="DQ42" s="650"/>
      <c r="DR42" s="650"/>
      <c r="DS42" s="650"/>
      <c r="DT42" s="650"/>
      <c r="DU42" s="650"/>
      <c r="DV42" s="651"/>
      <c r="DW42" s="619"/>
      <c r="DX42" s="620"/>
      <c r="DY42" s="620"/>
      <c r="DZ42" s="620"/>
      <c r="EA42" s="620"/>
      <c r="EB42" s="620"/>
      <c r="EC42" s="621"/>
    </row>
    <row r="43" spans="2:133" ht="11.25" customHeight="1">
      <c r="B43" s="623" t="s">
        <v>352</v>
      </c>
      <c r="C43" s="624"/>
      <c r="D43" s="624"/>
      <c r="E43" s="624"/>
      <c r="F43" s="624"/>
      <c r="G43" s="624"/>
      <c r="H43" s="624"/>
      <c r="I43" s="624"/>
      <c r="J43" s="624"/>
      <c r="K43" s="624"/>
      <c r="L43" s="624"/>
      <c r="M43" s="624"/>
      <c r="N43" s="624"/>
      <c r="O43" s="624"/>
      <c r="P43" s="624"/>
      <c r="Q43" s="625"/>
      <c r="R43" s="642">
        <v>204370</v>
      </c>
      <c r="S43" s="652"/>
      <c r="T43" s="652"/>
      <c r="U43" s="652"/>
      <c r="V43" s="652"/>
      <c r="W43" s="652"/>
      <c r="X43" s="652"/>
      <c r="Y43" s="653"/>
      <c r="Z43" s="656">
        <v>1.5</v>
      </c>
      <c r="AA43" s="656"/>
      <c r="AB43" s="656"/>
      <c r="AC43" s="656"/>
      <c r="AD43" s="657" t="s">
        <v>128</v>
      </c>
      <c r="AE43" s="657"/>
      <c r="AF43" s="657"/>
      <c r="AG43" s="657"/>
      <c r="AH43" s="657"/>
      <c r="AI43" s="657"/>
      <c r="AJ43" s="657"/>
      <c r="AK43" s="657"/>
      <c r="AL43" s="645" t="s">
        <v>128</v>
      </c>
      <c r="AM43" s="654"/>
      <c r="AN43" s="654"/>
      <c r="AO43" s="658"/>
      <c r="BV43" s="348"/>
      <c r="BW43" s="348"/>
      <c r="BX43" s="348"/>
      <c r="BY43" s="348"/>
      <c r="BZ43" s="348"/>
      <c r="CA43" s="348"/>
      <c r="CB43" s="348"/>
      <c r="CD43" s="623" t="s">
        <v>353</v>
      </c>
      <c r="CE43" s="624"/>
      <c r="CF43" s="624"/>
      <c r="CG43" s="624"/>
      <c r="CH43" s="624"/>
      <c r="CI43" s="624"/>
      <c r="CJ43" s="624"/>
      <c r="CK43" s="624"/>
      <c r="CL43" s="624"/>
      <c r="CM43" s="624"/>
      <c r="CN43" s="624"/>
      <c r="CO43" s="624"/>
      <c r="CP43" s="624"/>
      <c r="CQ43" s="625"/>
      <c r="CR43" s="642">
        <v>9263</v>
      </c>
      <c r="CS43" s="643"/>
      <c r="CT43" s="643"/>
      <c r="CU43" s="643"/>
      <c r="CV43" s="643"/>
      <c r="CW43" s="643"/>
      <c r="CX43" s="643"/>
      <c r="CY43" s="644"/>
      <c r="CZ43" s="645">
        <v>0.1</v>
      </c>
      <c r="DA43" s="646"/>
      <c r="DB43" s="646"/>
      <c r="DC43" s="647"/>
      <c r="DD43" s="648">
        <v>9263</v>
      </c>
      <c r="DE43" s="643"/>
      <c r="DF43" s="643"/>
      <c r="DG43" s="643"/>
      <c r="DH43" s="643"/>
      <c r="DI43" s="643"/>
      <c r="DJ43" s="643"/>
      <c r="DK43" s="644"/>
      <c r="DL43" s="649"/>
      <c r="DM43" s="650"/>
      <c r="DN43" s="650"/>
      <c r="DO43" s="650"/>
      <c r="DP43" s="650"/>
      <c r="DQ43" s="650"/>
      <c r="DR43" s="650"/>
      <c r="DS43" s="650"/>
      <c r="DT43" s="650"/>
      <c r="DU43" s="650"/>
      <c r="DV43" s="651"/>
      <c r="DW43" s="619"/>
      <c r="DX43" s="620"/>
      <c r="DY43" s="620"/>
      <c r="DZ43" s="620"/>
      <c r="EA43" s="620"/>
      <c r="EB43" s="620"/>
      <c r="EC43" s="621"/>
    </row>
    <row r="44" spans="2:133" ht="11.25" customHeight="1">
      <c r="B44" s="626" t="s">
        <v>354</v>
      </c>
      <c r="C44" s="627"/>
      <c r="D44" s="627"/>
      <c r="E44" s="627"/>
      <c r="F44" s="627"/>
      <c r="G44" s="627"/>
      <c r="H44" s="627"/>
      <c r="I44" s="627"/>
      <c r="J44" s="627"/>
      <c r="K44" s="627"/>
      <c r="L44" s="627"/>
      <c r="M44" s="627"/>
      <c r="N44" s="627"/>
      <c r="O44" s="627"/>
      <c r="P44" s="627"/>
      <c r="Q44" s="628"/>
      <c r="R44" s="629">
        <v>13819752</v>
      </c>
      <c r="S44" s="659"/>
      <c r="T44" s="659"/>
      <c r="U44" s="659"/>
      <c r="V44" s="659"/>
      <c r="W44" s="659"/>
      <c r="X44" s="659"/>
      <c r="Y44" s="671"/>
      <c r="Z44" s="672">
        <v>100</v>
      </c>
      <c r="AA44" s="672"/>
      <c r="AB44" s="672"/>
      <c r="AC44" s="672"/>
      <c r="AD44" s="673">
        <v>4846442</v>
      </c>
      <c r="AE44" s="673"/>
      <c r="AF44" s="673"/>
      <c r="AG44" s="673"/>
      <c r="AH44" s="673"/>
      <c r="AI44" s="673"/>
      <c r="AJ44" s="673"/>
      <c r="AK44" s="673"/>
      <c r="AL44" s="632">
        <v>100</v>
      </c>
      <c r="AM44" s="674"/>
      <c r="AN44" s="674"/>
      <c r="AO44" s="675"/>
      <c r="CD44" s="676" t="s">
        <v>301</v>
      </c>
      <c r="CE44" s="677"/>
      <c r="CF44" s="623" t="s">
        <v>355</v>
      </c>
      <c r="CG44" s="624"/>
      <c r="CH44" s="624"/>
      <c r="CI44" s="624"/>
      <c r="CJ44" s="624"/>
      <c r="CK44" s="624"/>
      <c r="CL44" s="624"/>
      <c r="CM44" s="624"/>
      <c r="CN44" s="624"/>
      <c r="CO44" s="624"/>
      <c r="CP44" s="624"/>
      <c r="CQ44" s="625"/>
      <c r="CR44" s="642">
        <v>523622</v>
      </c>
      <c r="CS44" s="652"/>
      <c r="CT44" s="652"/>
      <c r="CU44" s="652"/>
      <c r="CV44" s="652"/>
      <c r="CW44" s="652"/>
      <c r="CX44" s="652"/>
      <c r="CY44" s="653"/>
      <c r="CZ44" s="645">
        <v>4</v>
      </c>
      <c r="DA44" s="654"/>
      <c r="DB44" s="654"/>
      <c r="DC44" s="655"/>
      <c r="DD44" s="648">
        <v>248170</v>
      </c>
      <c r="DE44" s="652"/>
      <c r="DF44" s="652"/>
      <c r="DG44" s="652"/>
      <c r="DH44" s="652"/>
      <c r="DI44" s="652"/>
      <c r="DJ44" s="652"/>
      <c r="DK44" s="653"/>
      <c r="DL44" s="649"/>
      <c r="DM44" s="650"/>
      <c r="DN44" s="650"/>
      <c r="DO44" s="650"/>
      <c r="DP44" s="650"/>
      <c r="DQ44" s="650"/>
      <c r="DR44" s="650"/>
      <c r="DS44" s="650"/>
      <c r="DT44" s="650"/>
      <c r="DU44" s="650"/>
      <c r="DV44" s="651"/>
      <c r="DW44" s="619"/>
      <c r="DX44" s="620"/>
      <c r="DY44" s="620"/>
      <c r="DZ44" s="620"/>
      <c r="EA44" s="620"/>
      <c r="EB44" s="620"/>
      <c r="EC44" s="621"/>
    </row>
    <row r="45" spans="2:133" ht="11.25" customHeight="1">
      <c r="B45" s="344"/>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CD45" s="678"/>
      <c r="CE45" s="679"/>
      <c r="CF45" s="623" t="s">
        <v>356</v>
      </c>
      <c r="CG45" s="624"/>
      <c r="CH45" s="624"/>
      <c r="CI45" s="624"/>
      <c r="CJ45" s="624"/>
      <c r="CK45" s="624"/>
      <c r="CL45" s="624"/>
      <c r="CM45" s="624"/>
      <c r="CN45" s="624"/>
      <c r="CO45" s="624"/>
      <c r="CP45" s="624"/>
      <c r="CQ45" s="625"/>
      <c r="CR45" s="642">
        <v>219224</v>
      </c>
      <c r="CS45" s="643"/>
      <c r="CT45" s="643"/>
      <c r="CU45" s="643"/>
      <c r="CV45" s="643"/>
      <c r="CW45" s="643"/>
      <c r="CX45" s="643"/>
      <c r="CY45" s="644"/>
      <c r="CZ45" s="645">
        <v>1.7</v>
      </c>
      <c r="DA45" s="646"/>
      <c r="DB45" s="646"/>
      <c r="DC45" s="647"/>
      <c r="DD45" s="648">
        <v>29327</v>
      </c>
      <c r="DE45" s="643"/>
      <c r="DF45" s="643"/>
      <c r="DG45" s="643"/>
      <c r="DH45" s="643"/>
      <c r="DI45" s="643"/>
      <c r="DJ45" s="643"/>
      <c r="DK45" s="644"/>
      <c r="DL45" s="649"/>
      <c r="DM45" s="650"/>
      <c r="DN45" s="650"/>
      <c r="DO45" s="650"/>
      <c r="DP45" s="650"/>
      <c r="DQ45" s="650"/>
      <c r="DR45" s="650"/>
      <c r="DS45" s="650"/>
      <c r="DT45" s="650"/>
      <c r="DU45" s="650"/>
      <c r="DV45" s="651"/>
      <c r="DW45" s="619"/>
      <c r="DX45" s="620"/>
      <c r="DY45" s="620"/>
      <c r="DZ45" s="620"/>
      <c r="EA45" s="620"/>
      <c r="EB45" s="620"/>
      <c r="EC45" s="621"/>
    </row>
    <row r="46" spans="2:133" ht="11.25" customHeight="1">
      <c r="B46" s="346" t="s">
        <v>357</v>
      </c>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CD46" s="678"/>
      <c r="CE46" s="679"/>
      <c r="CF46" s="623" t="s">
        <v>358</v>
      </c>
      <c r="CG46" s="624"/>
      <c r="CH46" s="624"/>
      <c r="CI46" s="624"/>
      <c r="CJ46" s="624"/>
      <c r="CK46" s="624"/>
      <c r="CL46" s="624"/>
      <c r="CM46" s="624"/>
      <c r="CN46" s="624"/>
      <c r="CO46" s="624"/>
      <c r="CP46" s="624"/>
      <c r="CQ46" s="625"/>
      <c r="CR46" s="642">
        <v>217532</v>
      </c>
      <c r="CS46" s="652"/>
      <c r="CT46" s="652"/>
      <c r="CU46" s="652"/>
      <c r="CV46" s="652"/>
      <c r="CW46" s="652"/>
      <c r="CX46" s="652"/>
      <c r="CY46" s="653"/>
      <c r="CZ46" s="645">
        <v>1.6</v>
      </c>
      <c r="DA46" s="654"/>
      <c r="DB46" s="654"/>
      <c r="DC46" s="655"/>
      <c r="DD46" s="648">
        <v>164696</v>
      </c>
      <c r="DE46" s="652"/>
      <c r="DF46" s="652"/>
      <c r="DG46" s="652"/>
      <c r="DH46" s="652"/>
      <c r="DI46" s="652"/>
      <c r="DJ46" s="652"/>
      <c r="DK46" s="653"/>
      <c r="DL46" s="649"/>
      <c r="DM46" s="650"/>
      <c r="DN46" s="650"/>
      <c r="DO46" s="650"/>
      <c r="DP46" s="650"/>
      <c r="DQ46" s="650"/>
      <c r="DR46" s="650"/>
      <c r="DS46" s="650"/>
      <c r="DT46" s="650"/>
      <c r="DU46" s="650"/>
      <c r="DV46" s="651"/>
      <c r="DW46" s="619"/>
      <c r="DX46" s="620"/>
      <c r="DY46" s="620"/>
      <c r="DZ46" s="620"/>
      <c r="EA46" s="620"/>
      <c r="EB46" s="620"/>
      <c r="EC46" s="621"/>
    </row>
    <row r="47" spans="2:133" ht="11.25" customHeight="1">
      <c r="B47" s="622" t="s">
        <v>359</v>
      </c>
      <c r="C47" s="622"/>
      <c r="D47" s="622"/>
      <c r="E47" s="622"/>
      <c r="F47" s="622"/>
      <c r="G47" s="622"/>
      <c r="H47" s="622"/>
      <c r="I47" s="622"/>
      <c r="J47" s="622"/>
      <c r="K47" s="622"/>
      <c r="L47" s="622"/>
      <c r="M47" s="622"/>
      <c r="N47" s="622"/>
      <c r="O47" s="622"/>
      <c r="P47" s="622"/>
      <c r="Q47" s="622"/>
      <c r="R47" s="622"/>
      <c r="S47" s="622"/>
      <c r="T47" s="622"/>
      <c r="U47" s="622"/>
      <c r="V47" s="622"/>
      <c r="W47" s="622"/>
      <c r="X47" s="622"/>
      <c r="Y47" s="622"/>
      <c r="Z47" s="622"/>
      <c r="AA47" s="622"/>
      <c r="AB47" s="622"/>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2"/>
      <c r="AY47" s="622"/>
      <c r="AZ47" s="622"/>
      <c r="BA47" s="622"/>
      <c r="BB47" s="622"/>
      <c r="BC47" s="622"/>
      <c r="BD47" s="622"/>
      <c r="BE47" s="622"/>
      <c r="BF47" s="622"/>
      <c r="BG47" s="622"/>
      <c r="BH47" s="622"/>
      <c r="BI47" s="622"/>
      <c r="BJ47" s="622"/>
      <c r="BK47" s="622"/>
      <c r="BL47" s="622"/>
      <c r="BM47" s="622"/>
      <c r="BN47" s="622"/>
      <c r="BO47" s="622"/>
      <c r="BP47" s="622"/>
      <c r="BQ47" s="622"/>
      <c r="BR47" s="622"/>
      <c r="BS47" s="622"/>
      <c r="BT47" s="622"/>
      <c r="BU47" s="622"/>
      <c r="BV47" s="622"/>
      <c r="BW47" s="622"/>
      <c r="BX47" s="622"/>
      <c r="BY47" s="622"/>
      <c r="BZ47" s="622"/>
      <c r="CA47" s="622"/>
      <c r="CB47" s="622"/>
      <c r="CD47" s="678"/>
      <c r="CE47" s="679"/>
      <c r="CF47" s="623" t="s">
        <v>360</v>
      </c>
      <c r="CG47" s="624"/>
      <c r="CH47" s="624"/>
      <c r="CI47" s="624"/>
      <c r="CJ47" s="624"/>
      <c r="CK47" s="624"/>
      <c r="CL47" s="624"/>
      <c r="CM47" s="624"/>
      <c r="CN47" s="624"/>
      <c r="CO47" s="624"/>
      <c r="CP47" s="624"/>
      <c r="CQ47" s="625"/>
      <c r="CR47" s="642">
        <v>599405</v>
      </c>
      <c r="CS47" s="643"/>
      <c r="CT47" s="643"/>
      <c r="CU47" s="643"/>
      <c r="CV47" s="643"/>
      <c r="CW47" s="643"/>
      <c r="CX47" s="643"/>
      <c r="CY47" s="644"/>
      <c r="CZ47" s="645">
        <v>4.5</v>
      </c>
      <c r="DA47" s="646"/>
      <c r="DB47" s="646"/>
      <c r="DC47" s="647"/>
      <c r="DD47" s="648">
        <v>120194</v>
      </c>
      <c r="DE47" s="643"/>
      <c r="DF47" s="643"/>
      <c r="DG47" s="643"/>
      <c r="DH47" s="643"/>
      <c r="DI47" s="643"/>
      <c r="DJ47" s="643"/>
      <c r="DK47" s="644"/>
      <c r="DL47" s="649"/>
      <c r="DM47" s="650"/>
      <c r="DN47" s="650"/>
      <c r="DO47" s="650"/>
      <c r="DP47" s="650"/>
      <c r="DQ47" s="650"/>
      <c r="DR47" s="650"/>
      <c r="DS47" s="650"/>
      <c r="DT47" s="650"/>
      <c r="DU47" s="650"/>
      <c r="DV47" s="651"/>
      <c r="DW47" s="619"/>
      <c r="DX47" s="620"/>
      <c r="DY47" s="620"/>
      <c r="DZ47" s="620"/>
      <c r="EA47" s="620"/>
      <c r="EB47" s="620"/>
      <c r="EC47" s="621"/>
    </row>
    <row r="48" spans="2:133" ht="11.25">
      <c r="B48" s="682" t="s">
        <v>361</v>
      </c>
      <c r="C48" s="682"/>
      <c r="D48" s="682"/>
      <c r="E48" s="682"/>
      <c r="F48" s="682"/>
      <c r="G48" s="682"/>
      <c r="H48" s="682"/>
      <c r="I48" s="682"/>
      <c r="J48" s="682"/>
      <c r="K48" s="682"/>
      <c r="L48" s="682"/>
      <c r="M48" s="682"/>
      <c r="N48" s="682"/>
      <c r="O48" s="682"/>
      <c r="P48" s="682"/>
      <c r="Q48" s="682"/>
      <c r="R48" s="682"/>
      <c r="S48" s="682"/>
      <c r="T48" s="682"/>
      <c r="U48" s="682"/>
      <c r="V48" s="682"/>
      <c r="W48" s="682"/>
      <c r="X48" s="682"/>
      <c r="Y48" s="682"/>
      <c r="Z48" s="682"/>
      <c r="AA48" s="682"/>
      <c r="AB48" s="682"/>
      <c r="AC48" s="682"/>
      <c r="AD48" s="682"/>
      <c r="AE48" s="682"/>
      <c r="AF48" s="682"/>
      <c r="AG48" s="682"/>
      <c r="AH48" s="682"/>
      <c r="AI48" s="682"/>
      <c r="AJ48" s="682"/>
      <c r="AK48" s="682"/>
      <c r="AL48" s="682"/>
      <c r="AM48" s="682"/>
      <c r="AN48" s="682"/>
      <c r="AO48" s="682"/>
      <c r="AP48" s="682"/>
      <c r="AQ48" s="682"/>
      <c r="AR48" s="682"/>
      <c r="AS48" s="682"/>
      <c r="AT48" s="682"/>
      <c r="AU48" s="682"/>
      <c r="AV48" s="682"/>
      <c r="AW48" s="682"/>
      <c r="AX48" s="682"/>
      <c r="AY48" s="682"/>
      <c r="AZ48" s="682"/>
      <c r="BA48" s="682"/>
      <c r="BB48" s="682"/>
      <c r="BC48" s="682"/>
      <c r="BD48" s="682"/>
      <c r="BE48" s="682"/>
      <c r="BF48" s="682"/>
      <c r="BG48" s="682"/>
      <c r="BH48" s="682"/>
      <c r="BI48" s="682"/>
      <c r="BJ48" s="682"/>
      <c r="BK48" s="682"/>
      <c r="BL48" s="682"/>
      <c r="BM48" s="682"/>
      <c r="BN48" s="682"/>
      <c r="BO48" s="682"/>
      <c r="BP48" s="682"/>
      <c r="BQ48" s="682"/>
      <c r="BR48" s="682"/>
      <c r="BS48" s="682"/>
      <c r="BT48" s="682"/>
      <c r="BU48" s="682"/>
      <c r="BV48" s="682"/>
      <c r="BW48" s="682"/>
      <c r="BX48" s="682"/>
      <c r="BY48" s="682"/>
      <c r="BZ48" s="682"/>
      <c r="CA48" s="682"/>
      <c r="CB48" s="682"/>
      <c r="CD48" s="680"/>
      <c r="CE48" s="681"/>
      <c r="CF48" s="623" t="s">
        <v>362</v>
      </c>
      <c r="CG48" s="624"/>
      <c r="CH48" s="624"/>
      <c r="CI48" s="624"/>
      <c r="CJ48" s="624"/>
      <c r="CK48" s="624"/>
      <c r="CL48" s="624"/>
      <c r="CM48" s="624"/>
      <c r="CN48" s="624"/>
      <c r="CO48" s="624"/>
      <c r="CP48" s="624"/>
      <c r="CQ48" s="625"/>
      <c r="CR48" s="642" t="s">
        <v>128</v>
      </c>
      <c r="CS48" s="652"/>
      <c r="CT48" s="652"/>
      <c r="CU48" s="652"/>
      <c r="CV48" s="652"/>
      <c r="CW48" s="652"/>
      <c r="CX48" s="652"/>
      <c r="CY48" s="653"/>
      <c r="CZ48" s="645" t="s">
        <v>128</v>
      </c>
      <c r="DA48" s="654"/>
      <c r="DB48" s="654"/>
      <c r="DC48" s="655"/>
      <c r="DD48" s="648" t="s">
        <v>128</v>
      </c>
      <c r="DE48" s="652"/>
      <c r="DF48" s="652"/>
      <c r="DG48" s="652"/>
      <c r="DH48" s="652"/>
      <c r="DI48" s="652"/>
      <c r="DJ48" s="652"/>
      <c r="DK48" s="653"/>
      <c r="DL48" s="649"/>
      <c r="DM48" s="650"/>
      <c r="DN48" s="650"/>
      <c r="DO48" s="650"/>
      <c r="DP48" s="650"/>
      <c r="DQ48" s="650"/>
      <c r="DR48" s="650"/>
      <c r="DS48" s="650"/>
      <c r="DT48" s="650"/>
      <c r="DU48" s="650"/>
      <c r="DV48" s="651"/>
      <c r="DW48" s="619"/>
      <c r="DX48" s="620"/>
      <c r="DY48" s="620"/>
      <c r="DZ48" s="620"/>
      <c r="EA48" s="620"/>
      <c r="EB48" s="620"/>
      <c r="EC48" s="621"/>
    </row>
    <row r="49" spans="2:133" ht="11.25" customHeight="1">
      <c r="B49" s="347"/>
      <c r="C49" s="346"/>
      <c r="D49" s="346"/>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6"/>
      <c r="AI49" s="346"/>
      <c r="AJ49" s="346"/>
      <c r="AK49" s="346"/>
      <c r="AL49" s="346"/>
      <c r="AM49" s="346"/>
      <c r="AN49" s="346"/>
      <c r="AO49" s="346"/>
      <c r="CD49" s="626" t="s">
        <v>363</v>
      </c>
      <c r="CE49" s="627"/>
      <c r="CF49" s="627"/>
      <c r="CG49" s="627"/>
      <c r="CH49" s="627"/>
      <c r="CI49" s="627"/>
      <c r="CJ49" s="627"/>
      <c r="CK49" s="627"/>
      <c r="CL49" s="627"/>
      <c r="CM49" s="627"/>
      <c r="CN49" s="627"/>
      <c r="CO49" s="627"/>
      <c r="CP49" s="627"/>
      <c r="CQ49" s="628"/>
      <c r="CR49" s="629">
        <v>13194093</v>
      </c>
      <c r="CS49" s="630"/>
      <c r="CT49" s="630"/>
      <c r="CU49" s="630"/>
      <c r="CV49" s="630"/>
      <c r="CW49" s="630"/>
      <c r="CX49" s="630"/>
      <c r="CY49" s="631"/>
      <c r="CZ49" s="632">
        <v>100</v>
      </c>
      <c r="DA49" s="633"/>
      <c r="DB49" s="633"/>
      <c r="DC49" s="634"/>
      <c r="DD49" s="635">
        <v>5246547</v>
      </c>
      <c r="DE49" s="630"/>
      <c r="DF49" s="630"/>
      <c r="DG49" s="630"/>
      <c r="DH49" s="630"/>
      <c r="DI49" s="630"/>
      <c r="DJ49" s="630"/>
      <c r="DK49" s="631"/>
      <c r="DL49" s="636"/>
      <c r="DM49" s="637"/>
      <c r="DN49" s="637"/>
      <c r="DO49" s="637"/>
      <c r="DP49" s="637"/>
      <c r="DQ49" s="637"/>
      <c r="DR49" s="637"/>
      <c r="DS49" s="637"/>
      <c r="DT49" s="637"/>
      <c r="DU49" s="637"/>
      <c r="DV49" s="638"/>
      <c r="DW49" s="639"/>
      <c r="DX49" s="640"/>
      <c r="DY49" s="640"/>
      <c r="DZ49" s="640"/>
      <c r="EA49" s="640"/>
      <c r="EB49" s="640"/>
      <c r="EC49" s="641"/>
    </row>
    <row r="50" spans="2:133" ht="11.25" hidden="1">
      <c r="B50" s="345"/>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row>
  </sheetData>
  <sheetProtection algorithmName="SHA-512" hashValue="92d8xidhsTL7675ZZdYtosgRW4TGdcJJ9V9DxsthZkzh/j2ApXvkswrNi2lpfi9D0ZoJClhwZPur+OUNLU3VEw==" saltValue="nA/JevI6ZalGCn1IxNm/t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BO19:BR19"/>
    <mergeCell ref="BS19:CB19"/>
    <mergeCell ref="DD21:DP21"/>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CD18:CQ18"/>
    <mergeCell ref="CR18:CY18"/>
    <mergeCell ref="CZ18:DC18"/>
    <mergeCell ref="DD18:DP18"/>
    <mergeCell ref="CD19:CQ19"/>
    <mergeCell ref="CR19:CY19"/>
    <mergeCell ref="CZ19:DC19"/>
    <mergeCell ref="DD19:DP19"/>
    <mergeCell ref="DQ18:EC18"/>
    <mergeCell ref="DQ19:EC19"/>
    <mergeCell ref="B21:Q21"/>
    <mergeCell ref="R21:Y21"/>
    <mergeCell ref="Z21:AC21"/>
    <mergeCell ref="AD21:AK21"/>
    <mergeCell ref="AL21:AO21"/>
    <mergeCell ref="AP21:BF21"/>
    <mergeCell ref="B20:Q20"/>
    <mergeCell ref="R20:Y20"/>
    <mergeCell ref="Z20:AC20"/>
    <mergeCell ref="AD20:AK20"/>
    <mergeCell ref="AL20:AO20"/>
    <mergeCell ref="DL24:DV24"/>
    <mergeCell ref="CD25:CQ25"/>
    <mergeCell ref="BO25:BR25"/>
    <mergeCell ref="BO24:BR24"/>
    <mergeCell ref="BS24:CB24"/>
    <mergeCell ref="BS25:CB25"/>
    <mergeCell ref="BG21:BN21"/>
    <mergeCell ref="AP20:BF20"/>
    <mergeCell ref="BG20:BN20"/>
    <mergeCell ref="BO20:BR20"/>
    <mergeCell ref="BS20:CB20"/>
    <mergeCell ref="CD20:CQ20"/>
    <mergeCell ref="AP22:BF22"/>
    <mergeCell ref="CZ20:DC20"/>
    <mergeCell ref="DD20:DP20"/>
    <mergeCell ref="DQ20:EC20"/>
    <mergeCell ref="CR20:CY20"/>
    <mergeCell ref="DQ21:EC21"/>
    <mergeCell ref="BO21:BR21"/>
    <mergeCell ref="BS21:CB21"/>
    <mergeCell ref="CD21:CQ21"/>
    <mergeCell ref="CR21:CY21"/>
    <mergeCell ref="CZ21:DC21"/>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S23:CB23"/>
    <mergeCell ref="BG23:BN23"/>
    <mergeCell ref="BO23:BR23"/>
    <mergeCell ref="BG22:BN22"/>
    <mergeCell ref="BO22:BR22"/>
    <mergeCell ref="BS22:CB22"/>
    <mergeCell ref="B22:Q22"/>
    <mergeCell ref="R22:Y22"/>
    <mergeCell ref="Z22:AC22"/>
    <mergeCell ref="AD22:AK22"/>
    <mergeCell ref="AL22:AO22"/>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AP24:BF24"/>
    <mergeCell ref="AL24:AO24"/>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BG26:BN26"/>
    <mergeCell ref="BO26:BR26"/>
    <mergeCell ref="CD28:CQ28"/>
    <mergeCell ref="CR28:CY28"/>
    <mergeCell ref="CZ28:DC28"/>
    <mergeCell ref="DD28:DK28"/>
    <mergeCell ref="DL28:DV28"/>
    <mergeCell ref="CD27:CQ27"/>
    <mergeCell ref="CR27:CY27"/>
    <mergeCell ref="CZ27:DC27"/>
    <mergeCell ref="DD27:DK27"/>
    <mergeCell ref="DD26:DK26"/>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CD29:CE32"/>
    <mergeCell ref="CF29:CQ29"/>
    <mergeCell ref="CR29:CY29"/>
    <mergeCell ref="CZ29:DC29"/>
    <mergeCell ref="B30:Q30"/>
    <mergeCell ref="R30:Y30"/>
    <mergeCell ref="Z30:AC30"/>
    <mergeCell ref="AD30:AK30"/>
    <mergeCell ref="AL30:AO30"/>
    <mergeCell ref="AP30:BF30"/>
    <mergeCell ref="BG30:BQ30"/>
    <mergeCell ref="BO29:BR29"/>
    <mergeCell ref="BS29:CB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CZ34:DC34"/>
    <mergeCell ref="DD34:DK34"/>
    <mergeCell ref="DL34:DV34"/>
    <mergeCell ref="CD33:CQ33"/>
    <mergeCell ref="B33:Q33"/>
    <mergeCell ref="R33:Y33"/>
    <mergeCell ref="Z33:AC33"/>
    <mergeCell ref="AD33:AK33"/>
    <mergeCell ref="AL33:AO33"/>
    <mergeCell ref="B35:Q35"/>
    <mergeCell ref="R35:Y35"/>
    <mergeCell ref="B34:Q34"/>
    <mergeCell ref="R34:Y34"/>
    <mergeCell ref="Z34:AC34"/>
    <mergeCell ref="AD34:AK34"/>
    <mergeCell ref="AL34:AO34"/>
    <mergeCell ref="AX33:BF33"/>
    <mergeCell ref="BG33:BL33"/>
    <mergeCell ref="BM33:BQ33"/>
    <mergeCell ref="BR33:BW33"/>
    <mergeCell ref="DL35:DV35"/>
    <mergeCell ref="CD35:CQ35"/>
    <mergeCell ref="CR35:CY35"/>
    <mergeCell ref="CZ35:DC35"/>
    <mergeCell ref="DD35:DK35"/>
    <mergeCell ref="AD35:AK35"/>
    <mergeCell ref="AL35:AO35"/>
    <mergeCell ref="AQ35:BF35"/>
    <mergeCell ref="CD34:CQ34"/>
    <mergeCell ref="CR34:CY34"/>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D36:CQ36"/>
    <mergeCell ref="CR36:CY36"/>
    <mergeCell ref="CZ36:DC36"/>
    <mergeCell ref="DD36:DK36"/>
    <mergeCell ref="DL36:DV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CF45:CQ45"/>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R45:CY45"/>
    <mergeCell ref="CZ45:DC45"/>
    <mergeCell ref="DD45:DK45"/>
    <mergeCell ref="DL45:DV45"/>
    <mergeCell ref="DW45:EC45"/>
    <mergeCell ref="CF46:CQ46"/>
    <mergeCell ref="CR46:CY46"/>
    <mergeCell ref="CZ46:DC46"/>
    <mergeCell ref="DD46:DK46"/>
    <mergeCell ref="DL46:DV46"/>
    <mergeCell ref="DW46:EC46"/>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15" customWidth="1"/>
    <col min="131" max="131" width="1.625" style="215" customWidth="1"/>
    <col min="132" max="16384" width="9" style="215" hidden="1"/>
  </cols>
  <sheetData>
    <row r="1" spans="1:131" ht="11.25" customHeight="1" thickBot="1">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c r="A2" s="1132" t="s">
        <v>364</v>
      </c>
      <c r="B2" s="1132"/>
      <c r="C2" s="1132"/>
      <c r="D2" s="1132"/>
      <c r="E2" s="1132"/>
      <c r="F2" s="1132"/>
      <c r="G2" s="1132"/>
      <c r="H2" s="1132"/>
      <c r="I2" s="1132"/>
      <c r="J2" s="1132"/>
      <c r="K2" s="1132"/>
      <c r="L2" s="1132"/>
      <c r="M2" s="1132"/>
      <c r="N2" s="1132"/>
      <c r="O2" s="1132"/>
      <c r="P2" s="1132"/>
      <c r="Q2" s="1132"/>
      <c r="R2" s="1132"/>
      <c r="S2" s="1132"/>
      <c r="T2" s="1132"/>
      <c r="U2" s="1132"/>
      <c r="V2" s="1132"/>
      <c r="W2" s="1132"/>
      <c r="X2" s="1132"/>
      <c r="Y2" s="1132"/>
      <c r="Z2" s="1132"/>
      <c r="AA2" s="1132"/>
      <c r="AB2" s="1132"/>
      <c r="AC2" s="1132"/>
      <c r="AD2" s="1132"/>
      <c r="AE2" s="1132"/>
      <c r="AF2" s="1132"/>
      <c r="AG2" s="1132"/>
      <c r="AH2" s="1132"/>
      <c r="AI2" s="1132"/>
      <c r="AJ2" s="1132"/>
      <c r="AK2" s="1132"/>
      <c r="AL2" s="1132"/>
      <c r="AM2" s="1132"/>
      <c r="AN2" s="1132"/>
      <c r="AO2" s="1132"/>
      <c r="AP2" s="1132"/>
      <c r="AQ2" s="1132"/>
      <c r="AR2" s="1132"/>
      <c r="AS2" s="1132"/>
      <c r="AT2" s="1132"/>
      <c r="AU2" s="1132"/>
      <c r="AV2" s="1132"/>
      <c r="AW2" s="1132"/>
      <c r="AX2" s="1132"/>
      <c r="AY2" s="1132"/>
      <c r="AZ2" s="1132"/>
      <c r="BA2" s="1132"/>
      <c r="BB2" s="1132"/>
      <c r="BC2" s="1132"/>
      <c r="BD2" s="1132"/>
      <c r="BE2" s="1132"/>
      <c r="BF2" s="1132"/>
      <c r="BG2" s="1132"/>
      <c r="BH2" s="1132"/>
      <c r="BI2" s="113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133" t="s">
        <v>365</v>
      </c>
      <c r="DK2" s="1134"/>
      <c r="DL2" s="1134"/>
      <c r="DM2" s="1134"/>
      <c r="DN2" s="1134"/>
      <c r="DO2" s="1135"/>
      <c r="DP2" s="212"/>
      <c r="DQ2" s="1133" t="s">
        <v>366</v>
      </c>
      <c r="DR2" s="1134"/>
      <c r="DS2" s="1134"/>
      <c r="DT2" s="1134"/>
      <c r="DU2" s="1134"/>
      <c r="DV2" s="1134"/>
      <c r="DW2" s="1134"/>
      <c r="DX2" s="1134"/>
      <c r="DY2" s="1134"/>
      <c r="DZ2" s="1135"/>
      <c r="EA2" s="214"/>
    </row>
    <row r="3" spans="1:131" ht="11.25" customHeight="1">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c r="A4" s="1101" t="s">
        <v>367</v>
      </c>
      <c r="B4" s="1101"/>
      <c r="C4" s="1101"/>
      <c r="D4" s="1101"/>
      <c r="E4" s="1101"/>
      <c r="F4" s="1101"/>
      <c r="G4" s="1101"/>
      <c r="H4" s="1101"/>
      <c r="I4" s="1101"/>
      <c r="J4" s="1101"/>
      <c r="K4" s="1101"/>
      <c r="L4" s="1101"/>
      <c r="M4" s="1101"/>
      <c r="N4" s="1101"/>
      <c r="O4" s="1101"/>
      <c r="P4" s="1101"/>
      <c r="Q4" s="1101"/>
      <c r="R4" s="1101"/>
      <c r="S4" s="1101"/>
      <c r="T4" s="1101"/>
      <c r="U4" s="1101"/>
      <c r="V4" s="1101"/>
      <c r="W4" s="1101"/>
      <c r="X4" s="1101"/>
      <c r="Y4" s="1101"/>
      <c r="Z4" s="1101"/>
      <c r="AA4" s="1101"/>
      <c r="AB4" s="1101"/>
      <c r="AC4" s="1101"/>
      <c r="AD4" s="1101"/>
      <c r="AE4" s="1101"/>
      <c r="AF4" s="1101"/>
      <c r="AG4" s="1101"/>
      <c r="AH4" s="1101"/>
      <c r="AI4" s="1101"/>
      <c r="AJ4" s="1101"/>
      <c r="AK4" s="1101"/>
      <c r="AL4" s="1101"/>
      <c r="AM4" s="1101"/>
      <c r="AN4" s="1101"/>
      <c r="AO4" s="1101"/>
      <c r="AP4" s="1101"/>
      <c r="AQ4" s="1101"/>
      <c r="AR4" s="1101"/>
      <c r="AS4" s="1101"/>
      <c r="AT4" s="1101"/>
      <c r="AU4" s="1101"/>
      <c r="AV4" s="1101"/>
      <c r="AW4" s="1101"/>
      <c r="AX4" s="1101"/>
      <c r="AY4" s="1101"/>
      <c r="AZ4" s="216"/>
      <c r="BA4" s="216"/>
      <c r="BB4" s="216"/>
      <c r="BC4" s="216"/>
      <c r="BD4" s="216"/>
      <c r="BE4" s="217"/>
      <c r="BF4" s="217"/>
      <c r="BG4" s="217"/>
      <c r="BH4" s="217"/>
      <c r="BI4" s="217"/>
      <c r="BJ4" s="217"/>
      <c r="BK4" s="217"/>
      <c r="BL4" s="217"/>
      <c r="BM4" s="217"/>
      <c r="BN4" s="217"/>
      <c r="BO4" s="217"/>
      <c r="BP4" s="217"/>
      <c r="BQ4" s="772" t="s">
        <v>368</v>
      </c>
      <c r="BR4" s="772"/>
      <c r="BS4" s="772"/>
      <c r="BT4" s="772"/>
      <c r="BU4" s="772"/>
      <c r="BV4" s="772"/>
      <c r="BW4" s="772"/>
      <c r="BX4" s="772"/>
      <c r="BY4" s="772"/>
      <c r="BZ4" s="772"/>
      <c r="CA4" s="772"/>
      <c r="CB4" s="772"/>
      <c r="CC4" s="772"/>
      <c r="CD4" s="772"/>
      <c r="CE4" s="772"/>
      <c r="CF4" s="772"/>
      <c r="CG4" s="772"/>
      <c r="CH4" s="772"/>
      <c r="CI4" s="772"/>
      <c r="CJ4" s="772"/>
      <c r="CK4" s="772"/>
      <c r="CL4" s="772"/>
      <c r="CM4" s="772"/>
      <c r="CN4" s="772"/>
      <c r="CO4" s="772"/>
      <c r="CP4" s="772"/>
      <c r="CQ4" s="772"/>
      <c r="CR4" s="772"/>
      <c r="CS4" s="772"/>
      <c r="CT4" s="772"/>
      <c r="CU4" s="772"/>
      <c r="CV4" s="772"/>
      <c r="CW4" s="772"/>
      <c r="CX4" s="772"/>
      <c r="CY4" s="772"/>
      <c r="CZ4" s="772"/>
      <c r="DA4" s="772"/>
      <c r="DB4" s="772"/>
      <c r="DC4" s="772"/>
      <c r="DD4" s="772"/>
      <c r="DE4" s="772"/>
      <c r="DF4" s="772"/>
      <c r="DG4" s="772"/>
      <c r="DH4" s="772"/>
      <c r="DI4" s="772"/>
      <c r="DJ4" s="772"/>
      <c r="DK4" s="772"/>
      <c r="DL4" s="772"/>
      <c r="DM4" s="772"/>
      <c r="DN4" s="772"/>
      <c r="DO4" s="772"/>
      <c r="DP4" s="772"/>
      <c r="DQ4" s="772"/>
      <c r="DR4" s="772"/>
      <c r="DS4" s="772"/>
      <c r="DT4" s="772"/>
      <c r="DU4" s="772"/>
      <c r="DV4" s="772"/>
      <c r="DW4" s="772"/>
      <c r="DX4" s="772"/>
      <c r="DY4" s="772"/>
      <c r="DZ4" s="772"/>
      <c r="EA4" s="219"/>
    </row>
    <row r="5" spans="1:131" s="220" customFormat="1" ht="26.25" customHeight="1">
      <c r="A5" s="1037" t="s">
        <v>369</v>
      </c>
      <c r="B5" s="1038"/>
      <c r="C5" s="1038"/>
      <c r="D5" s="1038"/>
      <c r="E5" s="1038"/>
      <c r="F5" s="1038"/>
      <c r="G5" s="1038"/>
      <c r="H5" s="1038"/>
      <c r="I5" s="1038"/>
      <c r="J5" s="1038"/>
      <c r="K5" s="1038"/>
      <c r="L5" s="1038"/>
      <c r="M5" s="1038"/>
      <c r="N5" s="1038"/>
      <c r="O5" s="1038"/>
      <c r="P5" s="1039"/>
      <c r="Q5" s="1043" t="s">
        <v>370</v>
      </c>
      <c r="R5" s="1044"/>
      <c r="S5" s="1044"/>
      <c r="T5" s="1044"/>
      <c r="U5" s="1045"/>
      <c r="V5" s="1043" t="s">
        <v>371</v>
      </c>
      <c r="W5" s="1044"/>
      <c r="X5" s="1044"/>
      <c r="Y5" s="1044"/>
      <c r="Z5" s="1045"/>
      <c r="AA5" s="1043" t="s">
        <v>372</v>
      </c>
      <c r="AB5" s="1044"/>
      <c r="AC5" s="1044"/>
      <c r="AD5" s="1044"/>
      <c r="AE5" s="1044"/>
      <c r="AF5" s="1136" t="s">
        <v>373</v>
      </c>
      <c r="AG5" s="1044"/>
      <c r="AH5" s="1044"/>
      <c r="AI5" s="1044"/>
      <c r="AJ5" s="1057"/>
      <c r="AK5" s="1044" t="s">
        <v>374</v>
      </c>
      <c r="AL5" s="1044"/>
      <c r="AM5" s="1044"/>
      <c r="AN5" s="1044"/>
      <c r="AO5" s="1045"/>
      <c r="AP5" s="1043" t="s">
        <v>375</v>
      </c>
      <c r="AQ5" s="1044"/>
      <c r="AR5" s="1044"/>
      <c r="AS5" s="1044"/>
      <c r="AT5" s="1045"/>
      <c r="AU5" s="1043" t="s">
        <v>376</v>
      </c>
      <c r="AV5" s="1044"/>
      <c r="AW5" s="1044"/>
      <c r="AX5" s="1044"/>
      <c r="AY5" s="1057"/>
      <c r="AZ5" s="216"/>
      <c r="BA5" s="216"/>
      <c r="BB5" s="216"/>
      <c r="BC5" s="216"/>
      <c r="BD5" s="216"/>
      <c r="BE5" s="217"/>
      <c r="BF5" s="217"/>
      <c r="BG5" s="217"/>
      <c r="BH5" s="217"/>
      <c r="BI5" s="217"/>
      <c r="BJ5" s="217"/>
      <c r="BK5" s="217"/>
      <c r="BL5" s="217"/>
      <c r="BM5" s="217"/>
      <c r="BN5" s="217"/>
      <c r="BO5" s="217"/>
      <c r="BP5" s="217"/>
      <c r="BQ5" s="1037" t="s">
        <v>377</v>
      </c>
      <c r="BR5" s="1038"/>
      <c r="BS5" s="1038"/>
      <c r="BT5" s="1038"/>
      <c r="BU5" s="1038"/>
      <c r="BV5" s="1038"/>
      <c r="BW5" s="1038"/>
      <c r="BX5" s="1038"/>
      <c r="BY5" s="1038"/>
      <c r="BZ5" s="1038"/>
      <c r="CA5" s="1038"/>
      <c r="CB5" s="1038"/>
      <c r="CC5" s="1038"/>
      <c r="CD5" s="1038"/>
      <c r="CE5" s="1038"/>
      <c r="CF5" s="1038"/>
      <c r="CG5" s="1039"/>
      <c r="CH5" s="1043" t="s">
        <v>378</v>
      </c>
      <c r="CI5" s="1044"/>
      <c r="CJ5" s="1044"/>
      <c r="CK5" s="1044"/>
      <c r="CL5" s="1045"/>
      <c r="CM5" s="1043" t="s">
        <v>379</v>
      </c>
      <c r="CN5" s="1044"/>
      <c r="CO5" s="1044"/>
      <c r="CP5" s="1044"/>
      <c r="CQ5" s="1045"/>
      <c r="CR5" s="1043" t="s">
        <v>380</v>
      </c>
      <c r="CS5" s="1044"/>
      <c r="CT5" s="1044"/>
      <c r="CU5" s="1044"/>
      <c r="CV5" s="1045"/>
      <c r="CW5" s="1043" t="s">
        <v>381</v>
      </c>
      <c r="CX5" s="1044"/>
      <c r="CY5" s="1044"/>
      <c r="CZ5" s="1044"/>
      <c r="DA5" s="1045"/>
      <c r="DB5" s="1043" t="s">
        <v>382</v>
      </c>
      <c r="DC5" s="1044"/>
      <c r="DD5" s="1044"/>
      <c r="DE5" s="1044"/>
      <c r="DF5" s="1045"/>
      <c r="DG5" s="1126" t="s">
        <v>383</v>
      </c>
      <c r="DH5" s="1127"/>
      <c r="DI5" s="1127"/>
      <c r="DJ5" s="1127"/>
      <c r="DK5" s="1128"/>
      <c r="DL5" s="1126" t="s">
        <v>384</v>
      </c>
      <c r="DM5" s="1127"/>
      <c r="DN5" s="1127"/>
      <c r="DO5" s="1127"/>
      <c r="DP5" s="1128"/>
      <c r="DQ5" s="1043" t="s">
        <v>385</v>
      </c>
      <c r="DR5" s="1044"/>
      <c r="DS5" s="1044"/>
      <c r="DT5" s="1044"/>
      <c r="DU5" s="1045"/>
      <c r="DV5" s="1043" t="s">
        <v>376</v>
      </c>
      <c r="DW5" s="1044"/>
      <c r="DX5" s="1044"/>
      <c r="DY5" s="1044"/>
      <c r="DZ5" s="1057"/>
      <c r="EA5" s="219"/>
    </row>
    <row r="6" spans="1:131" s="220" customFormat="1" ht="26.25" customHeight="1" thickBot="1">
      <c r="A6" s="1040"/>
      <c r="B6" s="1041"/>
      <c r="C6" s="1041"/>
      <c r="D6" s="1041"/>
      <c r="E6" s="1041"/>
      <c r="F6" s="1041"/>
      <c r="G6" s="1041"/>
      <c r="H6" s="1041"/>
      <c r="I6" s="1041"/>
      <c r="J6" s="1041"/>
      <c r="K6" s="1041"/>
      <c r="L6" s="1041"/>
      <c r="M6" s="1041"/>
      <c r="N6" s="1041"/>
      <c r="O6" s="1041"/>
      <c r="P6" s="1042"/>
      <c r="Q6" s="1046"/>
      <c r="R6" s="1047"/>
      <c r="S6" s="1047"/>
      <c r="T6" s="1047"/>
      <c r="U6" s="1048"/>
      <c r="V6" s="1046"/>
      <c r="W6" s="1047"/>
      <c r="X6" s="1047"/>
      <c r="Y6" s="1047"/>
      <c r="Z6" s="1048"/>
      <c r="AA6" s="1046"/>
      <c r="AB6" s="1047"/>
      <c r="AC6" s="1047"/>
      <c r="AD6" s="1047"/>
      <c r="AE6" s="1047"/>
      <c r="AF6" s="1137"/>
      <c r="AG6" s="1047"/>
      <c r="AH6" s="1047"/>
      <c r="AI6" s="1047"/>
      <c r="AJ6" s="1058"/>
      <c r="AK6" s="1047"/>
      <c r="AL6" s="1047"/>
      <c r="AM6" s="1047"/>
      <c r="AN6" s="1047"/>
      <c r="AO6" s="1048"/>
      <c r="AP6" s="1046"/>
      <c r="AQ6" s="1047"/>
      <c r="AR6" s="1047"/>
      <c r="AS6" s="1047"/>
      <c r="AT6" s="1048"/>
      <c r="AU6" s="1046"/>
      <c r="AV6" s="1047"/>
      <c r="AW6" s="1047"/>
      <c r="AX6" s="1047"/>
      <c r="AY6" s="1058"/>
      <c r="AZ6" s="216"/>
      <c r="BA6" s="216"/>
      <c r="BB6" s="216"/>
      <c r="BC6" s="216"/>
      <c r="BD6" s="216"/>
      <c r="BE6" s="217"/>
      <c r="BF6" s="217"/>
      <c r="BG6" s="217"/>
      <c r="BH6" s="217"/>
      <c r="BI6" s="217"/>
      <c r="BJ6" s="217"/>
      <c r="BK6" s="217"/>
      <c r="BL6" s="217"/>
      <c r="BM6" s="217"/>
      <c r="BN6" s="217"/>
      <c r="BO6" s="217"/>
      <c r="BP6" s="217"/>
      <c r="BQ6" s="1040"/>
      <c r="BR6" s="1041"/>
      <c r="BS6" s="1041"/>
      <c r="BT6" s="1041"/>
      <c r="BU6" s="1041"/>
      <c r="BV6" s="1041"/>
      <c r="BW6" s="1041"/>
      <c r="BX6" s="1041"/>
      <c r="BY6" s="1041"/>
      <c r="BZ6" s="1041"/>
      <c r="CA6" s="1041"/>
      <c r="CB6" s="1041"/>
      <c r="CC6" s="1041"/>
      <c r="CD6" s="1041"/>
      <c r="CE6" s="1041"/>
      <c r="CF6" s="1041"/>
      <c r="CG6" s="1042"/>
      <c r="CH6" s="1046"/>
      <c r="CI6" s="1047"/>
      <c r="CJ6" s="1047"/>
      <c r="CK6" s="1047"/>
      <c r="CL6" s="1048"/>
      <c r="CM6" s="1046"/>
      <c r="CN6" s="1047"/>
      <c r="CO6" s="1047"/>
      <c r="CP6" s="1047"/>
      <c r="CQ6" s="1048"/>
      <c r="CR6" s="1046"/>
      <c r="CS6" s="1047"/>
      <c r="CT6" s="1047"/>
      <c r="CU6" s="1047"/>
      <c r="CV6" s="1048"/>
      <c r="CW6" s="1046"/>
      <c r="CX6" s="1047"/>
      <c r="CY6" s="1047"/>
      <c r="CZ6" s="1047"/>
      <c r="DA6" s="1048"/>
      <c r="DB6" s="1046"/>
      <c r="DC6" s="1047"/>
      <c r="DD6" s="1047"/>
      <c r="DE6" s="1047"/>
      <c r="DF6" s="1048"/>
      <c r="DG6" s="1129"/>
      <c r="DH6" s="1130"/>
      <c r="DI6" s="1130"/>
      <c r="DJ6" s="1130"/>
      <c r="DK6" s="1131"/>
      <c r="DL6" s="1129"/>
      <c r="DM6" s="1130"/>
      <c r="DN6" s="1130"/>
      <c r="DO6" s="1130"/>
      <c r="DP6" s="1131"/>
      <c r="DQ6" s="1046"/>
      <c r="DR6" s="1047"/>
      <c r="DS6" s="1047"/>
      <c r="DT6" s="1047"/>
      <c r="DU6" s="1048"/>
      <c r="DV6" s="1046"/>
      <c r="DW6" s="1047"/>
      <c r="DX6" s="1047"/>
      <c r="DY6" s="1047"/>
      <c r="DZ6" s="1058"/>
      <c r="EA6" s="219"/>
    </row>
    <row r="7" spans="1:131" s="220" customFormat="1" ht="26.25" customHeight="1" thickTop="1">
      <c r="A7" s="221">
        <v>1</v>
      </c>
      <c r="B7" s="1089" t="s">
        <v>386</v>
      </c>
      <c r="C7" s="1090"/>
      <c r="D7" s="1090"/>
      <c r="E7" s="1090"/>
      <c r="F7" s="1090"/>
      <c r="G7" s="1090"/>
      <c r="H7" s="1090"/>
      <c r="I7" s="1090"/>
      <c r="J7" s="1090"/>
      <c r="K7" s="1090"/>
      <c r="L7" s="1090"/>
      <c r="M7" s="1090"/>
      <c r="N7" s="1090"/>
      <c r="O7" s="1090"/>
      <c r="P7" s="1091"/>
      <c r="Q7" s="1144">
        <v>13825</v>
      </c>
      <c r="R7" s="1145"/>
      <c r="S7" s="1145"/>
      <c r="T7" s="1145"/>
      <c r="U7" s="1145"/>
      <c r="V7" s="1145">
        <v>131200</v>
      </c>
      <c r="W7" s="1145"/>
      <c r="X7" s="1145"/>
      <c r="Y7" s="1145"/>
      <c r="Z7" s="1145"/>
      <c r="AA7" s="1145">
        <v>626</v>
      </c>
      <c r="AB7" s="1145"/>
      <c r="AC7" s="1145"/>
      <c r="AD7" s="1145"/>
      <c r="AE7" s="1146"/>
      <c r="AF7" s="1147">
        <v>533</v>
      </c>
      <c r="AG7" s="1148"/>
      <c r="AH7" s="1148"/>
      <c r="AI7" s="1148"/>
      <c r="AJ7" s="1149"/>
      <c r="AK7" s="1150">
        <v>438</v>
      </c>
      <c r="AL7" s="1151"/>
      <c r="AM7" s="1151"/>
      <c r="AN7" s="1151"/>
      <c r="AO7" s="1151"/>
      <c r="AP7" s="1151">
        <v>5934</v>
      </c>
      <c r="AQ7" s="1151"/>
      <c r="AR7" s="1151"/>
      <c r="AS7" s="1151"/>
      <c r="AT7" s="1151"/>
      <c r="AU7" s="1152"/>
      <c r="AV7" s="1152"/>
      <c r="AW7" s="1152"/>
      <c r="AX7" s="1152"/>
      <c r="AY7" s="1153"/>
      <c r="AZ7" s="216"/>
      <c r="BA7" s="216"/>
      <c r="BB7" s="216"/>
      <c r="BC7" s="216"/>
      <c r="BD7" s="216"/>
      <c r="BE7" s="217"/>
      <c r="BF7" s="217"/>
      <c r="BG7" s="217"/>
      <c r="BH7" s="217"/>
      <c r="BI7" s="217"/>
      <c r="BJ7" s="217"/>
      <c r="BK7" s="217"/>
      <c r="BL7" s="217"/>
      <c r="BM7" s="217"/>
      <c r="BN7" s="217"/>
      <c r="BO7" s="217"/>
      <c r="BP7" s="217"/>
      <c r="BQ7" s="221">
        <v>1</v>
      </c>
      <c r="BR7" s="222"/>
      <c r="BS7" s="1141"/>
      <c r="BT7" s="1142"/>
      <c r="BU7" s="1142"/>
      <c r="BV7" s="1142"/>
      <c r="BW7" s="1142"/>
      <c r="BX7" s="1142"/>
      <c r="BY7" s="1142"/>
      <c r="BZ7" s="1142"/>
      <c r="CA7" s="1142"/>
      <c r="CB7" s="1142"/>
      <c r="CC7" s="1142"/>
      <c r="CD7" s="1142"/>
      <c r="CE7" s="1142"/>
      <c r="CF7" s="1142"/>
      <c r="CG7" s="1154"/>
      <c r="CH7" s="1138"/>
      <c r="CI7" s="1139"/>
      <c r="CJ7" s="1139"/>
      <c r="CK7" s="1139"/>
      <c r="CL7" s="1140"/>
      <c r="CM7" s="1138"/>
      <c r="CN7" s="1139"/>
      <c r="CO7" s="1139"/>
      <c r="CP7" s="1139"/>
      <c r="CQ7" s="1140"/>
      <c r="CR7" s="1138"/>
      <c r="CS7" s="1139"/>
      <c r="CT7" s="1139"/>
      <c r="CU7" s="1139"/>
      <c r="CV7" s="1140"/>
      <c r="CW7" s="1138"/>
      <c r="CX7" s="1139"/>
      <c r="CY7" s="1139"/>
      <c r="CZ7" s="1139"/>
      <c r="DA7" s="1140"/>
      <c r="DB7" s="1138"/>
      <c r="DC7" s="1139"/>
      <c r="DD7" s="1139"/>
      <c r="DE7" s="1139"/>
      <c r="DF7" s="1140"/>
      <c r="DG7" s="1138"/>
      <c r="DH7" s="1139"/>
      <c r="DI7" s="1139"/>
      <c r="DJ7" s="1139"/>
      <c r="DK7" s="1140"/>
      <c r="DL7" s="1138"/>
      <c r="DM7" s="1139"/>
      <c r="DN7" s="1139"/>
      <c r="DO7" s="1139"/>
      <c r="DP7" s="1140"/>
      <c r="DQ7" s="1138"/>
      <c r="DR7" s="1139"/>
      <c r="DS7" s="1139"/>
      <c r="DT7" s="1139"/>
      <c r="DU7" s="1140"/>
      <c r="DV7" s="1141"/>
      <c r="DW7" s="1142"/>
      <c r="DX7" s="1142"/>
      <c r="DY7" s="1142"/>
      <c r="DZ7" s="1143"/>
      <c r="EA7" s="219"/>
    </row>
    <row r="8" spans="1:131" s="220" customFormat="1" ht="26.25" customHeight="1">
      <c r="A8" s="223">
        <v>2</v>
      </c>
      <c r="B8" s="1072"/>
      <c r="C8" s="1073"/>
      <c r="D8" s="1073"/>
      <c r="E8" s="1073"/>
      <c r="F8" s="1073"/>
      <c r="G8" s="1073"/>
      <c r="H8" s="1073"/>
      <c r="I8" s="1073"/>
      <c r="J8" s="1073"/>
      <c r="K8" s="1073"/>
      <c r="L8" s="1073"/>
      <c r="M8" s="1073"/>
      <c r="N8" s="1073"/>
      <c r="O8" s="1073"/>
      <c r="P8" s="1074"/>
      <c r="Q8" s="1080"/>
      <c r="R8" s="1081"/>
      <c r="S8" s="1081"/>
      <c r="T8" s="1081"/>
      <c r="U8" s="1081"/>
      <c r="V8" s="1081"/>
      <c r="W8" s="1081"/>
      <c r="X8" s="1081"/>
      <c r="Y8" s="1081"/>
      <c r="Z8" s="1081"/>
      <c r="AA8" s="1081"/>
      <c r="AB8" s="1081"/>
      <c r="AC8" s="1081"/>
      <c r="AD8" s="1081"/>
      <c r="AE8" s="1082"/>
      <c r="AF8" s="1077"/>
      <c r="AG8" s="1078"/>
      <c r="AH8" s="1078"/>
      <c r="AI8" s="1078"/>
      <c r="AJ8" s="1079"/>
      <c r="AK8" s="1122"/>
      <c r="AL8" s="1123"/>
      <c r="AM8" s="1123"/>
      <c r="AN8" s="1123"/>
      <c r="AO8" s="1123"/>
      <c r="AP8" s="1123"/>
      <c r="AQ8" s="1123"/>
      <c r="AR8" s="1123"/>
      <c r="AS8" s="1123"/>
      <c r="AT8" s="1123"/>
      <c r="AU8" s="1124"/>
      <c r="AV8" s="1124"/>
      <c r="AW8" s="1124"/>
      <c r="AX8" s="1124"/>
      <c r="AY8" s="1125"/>
      <c r="AZ8" s="216"/>
      <c r="BA8" s="216"/>
      <c r="BB8" s="216"/>
      <c r="BC8" s="216"/>
      <c r="BD8" s="216"/>
      <c r="BE8" s="217"/>
      <c r="BF8" s="217"/>
      <c r="BG8" s="217"/>
      <c r="BH8" s="217"/>
      <c r="BI8" s="217"/>
      <c r="BJ8" s="217"/>
      <c r="BK8" s="217"/>
      <c r="BL8" s="217"/>
      <c r="BM8" s="217"/>
      <c r="BN8" s="217"/>
      <c r="BO8" s="217"/>
      <c r="BP8" s="217"/>
      <c r="BQ8" s="223">
        <v>2</v>
      </c>
      <c r="BR8" s="224"/>
      <c r="BS8" s="1034"/>
      <c r="BT8" s="1035"/>
      <c r="BU8" s="1035"/>
      <c r="BV8" s="1035"/>
      <c r="BW8" s="1035"/>
      <c r="BX8" s="1035"/>
      <c r="BY8" s="1035"/>
      <c r="BZ8" s="1035"/>
      <c r="CA8" s="1035"/>
      <c r="CB8" s="1035"/>
      <c r="CC8" s="1035"/>
      <c r="CD8" s="1035"/>
      <c r="CE8" s="1035"/>
      <c r="CF8" s="1035"/>
      <c r="CG8" s="1056"/>
      <c r="CH8" s="1031"/>
      <c r="CI8" s="1032"/>
      <c r="CJ8" s="1032"/>
      <c r="CK8" s="1032"/>
      <c r="CL8" s="1033"/>
      <c r="CM8" s="1031"/>
      <c r="CN8" s="1032"/>
      <c r="CO8" s="1032"/>
      <c r="CP8" s="1032"/>
      <c r="CQ8" s="1033"/>
      <c r="CR8" s="1031"/>
      <c r="CS8" s="1032"/>
      <c r="CT8" s="1032"/>
      <c r="CU8" s="1032"/>
      <c r="CV8" s="1033"/>
      <c r="CW8" s="1031"/>
      <c r="CX8" s="1032"/>
      <c r="CY8" s="1032"/>
      <c r="CZ8" s="1032"/>
      <c r="DA8" s="1033"/>
      <c r="DB8" s="1031"/>
      <c r="DC8" s="1032"/>
      <c r="DD8" s="1032"/>
      <c r="DE8" s="1032"/>
      <c r="DF8" s="1033"/>
      <c r="DG8" s="1031"/>
      <c r="DH8" s="1032"/>
      <c r="DI8" s="1032"/>
      <c r="DJ8" s="1032"/>
      <c r="DK8" s="1033"/>
      <c r="DL8" s="1031"/>
      <c r="DM8" s="1032"/>
      <c r="DN8" s="1032"/>
      <c r="DO8" s="1032"/>
      <c r="DP8" s="1033"/>
      <c r="DQ8" s="1031"/>
      <c r="DR8" s="1032"/>
      <c r="DS8" s="1032"/>
      <c r="DT8" s="1032"/>
      <c r="DU8" s="1033"/>
      <c r="DV8" s="1034"/>
      <c r="DW8" s="1035"/>
      <c r="DX8" s="1035"/>
      <c r="DY8" s="1035"/>
      <c r="DZ8" s="1036"/>
      <c r="EA8" s="219"/>
    </row>
    <row r="9" spans="1:131" s="220" customFormat="1" ht="26.25" customHeight="1">
      <c r="A9" s="223">
        <v>3</v>
      </c>
      <c r="B9" s="1072"/>
      <c r="C9" s="1073"/>
      <c r="D9" s="1073"/>
      <c r="E9" s="1073"/>
      <c r="F9" s="1073"/>
      <c r="G9" s="1073"/>
      <c r="H9" s="1073"/>
      <c r="I9" s="1073"/>
      <c r="J9" s="1073"/>
      <c r="K9" s="1073"/>
      <c r="L9" s="1073"/>
      <c r="M9" s="1073"/>
      <c r="N9" s="1073"/>
      <c r="O9" s="1073"/>
      <c r="P9" s="1074"/>
      <c r="Q9" s="1080"/>
      <c r="R9" s="1081"/>
      <c r="S9" s="1081"/>
      <c r="T9" s="1081"/>
      <c r="U9" s="1081"/>
      <c r="V9" s="1081"/>
      <c r="W9" s="1081"/>
      <c r="X9" s="1081"/>
      <c r="Y9" s="1081"/>
      <c r="Z9" s="1081"/>
      <c r="AA9" s="1081"/>
      <c r="AB9" s="1081"/>
      <c r="AC9" s="1081"/>
      <c r="AD9" s="1081"/>
      <c r="AE9" s="1082"/>
      <c r="AF9" s="1077"/>
      <c r="AG9" s="1078"/>
      <c r="AH9" s="1078"/>
      <c r="AI9" s="1078"/>
      <c r="AJ9" s="1079"/>
      <c r="AK9" s="1122"/>
      <c r="AL9" s="1123"/>
      <c r="AM9" s="1123"/>
      <c r="AN9" s="1123"/>
      <c r="AO9" s="1123"/>
      <c r="AP9" s="1123"/>
      <c r="AQ9" s="1123"/>
      <c r="AR9" s="1123"/>
      <c r="AS9" s="1123"/>
      <c r="AT9" s="1123"/>
      <c r="AU9" s="1124"/>
      <c r="AV9" s="1124"/>
      <c r="AW9" s="1124"/>
      <c r="AX9" s="1124"/>
      <c r="AY9" s="1125"/>
      <c r="AZ9" s="216"/>
      <c r="BA9" s="216"/>
      <c r="BB9" s="216"/>
      <c r="BC9" s="216"/>
      <c r="BD9" s="216"/>
      <c r="BE9" s="217"/>
      <c r="BF9" s="217"/>
      <c r="BG9" s="217"/>
      <c r="BH9" s="217"/>
      <c r="BI9" s="217"/>
      <c r="BJ9" s="217"/>
      <c r="BK9" s="217"/>
      <c r="BL9" s="217"/>
      <c r="BM9" s="217"/>
      <c r="BN9" s="217"/>
      <c r="BO9" s="217"/>
      <c r="BP9" s="217"/>
      <c r="BQ9" s="223">
        <v>3</v>
      </c>
      <c r="BR9" s="224"/>
      <c r="BS9" s="1034"/>
      <c r="BT9" s="1035"/>
      <c r="BU9" s="1035"/>
      <c r="BV9" s="1035"/>
      <c r="BW9" s="1035"/>
      <c r="BX9" s="1035"/>
      <c r="BY9" s="1035"/>
      <c r="BZ9" s="1035"/>
      <c r="CA9" s="1035"/>
      <c r="CB9" s="1035"/>
      <c r="CC9" s="1035"/>
      <c r="CD9" s="1035"/>
      <c r="CE9" s="1035"/>
      <c r="CF9" s="1035"/>
      <c r="CG9" s="1056"/>
      <c r="CH9" s="1031"/>
      <c r="CI9" s="1032"/>
      <c r="CJ9" s="1032"/>
      <c r="CK9" s="1032"/>
      <c r="CL9" s="1033"/>
      <c r="CM9" s="1031"/>
      <c r="CN9" s="1032"/>
      <c r="CO9" s="1032"/>
      <c r="CP9" s="1032"/>
      <c r="CQ9" s="1033"/>
      <c r="CR9" s="1031"/>
      <c r="CS9" s="1032"/>
      <c r="CT9" s="1032"/>
      <c r="CU9" s="1032"/>
      <c r="CV9" s="1033"/>
      <c r="CW9" s="1031"/>
      <c r="CX9" s="1032"/>
      <c r="CY9" s="1032"/>
      <c r="CZ9" s="1032"/>
      <c r="DA9" s="1033"/>
      <c r="DB9" s="1031"/>
      <c r="DC9" s="1032"/>
      <c r="DD9" s="1032"/>
      <c r="DE9" s="1032"/>
      <c r="DF9" s="1033"/>
      <c r="DG9" s="1031"/>
      <c r="DH9" s="1032"/>
      <c r="DI9" s="1032"/>
      <c r="DJ9" s="1032"/>
      <c r="DK9" s="1033"/>
      <c r="DL9" s="1031"/>
      <c r="DM9" s="1032"/>
      <c r="DN9" s="1032"/>
      <c r="DO9" s="1032"/>
      <c r="DP9" s="1033"/>
      <c r="DQ9" s="1031"/>
      <c r="DR9" s="1032"/>
      <c r="DS9" s="1032"/>
      <c r="DT9" s="1032"/>
      <c r="DU9" s="1033"/>
      <c r="DV9" s="1034"/>
      <c r="DW9" s="1035"/>
      <c r="DX9" s="1035"/>
      <c r="DY9" s="1035"/>
      <c r="DZ9" s="1036"/>
      <c r="EA9" s="219"/>
    </row>
    <row r="10" spans="1:131" s="220" customFormat="1" ht="26.25" customHeight="1">
      <c r="A10" s="223">
        <v>4</v>
      </c>
      <c r="B10" s="1072"/>
      <c r="C10" s="1073"/>
      <c r="D10" s="1073"/>
      <c r="E10" s="1073"/>
      <c r="F10" s="1073"/>
      <c r="G10" s="1073"/>
      <c r="H10" s="1073"/>
      <c r="I10" s="1073"/>
      <c r="J10" s="1073"/>
      <c r="K10" s="1073"/>
      <c r="L10" s="1073"/>
      <c r="M10" s="1073"/>
      <c r="N10" s="1073"/>
      <c r="O10" s="1073"/>
      <c r="P10" s="1074"/>
      <c r="Q10" s="1080"/>
      <c r="R10" s="1081"/>
      <c r="S10" s="1081"/>
      <c r="T10" s="1081"/>
      <c r="U10" s="1081"/>
      <c r="V10" s="1081"/>
      <c r="W10" s="1081"/>
      <c r="X10" s="1081"/>
      <c r="Y10" s="1081"/>
      <c r="Z10" s="1081"/>
      <c r="AA10" s="1081"/>
      <c r="AB10" s="1081"/>
      <c r="AC10" s="1081"/>
      <c r="AD10" s="1081"/>
      <c r="AE10" s="1082"/>
      <c r="AF10" s="1077"/>
      <c r="AG10" s="1078"/>
      <c r="AH10" s="1078"/>
      <c r="AI10" s="1078"/>
      <c r="AJ10" s="1079"/>
      <c r="AK10" s="1122"/>
      <c r="AL10" s="1123"/>
      <c r="AM10" s="1123"/>
      <c r="AN10" s="1123"/>
      <c r="AO10" s="1123"/>
      <c r="AP10" s="1123"/>
      <c r="AQ10" s="1123"/>
      <c r="AR10" s="1123"/>
      <c r="AS10" s="1123"/>
      <c r="AT10" s="1123"/>
      <c r="AU10" s="1124"/>
      <c r="AV10" s="1124"/>
      <c r="AW10" s="1124"/>
      <c r="AX10" s="1124"/>
      <c r="AY10" s="1125"/>
      <c r="AZ10" s="216"/>
      <c r="BA10" s="216"/>
      <c r="BB10" s="216"/>
      <c r="BC10" s="216"/>
      <c r="BD10" s="216"/>
      <c r="BE10" s="217"/>
      <c r="BF10" s="217"/>
      <c r="BG10" s="217"/>
      <c r="BH10" s="217"/>
      <c r="BI10" s="217"/>
      <c r="BJ10" s="217"/>
      <c r="BK10" s="217"/>
      <c r="BL10" s="217"/>
      <c r="BM10" s="217"/>
      <c r="BN10" s="217"/>
      <c r="BO10" s="217"/>
      <c r="BP10" s="217"/>
      <c r="BQ10" s="223">
        <v>4</v>
      </c>
      <c r="BR10" s="224"/>
      <c r="BS10" s="1034"/>
      <c r="BT10" s="1035"/>
      <c r="BU10" s="1035"/>
      <c r="BV10" s="1035"/>
      <c r="BW10" s="1035"/>
      <c r="BX10" s="1035"/>
      <c r="BY10" s="1035"/>
      <c r="BZ10" s="1035"/>
      <c r="CA10" s="1035"/>
      <c r="CB10" s="1035"/>
      <c r="CC10" s="1035"/>
      <c r="CD10" s="1035"/>
      <c r="CE10" s="1035"/>
      <c r="CF10" s="1035"/>
      <c r="CG10" s="1056"/>
      <c r="CH10" s="1031"/>
      <c r="CI10" s="1032"/>
      <c r="CJ10" s="1032"/>
      <c r="CK10" s="1032"/>
      <c r="CL10" s="1033"/>
      <c r="CM10" s="1031"/>
      <c r="CN10" s="1032"/>
      <c r="CO10" s="1032"/>
      <c r="CP10" s="1032"/>
      <c r="CQ10" s="1033"/>
      <c r="CR10" s="1031"/>
      <c r="CS10" s="1032"/>
      <c r="CT10" s="1032"/>
      <c r="CU10" s="1032"/>
      <c r="CV10" s="1033"/>
      <c r="CW10" s="1031"/>
      <c r="CX10" s="1032"/>
      <c r="CY10" s="1032"/>
      <c r="CZ10" s="1032"/>
      <c r="DA10" s="1033"/>
      <c r="DB10" s="1031"/>
      <c r="DC10" s="1032"/>
      <c r="DD10" s="1032"/>
      <c r="DE10" s="1032"/>
      <c r="DF10" s="1033"/>
      <c r="DG10" s="1031"/>
      <c r="DH10" s="1032"/>
      <c r="DI10" s="1032"/>
      <c r="DJ10" s="1032"/>
      <c r="DK10" s="1033"/>
      <c r="DL10" s="1031"/>
      <c r="DM10" s="1032"/>
      <c r="DN10" s="1032"/>
      <c r="DO10" s="1032"/>
      <c r="DP10" s="1033"/>
      <c r="DQ10" s="1031"/>
      <c r="DR10" s="1032"/>
      <c r="DS10" s="1032"/>
      <c r="DT10" s="1032"/>
      <c r="DU10" s="1033"/>
      <c r="DV10" s="1034"/>
      <c r="DW10" s="1035"/>
      <c r="DX10" s="1035"/>
      <c r="DY10" s="1035"/>
      <c r="DZ10" s="1036"/>
      <c r="EA10" s="219"/>
    </row>
    <row r="11" spans="1:131" s="220" customFormat="1" ht="26.25" customHeight="1">
      <c r="A11" s="223">
        <v>5</v>
      </c>
      <c r="B11" s="1072"/>
      <c r="C11" s="1073"/>
      <c r="D11" s="1073"/>
      <c r="E11" s="1073"/>
      <c r="F11" s="1073"/>
      <c r="G11" s="1073"/>
      <c r="H11" s="1073"/>
      <c r="I11" s="1073"/>
      <c r="J11" s="1073"/>
      <c r="K11" s="1073"/>
      <c r="L11" s="1073"/>
      <c r="M11" s="1073"/>
      <c r="N11" s="1073"/>
      <c r="O11" s="1073"/>
      <c r="P11" s="1074"/>
      <c r="Q11" s="1080"/>
      <c r="R11" s="1081"/>
      <c r="S11" s="1081"/>
      <c r="T11" s="1081"/>
      <c r="U11" s="1081"/>
      <c r="V11" s="1081"/>
      <c r="W11" s="1081"/>
      <c r="X11" s="1081"/>
      <c r="Y11" s="1081"/>
      <c r="Z11" s="1081"/>
      <c r="AA11" s="1081"/>
      <c r="AB11" s="1081"/>
      <c r="AC11" s="1081"/>
      <c r="AD11" s="1081"/>
      <c r="AE11" s="1082"/>
      <c r="AF11" s="1077"/>
      <c r="AG11" s="1078"/>
      <c r="AH11" s="1078"/>
      <c r="AI11" s="1078"/>
      <c r="AJ11" s="1079"/>
      <c r="AK11" s="1122"/>
      <c r="AL11" s="1123"/>
      <c r="AM11" s="1123"/>
      <c r="AN11" s="1123"/>
      <c r="AO11" s="1123"/>
      <c r="AP11" s="1123"/>
      <c r="AQ11" s="1123"/>
      <c r="AR11" s="1123"/>
      <c r="AS11" s="1123"/>
      <c r="AT11" s="1123"/>
      <c r="AU11" s="1124"/>
      <c r="AV11" s="1124"/>
      <c r="AW11" s="1124"/>
      <c r="AX11" s="1124"/>
      <c r="AY11" s="1125"/>
      <c r="AZ11" s="216"/>
      <c r="BA11" s="216"/>
      <c r="BB11" s="216"/>
      <c r="BC11" s="216"/>
      <c r="BD11" s="216"/>
      <c r="BE11" s="217"/>
      <c r="BF11" s="217"/>
      <c r="BG11" s="217"/>
      <c r="BH11" s="217"/>
      <c r="BI11" s="217"/>
      <c r="BJ11" s="217"/>
      <c r="BK11" s="217"/>
      <c r="BL11" s="217"/>
      <c r="BM11" s="217"/>
      <c r="BN11" s="217"/>
      <c r="BO11" s="217"/>
      <c r="BP11" s="217"/>
      <c r="BQ11" s="223">
        <v>5</v>
      </c>
      <c r="BR11" s="224"/>
      <c r="BS11" s="1034"/>
      <c r="BT11" s="1035"/>
      <c r="BU11" s="1035"/>
      <c r="BV11" s="1035"/>
      <c r="BW11" s="1035"/>
      <c r="BX11" s="1035"/>
      <c r="BY11" s="1035"/>
      <c r="BZ11" s="1035"/>
      <c r="CA11" s="1035"/>
      <c r="CB11" s="1035"/>
      <c r="CC11" s="1035"/>
      <c r="CD11" s="1035"/>
      <c r="CE11" s="1035"/>
      <c r="CF11" s="1035"/>
      <c r="CG11" s="1056"/>
      <c r="CH11" s="1031"/>
      <c r="CI11" s="1032"/>
      <c r="CJ11" s="1032"/>
      <c r="CK11" s="1032"/>
      <c r="CL11" s="1033"/>
      <c r="CM11" s="1031"/>
      <c r="CN11" s="1032"/>
      <c r="CO11" s="1032"/>
      <c r="CP11" s="1032"/>
      <c r="CQ11" s="1033"/>
      <c r="CR11" s="1031"/>
      <c r="CS11" s="1032"/>
      <c r="CT11" s="1032"/>
      <c r="CU11" s="1032"/>
      <c r="CV11" s="1033"/>
      <c r="CW11" s="1031"/>
      <c r="CX11" s="1032"/>
      <c r="CY11" s="1032"/>
      <c r="CZ11" s="1032"/>
      <c r="DA11" s="1033"/>
      <c r="DB11" s="1031"/>
      <c r="DC11" s="1032"/>
      <c r="DD11" s="1032"/>
      <c r="DE11" s="1032"/>
      <c r="DF11" s="1033"/>
      <c r="DG11" s="1031"/>
      <c r="DH11" s="1032"/>
      <c r="DI11" s="1032"/>
      <c r="DJ11" s="1032"/>
      <c r="DK11" s="1033"/>
      <c r="DL11" s="1031"/>
      <c r="DM11" s="1032"/>
      <c r="DN11" s="1032"/>
      <c r="DO11" s="1032"/>
      <c r="DP11" s="1033"/>
      <c r="DQ11" s="1031"/>
      <c r="DR11" s="1032"/>
      <c r="DS11" s="1032"/>
      <c r="DT11" s="1032"/>
      <c r="DU11" s="1033"/>
      <c r="DV11" s="1034"/>
      <c r="DW11" s="1035"/>
      <c r="DX11" s="1035"/>
      <c r="DY11" s="1035"/>
      <c r="DZ11" s="1036"/>
      <c r="EA11" s="219"/>
    </row>
    <row r="12" spans="1:131" s="220" customFormat="1" ht="26.25" customHeight="1">
      <c r="A12" s="223">
        <v>6</v>
      </c>
      <c r="B12" s="1072"/>
      <c r="C12" s="1073"/>
      <c r="D12" s="1073"/>
      <c r="E12" s="1073"/>
      <c r="F12" s="1073"/>
      <c r="G12" s="1073"/>
      <c r="H12" s="1073"/>
      <c r="I12" s="1073"/>
      <c r="J12" s="1073"/>
      <c r="K12" s="1073"/>
      <c r="L12" s="1073"/>
      <c r="M12" s="1073"/>
      <c r="N12" s="1073"/>
      <c r="O12" s="1073"/>
      <c r="P12" s="1074"/>
      <c r="Q12" s="1080"/>
      <c r="R12" s="1081"/>
      <c r="S12" s="1081"/>
      <c r="T12" s="1081"/>
      <c r="U12" s="1081"/>
      <c r="V12" s="1081"/>
      <c r="W12" s="1081"/>
      <c r="X12" s="1081"/>
      <c r="Y12" s="1081"/>
      <c r="Z12" s="1081"/>
      <c r="AA12" s="1081"/>
      <c r="AB12" s="1081"/>
      <c r="AC12" s="1081"/>
      <c r="AD12" s="1081"/>
      <c r="AE12" s="1082"/>
      <c r="AF12" s="1077"/>
      <c r="AG12" s="1078"/>
      <c r="AH12" s="1078"/>
      <c r="AI12" s="1078"/>
      <c r="AJ12" s="1079"/>
      <c r="AK12" s="1122"/>
      <c r="AL12" s="1123"/>
      <c r="AM12" s="1123"/>
      <c r="AN12" s="1123"/>
      <c r="AO12" s="1123"/>
      <c r="AP12" s="1123"/>
      <c r="AQ12" s="1123"/>
      <c r="AR12" s="1123"/>
      <c r="AS12" s="1123"/>
      <c r="AT12" s="1123"/>
      <c r="AU12" s="1124"/>
      <c r="AV12" s="1124"/>
      <c r="AW12" s="1124"/>
      <c r="AX12" s="1124"/>
      <c r="AY12" s="1125"/>
      <c r="AZ12" s="216"/>
      <c r="BA12" s="216"/>
      <c r="BB12" s="216"/>
      <c r="BC12" s="216"/>
      <c r="BD12" s="216"/>
      <c r="BE12" s="217"/>
      <c r="BF12" s="217"/>
      <c r="BG12" s="217"/>
      <c r="BH12" s="217"/>
      <c r="BI12" s="217"/>
      <c r="BJ12" s="217"/>
      <c r="BK12" s="217"/>
      <c r="BL12" s="217"/>
      <c r="BM12" s="217"/>
      <c r="BN12" s="217"/>
      <c r="BO12" s="217"/>
      <c r="BP12" s="217"/>
      <c r="BQ12" s="223">
        <v>6</v>
      </c>
      <c r="BR12" s="224"/>
      <c r="BS12" s="1034"/>
      <c r="BT12" s="1035"/>
      <c r="BU12" s="1035"/>
      <c r="BV12" s="1035"/>
      <c r="BW12" s="1035"/>
      <c r="BX12" s="1035"/>
      <c r="BY12" s="1035"/>
      <c r="BZ12" s="1035"/>
      <c r="CA12" s="1035"/>
      <c r="CB12" s="1035"/>
      <c r="CC12" s="1035"/>
      <c r="CD12" s="1035"/>
      <c r="CE12" s="1035"/>
      <c r="CF12" s="1035"/>
      <c r="CG12" s="1056"/>
      <c r="CH12" s="1031"/>
      <c r="CI12" s="1032"/>
      <c r="CJ12" s="1032"/>
      <c r="CK12" s="1032"/>
      <c r="CL12" s="1033"/>
      <c r="CM12" s="1031"/>
      <c r="CN12" s="1032"/>
      <c r="CO12" s="1032"/>
      <c r="CP12" s="1032"/>
      <c r="CQ12" s="1033"/>
      <c r="CR12" s="1031"/>
      <c r="CS12" s="1032"/>
      <c r="CT12" s="1032"/>
      <c r="CU12" s="1032"/>
      <c r="CV12" s="1033"/>
      <c r="CW12" s="1031"/>
      <c r="CX12" s="1032"/>
      <c r="CY12" s="1032"/>
      <c r="CZ12" s="1032"/>
      <c r="DA12" s="1033"/>
      <c r="DB12" s="1031"/>
      <c r="DC12" s="1032"/>
      <c r="DD12" s="1032"/>
      <c r="DE12" s="1032"/>
      <c r="DF12" s="1033"/>
      <c r="DG12" s="1031"/>
      <c r="DH12" s="1032"/>
      <c r="DI12" s="1032"/>
      <c r="DJ12" s="1032"/>
      <c r="DK12" s="1033"/>
      <c r="DL12" s="1031"/>
      <c r="DM12" s="1032"/>
      <c r="DN12" s="1032"/>
      <c r="DO12" s="1032"/>
      <c r="DP12" s="1033"/>
      <c r="DQ12" s="1031"/>
      <c r="DR12" s="1032"/>
      <c r="DS12" s="1032"/>
      <c r="DT12" s="1032"/>
      <c r="DU12" s="1033"/>
      <c r="DV12" s="1034"/>
      <c r="DW12" s="1035"/>
      <c r="DX12" s="1035"/>
      <c r="DY12" s="1035"/>
      <c r="DZ12" s="1036"/>
      <c r="EA12" s="219"/>
    </row>
    <row r="13" spans="1:131" s="220" customFormat="1" ht="26.25" customHeight="1">
      <c r="A13" s="223">
        <v>7</v>
      </c>
      <c r="B13" s="1072"/>
      <c r="C13" s="1073"/>
      <c r="D13" s="1073"/>
      <c r="E13" s="1073"/>
      <c r="F13" s="1073"/>
      <c r="G13" s="1073"/>
      <c r="H13" s="1073"/>
      <c r="I13" s="1073"/>
      <c r="J13" s="1073"/>
      <c r="K13" s="1073"/>
      <c r="L13" s="1073"/>
      <c r="M13" s="1073"/>
      <c r="N13" s="1073"/>
      <c r="O13" s="1073"/>
      <c r="P13" s="1074"/>
      <c r="Q13" s="1080"/>
      <c r="R13" s="1081"/>
      <c r="S13" s="1081"/>
      <c r="T13" s="1081"/>
      <c r="U13" s="1081"/>
      <c r="V13" s="1081"/>
      <c r="W13" s="1081"/>
      <c r="X13" s="1081"/>
      <c r="Y13" s="1081"/>
      <c r="Z13" s="1081"/>
      <c r="AA13" s="1081"/>
      <c r="AB13" s="1081"/>
      <c r="AC13" s="1081"/>
      <c r="AD13" s="1081"/>
      <c r="AE13" s="1082"/>
      <c r="AF13" s="1077"/>
      <c r="AG13" s="1078"/>
      <c r="AH13" s="1078"/>
      <c r="AI13" s="1078"/>
      <c r="AJ13" s="1079"/>
      <c r="AK13" s="1122"/>
      <c r="AL13" s="1123"/>
      <c r="AM13" s="1123"/>
      <c r="AN13" s="1123"/>
      <c r="AO13" s="1123"/>
      <c r="AP13" s="1123"/>
      <c r="AQ13" s="1123"/>
      <c r="AR13" s="1123"/>
      <c r="AS13" s="1123"/>
      <c r="AT13" s="1123"/>
      <c r="AU13" s="1124"/>
      <c r="AV13" s="1124"/>
      <c r="AW13" s="1124"/>
      <c r="AX13" s="1124"/>
      <c r="AY13" s="1125"/>
      <c r="AZ13" s="216"/>
      <c r="BA13" s="216"/>
      <c r="BB13" s="216"/>
      <c r="BC13" s="216"/>
      <c r="BD13" s="216"/>
      <c r="BE13" s="217"/>
      <c r="BF13" s="217"/>
      <c r="BG13" s="217"/>
      <c r="BH13" s="217"/>
      <c r="BI13" s="217"/>
      <c r="BJ13" s="217"/>
      <c r="BK13" s="217"/>
      <c r="BL13" s="217"/>
      <c r="BM13" s="217"/>
      <c r="BN13" s="217"/>
      <c r="BO13" s="217"/>
      <c r="BP13" s="217"/>
      <c r="BQ13" s="223">
        <v>7</v>
      </c>
      <c r="BR13" s="224"/>
      <c r="BS13" s="1034"/>
      <c r="BT13" s="1035"/>
      <c r="BU13" s="1035"/>
      <c r="BV13" s="1035"/>
      <c r="BW13" s="1035"/>
      <c r="BX13" s="1035"/>
      <c r="BY13" s="1035"/>
      <c r="BZ13" s="1035"/>
      <c r="CA13" s="1035"/>
      <c r="CB13" s="1035"/>
      <c r="CC13" s="1035"/>
      <c r="CD13" s="1035"/>
      <c r="CE13" s="1035"/>
      <c r="CF13" s="1035"/>
      <c r="CG13" s="1056"/>
      <c r="CH13" s="1031"/>
      <c r="CI13" s="1032"/>
      <c r="CJ13" s="1032"/>
      <c r="CK13" s="1032"/>
      <c r="CL13" s="1033"/>
      <c r="CM13" s="1031"/>
      <c r="CN13" s="1032"/>
      <c r="CO13" s="1032"/>
      <c r="CP13" s="1032"/>
      <c r="CQ13" s="1033"/>
      <c r="CR13" s="1031"/>
      <c r="CS13" s="1032"/>
      <c r="CT13" s="1032"/>
      <c r="CU13" s="1032"/>
      <c r="CV13" s="1033"/>
      <c r="CW13" s="1031"/>
      <c r="CX13" s="1032"/>
      <c r="CY13" s="1032"/>
      <c r="CZ13" s="1032"/>
      <c r="DA13" s="1033"/>
      <c r="DB13" s="1031"/>
      <c r="DC13" s="1032"/>
      <c r="DD13" s="1032"/>
      <c r="DE13" s="1032"/>
      <c r="DF13" s="1033"/>
      <c r="DG13" s="1031"/>
      <c r="DH13" s="1032"/>
      <c r="DI13" s="1032"/>
      <c r="DJ13" s="1032"/>
      <c r="DK13" s="1033"/>
      <c r="DL13" s="1031"/>
      <c r="DM13" s="1032"/>
      <c r="DN13" s="1032"/>
      <c r="DO13" s="1032"/>
      <c r="DP13" s="1033"/>
      <c r="DQ13" s="1031"/>
      <c r="DR13" s="1032"/>
      <c r="DS13" s="1032"/>
      <c r="DT13" s="1032"/>
      <c r="DU13" s="1033"/>
      <c r="DV13" s="1034"/>
      <c r="DW13" s="1035"/>
      <c r="DX13" s="1035"/>
      <c r="DY13" s="1035"/>
      <c r="DZ13" s="1036"/>
      <c r="EA13" s="219"/>
    </row>
    <row r="14" spans="1:131" s="220" customFormat="1" ht="26.25" customHeight="1">
      <c r="A14" s="223">
        <v>8</v>
      </c>
      <c r="B14" s="1072"/>
      <c r="C14" s="1073"/>
      <c r="D14" s="1073"/>
      <c r="E14" s="1073"/>
      <c r="F14" s="1073"/>
      <c r="G14" s="1073"/>
      <c r="H14" s="1073"/>
      <c r="I14" s="1073"/>
      <c r="J14" s="1073"/>
      <c r="K14" s="1073"/>
      <c r="L14" s="1073"/>
      <c r="M14" s="1073"/>
      <c r="N14" s="1073"/>
      <c r="O14" s="1073"/>
      <c r="P14" s="1074"/>
      <c r="Q14" s="1080"/>
      <c r="R14" s="1081"/>
      <c r="S14" s="1081"/>
      <c r="T14" s="1081"/>
      <c r="U14" s="1081"/>
      <c r="V14" s="1081"/>
      <c r="W14" s="1081"/>
      <c r="X14" s="1081"/>
      <c r="Y14" s="1081"/>
      <c r="Z14" s="1081"/>
      <c r="AA14" s="1081"/>
      <c r="AB14" s="1081"/>
      <c r="AC14" s="1081"/>
      <c r="AD14" s="1081"/>
      <c r="AE14" s="1082"/>
      <c r="AF14" s="1077"/>
      <c r="AG14" s="1078"/>
      <c r="AH14" s="1078"/>
      <c r="AI14" s="1078"/>
      <c r="AJ14" s="1079"/>
      <c r="AK14" s="1122"/>
      <c r="AL14" s="1123"/>
      <c r="AM14" s="1123"/>
      <c r="AN14" s="1123"/>
      <c r="AO14" s="1123"/>
      <c r="AP14" s="1123"/>
      <c r="AQ14" s="1123"/>
      <c r="AR14" s="1123"/>
      <c r="AS14" s="1123"/>
      <c r="AT14" s="1123"/>
      <c r="AU14" s="1124"/>
      <c r="AV14" s="1124"/>
      <c r="AW14" s="1124"/>
      <c r="AX14" s="1124"/>
      <c r="AY14" s="1125"/>
      <c r="AZ14" s="216"/>
      <c r="BA14" s="216"/>
      <c r="BB14" s="216"/>
      <c r="BC14" s="216"/>
      <c r="BD14" s="216"/>
      <c r="BE14" s="217"/>
      <c r="BF14" s="217"/>
      <c r="BG14" s="217"/>
      <c r="BH14" s="217"/>
      <c r="BI14" s="217"/>
      <c r="BJ14" s="217"/>
      <c r="BK14" s="217"/>
      <c r="BL14" s="217"/>
      <c r="BM14" s="217"/>
      <c r="BN14" s="217"/>
      <c r="BO14" s="217"/>
      <c r="BP14" s="217"/>
      <c r="BQ14" s="223">
        <v>8</v>
      </c>
      <c r="BR14" s="224"/>
      <c r="BS14" s="1034"/>
      <c r="BT14" s="1035"/>
      <c r="BU14" s="1035"/>
      <c r="BV14" s="1035"/>
      <c r="BW14" s="1035"/>
      <c r="BX14" s="1035"/>
      <c r="BY14" s="1035"/>
      <c r="BZ14" s="1035"/>
      <c r="CA14" s="1035"/>
      <c r="CB14" s="1035"/>
      <c r="CC14" s="1035"/>
      <c r="CD14" s="1035"/>
      <c r="CE14" s="1035"/>
      <c r="CF14" s="1035"/>
      <c r="CG14" s="1056"/>
      <c r="CH14" s="1031"/>
      <c r="CI14" s="1032"/>
      <c r="CJ14" s="1032"/>
      <c r="CK14" s="1032"/>
      <c r="CL14" s="1033"/>
      <c r="CM14" s="1031"/>
      <c r="CN14" s="1032"/>
      <c r="CO14" s="1032"/>
      <c r="CP14" s="1032"/>
      <c r="CQ14" s="1033"/>
      <c r="CR14" s="1031"/>
      <c r="CS14" s="1032"/>
      <c r="CT14" s="1032"/>
      <c r="CU14" s="1032"/>
      <c r="CV14" s="1033"/>
      <c r="CW14" s="1031"/>
      <c r="CX14" s="1032"/>
      <c r="CY14" s="1032"/>
      <c r="CZ14" s="1032"/>
      <c r="DA14" s="1033"/>
      <c r="DB14" s="1031"/>
      <c r="DC14" s="1032"/>
      <c r="DD14" s="1032"/>
      <c r="DE14" s="1032"/>
      <c r="DF14" s="1033"/>
      <c r="DG14" s="1031"/>
      <c r="DH14" s="1032"/>
      <c r="DI14" s="1032"/>
      <c r="DJ14" s="1032"/>
      <c r="DK14" s="1033"/>
      <c r="DL14" s="1031"/>
      <c r="DM14" s="1032"/>
      <c r="DN14" s="1032"/>
      <c r="DO14" s="1032"/>
      <c r="DP14" s="1033"/>
      <c r="DQ14" s="1031"/>
      <c r="DR14" s="1032"/>
      <c r="DS14" s="1032"/>
      <c r="DT14" s="1032"/>
      <c r="DU14" s="1033"/>
      <c r="DV14" s="1034"/>
      <c r="DW14" s="1035"/>
      <c r="DX14" s="1035"/>
      <c r="DY14" s="1035"/>
      <c r="DZ14" s="1036"/>
      <c r="EA14" s="219"/>
    </row>
    <row r="15" spans="1:131" s="220" customFormat="1" ht="26.25" customHeight="1">
      <c r="A15" s="223">
        <v>9</v>
      </c>
      <c r="B15" s="1072"/>
      <c r="C15" s="1073"/>
      <c r="D15" s="1073"/>
      <c r="E15" s="1073"/>
      <c r="F15" s="1073"/>
      <c r="G15" s="1073"/>
      <c r="H15" s="1073"/>
      <c r="I15" s="1073"/>
      <c r="J15" s="1073"/>
      <c r="K15" s="1073"/>
      <c r="L15" s="1073"/>
      <c r="M15" s="1073"/>
      <c r="N15" s="1073"/>
      <c r="O15" s="1073"/>
      <c r="P15" s="1074"/>
      <c r="Q15" s="1080"/>
      <c r="R15" s="1081"/>
      <c r="S15" s="1081"/>
      <c r="T15" s="1081"/>
      <c r="U15" s="1081"/>
      <c r="V15" s="1081"/>
      <c r="W15" s="1081"/>
      <c r="X15" s="1081"/>
      <c r="Y15" s="1081"/>
      <c r="Z15" s="1081"/>
      <c r="AA15" s="1081"/>
      <c r="AB15" s="1081"/>
      <c r="AC15" s="1081"/>
      <c r="AD15" s="1081"/>
      <c r="AE15" s="1082"/>
      <c r="AF15" s="1077"/>
      <c r="AG15" s="1078"/>
      <c r="AH15" s="1078"/>
      <c r="AI15" s="1078"/>
      <c r="AJ15" s="1079"/>
      <c r="AK15" s="1122"/>
      <c r="AL15" s="1123"/>
      <c r="AM15" s="1123"/>
      <c r="AN15" s="1123"/>
      <c r="AO15" s="1123"/>
      <c r="AP15" s="1123"/>
      <c r="AQ15" s="1123"/>
      <c r="AR15" s="1123"/>
      <c r="AS15" s="1123"/>
      <c r="AT15" s="1123"/>
      <c r="AU15" s="1124"/>
      <c r="AV15" s="1124"/>
      <c r="AW15" s="1124"/>
      <c r="AX15" s="1124"/>
      <c r="AY15" s="1125"/>
      <c r="AZ15" s="216"/>
      <c r="BA15" s="216"/>
      <c r="BB15" s="216"/>
      <c r="BC15" s="216"/>
      <c r="BD15" s="216"/>
      <c r="BE15" s="217"/>
      <c r="BF15" s="217"/>
      <c r="BG15" s="217"/>
      <c r="BH15" s="217"/>
      <c r="BI15" s="217"/>
      <c r="BJ15" s="217"/>
      <c r="BK15" s="217"/>
      <c r="BL15" s="217"/>
      <c r="BM15" s="217"/>
      <c r="BN15" s="217"/>
      <c r="BO15" s="217"/>
      <c r="BP15" s="217"/>
      <c r="BQ15" s="223">
        <v>9</v>
      </c>
      <c r="BR15" s="224"/>
      <c r="BS15" s="1034"/>
      <c r="BT15" s="1035"/>
      <c r="BU15" s="1035"/>
      <c r="BV15" s="1035"/>
      <c r="BW15" s="1035"/>
      <c r="BX15" s="1035"/>
      <c r="BY15" s="1035"/>
      <c r="BZ15" s="1035"/>
      <c r="CA15" s="1035"/>
      <c r="CB15" s="1035"/>
      <c r="CC15" s="1035"/>
      <c r="CD15" s="1035"/>
      <c r="CE15" s="1035"/>
      <c r="CF15" s="1035"/>
      <c r="CG15" s="1056"/>
      <c r="CH15" s="1031"/>
      <c r="CI15" s="1032"/>
      <c r="CJ15" s="1032"/>
      <c r="CK15" s="1032"/>
      <c r="CL15" s="1033"/>
      <c r="CM15" s="1031"/>
      <c r="CN15" s="1032"/>
      <c r="CO15" s="1032"/>
      <c r="CP15" s="1032"/>
      <c r="CQ15" s="1033"/>
      <c r="CR15" s="1031"/>
      <c r="CS15" s="1032"/>
      <c r="CT15" s="1032"/>
      <c r="CU15" s="1032"/>
      <c r="CV15" s="1033"/>
      <c r="CW15" s="1031"/>
      <c r="CX15" s="1032"/>
      <c r="CY15" s="1032"/>
      <c r="CZ15" s="1032"/>
      <c r="DA15" s="1033"/>
      <c r="DB15" s="1031"/>
      <c r="DC15" s="1032"/>
      <c r="DD15" s="1032"/>
      <c r="DE15" s="1032"/>
      <c r="DF15" s="1033"/>
      <c r="DG15" s="1031"/>
      <c r="DH15" s="1032"/>
      <c r="DI15" s="1032"/>
      <c r="DJ15" s="1032"/>
      <c r="DK15" s="1033"/>
      <c r="DL15" s="1031"/>
      <c r="DM15" s="1032"/>
      <c r="DN15" s="1032"/>
      <c r="DO15" s="1032"/>
      <c r="DP15" s="1033"/>
      <c r="DQ15" s="1031"/>
      <c r="DR15" s="1032"/>
      <c r="DS15" s="1032"/>
      <c r="DT15" s="1032"/>
      <c r="DU15" s="1033"/>
      <c r="DV15" s="1034"/>
      <c r="DW15" s="1035"/>
      <c r="DX15" s="1035"/>
      <c r="DY15" s="1035"/>
      <c r="DZ15" s="1036"/>
      <c r="EA15" s="219"/>
    </row>
    <row r="16" spans="1:131" s="220" customFormat="1" ht="26.25" customHeight="1">
      <c r="A16" s="223">
        <v>10</v>
      </c>
      <c r="B16" s="1072"/>
      <c r="C16" s="1073"/>
      <c r="D16" s="1073"/>
      <c r="E16" s="1073"/>
      <c r="F16" s="1073"/>
      <c r="G16" s="1073"/>
      <c r="H16" s="1073"/>
      <c r="I16" s="1073"/>
      <c r="J16" s="1073"/>
      <c r="K16" s="1073"/>
      <c r="L16" s="1073"/>
      <c r="M16" s="1073"/>
      <c r="N16" s="1073"/>
      <c r="O16" s="1073"/>
      <c r="P16" s="1074"/>
      <c r="Q16" s="1080"/>
      <c r="R16" s="1081"/>
      <c r="S16" s="1081"/>
      <c r="T16" s="1081"/>
      <c r="U16" s="1081"/>
      <c r="V16" s="1081"/>
      <c r="W16" s="1081"/>
      <c r="X16" s="1081"/>
      <c r="Y16" s="1081"/>
      <c r="Z16" s="1081"/>
      <c r="AA16" s="1081"/>
      <c r="AB16" s="1081"/>
      <c r="AC16" s="1081"/>
      <c r="AD16" s="1081"/>
      <c r="AE16" s="1082"/>
      <c r="AF16" s="1077"/>
      <c r="AG16" s="1078"/>
      <c r="AH16" s="1078"/>
      <c r="AI16" s="1078"/>
      <c r="AJ16" s="1079"/>
      <c r="AK16" s="1122"/>
      <c r="AL16" s="1123"/>
      <c r="AM16" s="1123"/>
      <c r="AN16" s="1123"/>
      <c r="AO16" s="1123"/>
      <c r="AP16" s="1123"/>
      <c r="AQ16" s="1123"/>
      <c r="AR16" s="1123"/>
      <c r="AS16" s="1123"/>
      <c r="AT16" s="1123"/>
      <c r="AU16" s="1124"/>
      <c r="AV16" s="1124"/>
      <c r="AW16" s="1124"/>
      <c r="AX16" s="1124"/>
      <c r="AY16" s="1125"/>
      <c r="AZ16" s="216"/>
      <c r="BA16" s="216"/>
      <c r="BB16" s="216"/>
      <c r="BC16" s="216"/>
      <c r="BD16" s="216"/>
      <c r="BE16" s="217"/>
      <c r="BF16" s="217"/>
      <c r="BG16" s="217"/>
      <c r="BH16" s="217"/>
      <c r="BI16" s="217"/>
      <c r="BJ16" s="217"/>
      <c r="BK16" s="217"/>
      <c r="BL16" s="217"/>
      <c r="BM16" s="217"/>
      <c r="BN16" s="217"/>
      <c r="BO16" s="217"/>
      <c r="BP16" s="217"/>
      <c r="BQ16" s="223">
        <v>10</v>
      </c>
      <c r="BR16" s="224"/>
      <c r="BS16" s="1034"/>
      <c r="BT16" s="1035"/>
      <c r="BU16" s="1035"/>
      <c r="BV16" s="1035"/>
      <c r="BW16" s="1035"/>
      <c r="BX16" s="1035"/>
      <c r="BY16" s="1035"/>
      <c r="BZ16" s="1035"/>
      <c r="CA16" s="1035"/>
      <c r="CB16" s="1035"/>
      <c r="CC16" s="1035"/>
      <c r="CD16" s="1035"/>
      <c r="CE16" s="1035"/>
      <c r="CF16" s="1035"/>
      <c r="CG16" s="1056"/>
      <c r="CH16" s="1031"/>
      <c r="CI16" s="1032"/>
      <c r="CJ16" s="1032"/>
      <c r="CK16" s="1032"/>
      <c r="CL16" s="1033"/>
      <c r="CM16" s="1031"/>
      <c r="CN16" s="1032"/>
      <c r="CO16" s="1032"/>
      <c r="CP16" s="1032"/>
      <c r="CQ16" s="1033"/>
      <c r="CR16" s="1031"/>
      <c r="CS16" s="1032"/>
      <c r="CT16" s="1032"/>
      <c r="CU16" s="1032"/>
      <c r="CV16" s="1033"/>
      <c r="CW16" s="1031"/>
      <c r="CX16" s="1032"/>
      <c r="CY16" s="1032"/>
      <c r="CZ16" s="1032"/>
      <c r="DA16" s="1033"/>
      <c r="DB16" s="1031"/>
      <c r="DC16" s="1032"/>
      <c r="DD16" s="1032"/>
      <c r="DE16" s="1032"/>
      <c r="DF16" s="1033"/>
      <c r="DG16" s="1031"/>
      <c r="DH16" s="1032"/>
      <c r="DI16" s="1032"/>
      <c r="DJ16" s="1032"/>
      <c r="DK16" s="1033"/>
      <c r="DL16" s="1031"/>
      <c r="DM16" s="1032"/>
      <c r="DN16" s="1032"/>
      <c r="DO16" s="1032"/>
      <c r="DP16" s="1033"/>
      <c r="DQ16" s="1031"/>
      <c r="DR16" s="1032"/>
      <c r="DS16" s="1032"/>
      <c r="DT16" s="1032"/>
      <c r="DU16" s="1033"/>
      <c r="DV16" s="1034"/>
      <c r="DW16" s="1035"/>
      <c r="DX16" s="1035"/>
      <c r="DY16" s="1035"/>
      <c r="DZ16" s="1036"/>
      <c r="EA16" s="219"/>
    </row>
    <row r="17" spans="1:131" s="220" customFormat="1" ht="26.25" customHeight="1">
      <c r="A17" s="223">
        <v>11</v>
      </c>
      <c r="B17" s="1072"/>
      <c r="C17" s="1073"/>
      <c r="D17" s="1073"/>
      <c r="E17" s="1073"/>
      <c r="F17" s="1073"/>
      <c r="G17" s="1073"/>
      <c r="H17" s="1073"/>
      <c r="I17" s="1073"/>
      <c r="J17" s="1073"/>
      <c r="K17" s="1073"/>
      <c r="L17" s="1073"/>
      <c r="M17" s="1073"/>
      <c r="N17" s="1073"/>
      <c r="O17" s="1073"/>
      <c r="P17" s="1074"/>
      <c r="Q17" s="1080"/>
      <c r="R17" s="1081"/>
      <c r="S17" s="1081"/>
      <c r="T17" s="1081"/>
      <c r="U17" s="1081"/>
      <c r="V17" s="1081"/>
      <c r="W17" s="1081"/>
      <c r="X17" s="1081"/>
      <c r="Y17" s="1081"/>
      <c r="Z17" s="1081"/>
      <c r="AA17" s="1081"/>
      <c r="AB17" s="1081"/>
      <c r="AC17" s="1081"/>
      <c r="AD17" s="1081"/>
      <c r="AE17" s="1082"/>
      <c r="AF17" s="1077"/>
      <c r="AG17" s="1078"/>
      <c r="AH17" s="1078"/>
      <c r="AI17" s="1078"/>
      <c r="AJ17" s="1079"/>
      <c r="AK17" s="1122"/>
      <c r="AL17" s="1123"/>
      <c r="AM17" s="1123"/>
      <c r="AN17" s="1123"/>
      <c r="AO17" s="1123"/>
      <c r="AP17" s="1123"/>
      <c r="AQ17" s="1123"/>
      <c r="AR17" s="1123"/>
      <c r="AS17" s="1123"/>
      <c r="AT17" s="1123"/>
      <c r="AU17" s="1124"/>
      <c r="AV17" s="1124"/>
      <c r="AW17" s="1124"/>
      <c r="AX17" s="1124"/>
      <c r="AY17" s="1125"/>
      <c r="AZ17" s="216"/>
      <c r="BA17" s="216"/>
      <c r="BB17" s="216"/>
      <c r="BC17" s="216"/>
      <c r="BD17" s="216"/>
      <c r="BE17" s="217"/>
      <c r="BF17" s="217"/>
      <c r="BG17" s="217"/>
      <c r="BH17" s="217"/>
      <c r="BI17" s="217"/>
      <c r="BJ17" s="217"/>
      <c r="BK17" s="217"/>
      <c r="BL17" s="217"/>
      <c r="BM17" s="217"/>
      <c r="BN17" s="217"/>
      <c r="BO17" s="217"/>
      <c r="BP17" s="217"/>
      <c r="BQ17" s="223">
        <v>11</v>
      </c>
      <c r="BR17" s="224"/>
      <c r="BS17" s="1034"/>
      <c r="BT17" s="1035"/>
      <c r="BU17" s="1035"/>
      <c r="BV17" s="1035"/>
      <c r="BW17" s="1035"/>
      <c r="BX17" s="1035"/>
      <c r="BY17" s="1035"/>
      <c r="BZ17" s="1035"/>
      <c r="CA17" s="1035"/>
      <c r="CB17" s="1035"/>
      <c r="CC17" s="1035"/>
      <c r="CD17" s="1035"/>
      <c r="CE17" s="1035"/>
      <c r="CF17" s="1035"/>
      <c r="CG17" s="1056"/>
      <c r="CH17" s="1031"/>
      <c r="CI17" s="1032"/>
      <c r="CJ17" s="1032"/>
      <c r="CK17" s="1032"/>
      <c r="CL17" s="1033"/>
      <c r="CM17" s="1031"/>
      <c r="CN17" s="1032"/>
      <c r="CO17" s="1032"/>
      <c r="CP17" s="1032"/>
      <c r="CQ17" s="1033"/>
      <c r="CR17" s="1031"/>
      <c r="CS17" s="1032"/>
      <c r="CT17" s="1032"/>
      <c r="CU17" s="1032"/>
      <c r="CV17" s="1033"/>
      <c r="CW17" s="1031"/>
      <c r="CX17" s="1032"/>
      <c r="CY17" s="1032"/>
      <c r="CZ17" s="1032"/>
      <c r="DA17" s="1033"/>
      <c r="DB17" s="1031"/>
      <c r="DC17" s="1032"/>
      <c r="DD17" s="1032"/>
      <c r="DE17" s="1032"/>
      <c r="DF17" s="1033"/>
      <c r="DG17" s="1031"/>
      <c r="DH17" s="1032"/>
      <c r="DI17" s="1032"/>
      <c r="DJ17" s="1032"/>
      <c r="DK17" s="1033"/>
      <c r="DL17" s="1031"/>
      <c r="DM17" s="1032"/>
      <c r="DN17" s="1032"/>
      <c r="DO17" s="1032"/>
      <c r="DP17" s="1033"/>
      <c r="DQ17" s="1031"/>
      <c r="DR17" s="1032"/>
      <c r="DS17" s="1032"/>
      <c r="DT17" s="1032"/>
      <c r="DU17" s="1033"/>
      <c r="DV17" s="1034"/>
      <c r="DW17" s="1035"/>
      <c r="DX17" s="1035"/>
      <c r="DY17" s="1035"/>
      <c r="DZ17" s="1036"/>
      <c r="EA17" s="219"/>
    </row>
    <row r="18" spans="1:131" s="220" customFormat="1" ht="26.25" customHeight="1">
      <c r="A18" s="223">
        <v>12</v>
      </c>
      <c r="B18" s="1072"/>
      <c r="C18" s="1073"/>
      <c r="D18" s="1073"/>
      <c r="E18" s="1073"/>
      <c r="F18" s="1073"/>
      <c r="G18" s="1073"/>
      <c r="H18" s="1073"/>
      <c r="I18" s="1073"/>
      <c r="J18" s="1073"/>
      <c r="K18" s="1073"/>
      <c r="L18" s="1073"/>
      <c r="M18" s="1073"/>
      <c r="N18" s="1073"/>
      <c r="O18" s="1073"/>
      <c r="P18" s="1074"/>
      <c r="Q18" s="1080"/>
      <c r="R18" s="1081"/>
      <c r="S18" s="1081"/>
      <c r="T18" s="1081"/>
      <c r="U18" s="1081"/>
      <c r="V18" s="1081"/>
      <c r="W18" s="1081"/>
      <c r="X18" s="1081"/>
      <c r="Y18" s="1081"/>
      <c r="Z18" s="1081"/>
      <c r="AA18" s="1081"/>
      <c r="AB18" s="1081"/>
      <c r="AC18" s="1081"/>
      <c r="AD18" s="1081"/>
      <c r="AE18" s="1082"/>
      <c r="AF18" s="1077"/>
      <c r="AG18" s="1078"/>
      <c r="AH18" s="1078"/>
      <c r="AI18" s="1078"/>
      <c r="AJ18" s="1079"/>
      <c r="AK18" s="1122"/>
      <c r="AL18" s="1123"/>
      <c r="AM18" s="1123"/>
      <c r="AN18" s="1123"/>
      <c r="AO18" s="1123"/>
      <c r="AP18" s="1123"/>
      <c r="AQ18" s="1123"/>
      <c r="AR18" s="1123"/>
      <c r="AS18" s="1123"/>
      <c r="AT18" s="1123"/>
      <c r="AU18" s="1124"/>
      <c r="AV18" s="1124"/>
      <c r="AW18" s="1124"/>
      <c r="AX18" s="1124"/>
      <c r="AY18" s="1125"/>
      <c r="AZ18" s="216"/>
      <c r="BA18" s="216"/>
      <c r="BB18" s="216"/>
      <c r="BC18" s="216"/>
      <c r="BD18" s="216"/>
      <c r="BE18" s="217"/>
      <c r="BF18" s="217"/>
      <c r="BG18" s="217"/>
      <c r="BH18" s="217"/>
      <c r="BI18" s="217"/>
      <c r="BJ18" s="217"/>
      <c r="BK18" s="217"/>
      <c r="BL18" s="217"/>
      <c r="BM18" s="217"/>
      <c r="BN18" s="217"/>
      <c r="BO18" s="217"/>
      <c r="BP18" s="217"/>
      <c r="BQ18" s="223">
        <v>12</v>
      </c>
      <c r="BR18" s="224"/>
      <c r="BS18" s="1034"/>
      <c r="BT18" s="1035"/>
      <c r="BU18" s="1035"/>
      <c r="BV18" s="1035"/>
      <c r="BW18" s="1035"/>
      <c r="BX18" s="1035"/>
      <c r="BY18" s="1035"/>
      <c r="BZ18" s="1035"/>
      <c r="CA18" s="1035"/>
      <c r="CB18" s="1035"/>
      <c r="CC18" s="1035"/>
      <c r="CD18" s="1035"/>
      <c r="CE18" s="1035"/>
      <c r="CF18" s="1035"/>
      <c r="CG18" s="1056"/>
      <c r="CH18" s="1031"/>
      <c r="CI18" s="1032"/>
      <c r="CJ18" s="1032"/>
      <c r="CK18" s="1032"/>
      <c r="CL18" s="1033"/>
      <c r="CM18" s="1031"/>
      <c r="CN18" s="1032"/>
      <c r="CO18" s="1032"/>
      <c r="CP18" s="1032"/>
      <c r="CQ18" s="1033"/>
      <c r="CR18" s="1031"/>
      <c r="CS18" s="1032"/>
      <c r="CT18" s="1032"/>
      <c r="CU18" s="1032"/>
      <c r="CV18" s="1033"/>
      <c r="CW18" s="1031"/>
      <c r="CX18" s="1032"/>
      <c r="CY18" s="1032"/>
      <c r="CZ18" s="1032"/>
      <c r="DA18" s="1033"/>
      <c r="DB18" s="1031"/>
      <c r="DC18" s="1032"/>
      <c r="DD18" s="1032"/>
      <c r="DE18" s="1032"/>
      <c r="DF18" s="1033"/>
      <c r="DG18" s="1031"/>
      <c r="DH18" s="1032"/>
      <c r="DI18" s="1032"/>
      <c r="DJ18" s="1032"/>
      <c r="DK18" s="1033"/>
      <c r="DL18" s="1031"/>
      <c r="DM18" s="1032"/>
      <c r="DN18" s="1032"/>
      <c r="DO18" s="1032"/>
      <c r="DP18" s="1033"/>
      <c r="DQ18" s="1031"/>
      <c r="DR18" s="1032"/>
      <c r="DS18" s="1032"/>
      <c r="DT18" s="1032"/>
      <c r="DU18" s="1033"/>
      <c r="DV18" s="1034"/>
      <c r="DW18" s="1035"/>
      <c r="DX18" s="1035"/>
      <c r="DY18" s="1035"/>
      <c r="DZ18" s="1036"/>
      <c r="EA18" s="219"/>
    </row>
    <row r="19" spans="1:131" s="220" customFormat="1" ht="26.25" customHeight="1">
      <c r="A19" s="223">
        <v>13</v>
      </c>
      <c r="B19" s="1072"/>
      <c r="C19" s="1073"/>
      <c r="D19" s="1073"/>
      <c r="E19" s="1073"/>
      <c r="F19" s="1073"/>
      <c r="G19" s="1073"/>
      <c r="H19" s="1073"/>
      <c r="I19" s="1073"/>
      <c r="J19" s="1073"/>
      <c r="K19" s="1073"/>
      <c r="L19" s="1073"/>
      <c r="M19" s="1073"/>
      <c r="N19" s="1073"/>
      <c r="O19" s="1073"/>
      <c r="P19" s="1074"/>
      <c r="Q19" s="1080"/>
      <c r="R19" s="1081"/>
      <c r="S19" s="1081"/>
      <c r="T19" s="1081"/>
      <c r="U19" s="1081"/>
      <c r="V19" s="1081"/>
      <c r="W19" s="1081"/>
      <c r="X19" s="1081"/>
      <c r="Y19" s="1081"/>
      <c r="Z19" s="1081"/>
      <c r="AA19" s="1081"/>
      <c r="AB19" s="1081"/>
      <c r="AC19" s="1081"/>
      <c r="AD19" s="1081"/>
      <c r="AE19" s="1082"/>
      <c r="AF19" s="1077"/>
      <c r="AG19" s="1078"/>
      <c r="AH19" s="1078"/>
      <c r="AI19" s="1078"/>
      <c r="AJ19" s="1079"/>
      <c r="AK19" s="1122"/>
      <c r="AL19" s="1123"/>
      <c r="AM19" s="1123"/>
      <c r="AN19" s="1123"/>
      <c r="AO19" s="1123"/>
      <c r="AP19" s="1123"/>
      <c r="AQ19" s="1123"/>
      <c r="AR19" s="1123"/>
      <c r="AS19" s="1123"/>
      <c r="AT19" s="1123"/>
      <c r="AU19" s="1124"/>
      <c r="AV19" s="1124"/>
      <c r="AW19" s="1124"/>
      <c r="AX19" s="1124"/>
      <c r="AY19" s="1125"/>
      <c r="AZ19" s="216"/>
      <c r="BA19" s="216"/>
      <c r="BB19" s="216"/>
      <c r="BC19" s="216"/>
      <c r="BD19" s="216"/>
      <c r="BE19" s="217"/>
      <c r="BF19" s="217"/>
      <c r="BG19" s="217"/>
      <c r="BH19" s="217"/>
      <c r="BI19" s="217"/>
      <c r="BJ19" s="217"/>
      <c r="BK19" s="217"/>
      <c r="BL19" s="217"/>
      <c r="BM19" s="217"/>
      <c r="BN19" s="217"/>
      <c r="BO19" s="217"/>
      <c r="BP19" s="217"/>
      <c r="BQ19" s="223">
        <v>13</v>
      </c>
      <c r="BR19" s="224"/>
      <c r="BS19" s="1034"/>
      <c r="BT19" s="1035"/>
      <c r="BU19" s="1035"/>
      <c r="BV19" s="1035"/>
      <c r="BW19" s="1035"/>
      <c r="BX19" s="1035"/>
      <c r="BY19" s="1035"/>
      <c r="BZ19" s="1035"/>
      <c r="CA19" s="1035"/>
      <c r="CB19" s="1035"/>
      <c r="CC19" s="1035"/>
      <c r="CD19" s="1035"/>
      <c r="CE19" s="1035"/>
      <c r="CF19" s="1035"/>
      <c r="CG19" s="1056"/>
      <c r="CH19" s="1031"/>
      <c r="CI19" s="1032"/>
      <c r="CJ19" s="1032"/>
      <c r="CK19" s="1032"/>
      <c r="CL19" s="1033"/>
      <c r="CM19" s="1031"/>
      <c r="CN19" s="1032"/>
      <c r="CO19" s="1032"/>
      <c r="CP19" s="1032"/>
      <c r="CQ19" s="1033"/>
      <c r="CR19" s="1031"/>
      <c r="CS19" s="1032"/>
      <c r="CT19" s="1032"/>
      <c r="CU19" s="1032"/>
      <c r="CV19" s="1033"/>
      <c r="CW19" s="1031"/>
      <c r="CX19" s="1032"/>
      <c r="CY19" s="1032"/>
      <c r="CZ19" s="1032"/>
      <c r="DA19" s="1033"/>
      <c r="DB19" s="1031"/>
      <c r="DC19" s="1032"/>
      <c r="DD19" s="1032"/>
      <c r="DE19" s="1032"/>
      <c r="DF19" s="1033"/>
      <c r="DG19" s="1031"/>
      <c r="DH19" s="1032"/>
      <c r="DI19" s="1032"/>
      <c r="DJ19" s="1032"/>
      <c r="DK19" s="1033"/>
      <c r="DL19" s="1031"/>
      <c r="DM19" s="1032"/>
      <c r="DN19" s="1032"/>
      <c r="DO19" s="1032"/>
      <c r="DP19" s="1033"/>
      <c r="DQ19" s="1031"/>
      <c r="DR19" s="1032"/>
      <c r="DS19" s="1032"/>
      <c r="DT19" s="1032"/>
      <c r="DU19" s="1033"/>
      <c r="DV19" s="1034"/>
      <c r="DW19" s="1035"/>
      <c r="DX19" s="1035"/>
      <c r="DY19" s="1035"/>
      <c r="DZ19" s="1036"/>
      <c r="EA19" s="219"/>
    </row>
    <row r="20" spans="1:131" s="220" customFormat="1" ht="26.25" customHeight="1">
      <c r="A20" s="223">
        <v>14</v>
      </c>
      <c r="B20" s="1072"/>
      <c r="C20" s="1073"/>
      <c r="D20" s="1073"/>
      <c r="E20" s="1073"/>
      <c r="F20" s="1073"/>
      <c r="G20" s="1073"/>
      <c r="H20" s="1073"/>
      <c r="I20" s="1073"/>
      <c r="J20" s="1073"/>
      <c r="K20" s="1073"/>
      <c r="L20" s="1073"/>
      <c r="M20" s="1073"/>
      <c r="N20" s="1073"/>
      <c r="O20" s="1073"/>
      <c r="P20" s="1074"/>
      <c r="Q20" s="1080"/>
      <c r="R20" s="1081"/>
      <c r="S20" s="1081"/>
      <c r="T20" s="1081"/>
      <c r="U20" s="1081"/>
      <c r="V20" s="1081"/>
      <c r="W20" s="1081"/>
      <c r="X20" s="1081"/>
      <c r="Y20" s="1081"/>
      <c r="Z20" s="1081"/>
      <c r="AA20" s="1081"/>
      <c r="AB20" s="1081"/>
      <c r="AC20" s="1081"/>
      <c r="AD20" s="1081"/>
      <c r="AE20" s="1082"/>
      <c r="AF20" s="1077"/>
      <c r="AG20" s="1078"/>
      <c r="AH20" s="1078"/>
      <c r="AI20" s="1078"/>
      <c r="AJ20" s="1079"/>
      <c r="AK20" s="1122"/>
      <c r="AL20" s="1123"/>
      <c r="AM20" s="1123"/>
      <c r="AN20" s="1123"/>
      <c r="AO20" s="1123"/>
      <c r="AP20" s="1123"/>
      <c r="AQ20" s="1123"/>
      <c r="AR20" s="1123"/>
      <c r="AS20" s="1123"/>
      <c r="AT20" s="1123"/>
      <c r="AU20" s="1124"/>
      <c r="AV20" s="1124"/>
      <c r="AW20" s="1124"/>
      <c r="AX20" s="1124"/>
      <c r="AY20" s="1125"/>
      <c r="AZ20" s="216"/>
      <c r="BA20" s="216"/>
      <c r="BB20" s="216"/>
      <c r="BC20" s="216"/>
      <c r="BD20" s="216"/>
      <c r="BE20" s="217"/>
      <c r="BF20" s="217"/>
      <c r="BG20" s="217"/>
      <c r="BH20" s="217"/>
      <c r="BI20" s="217"/>
      <c r="BJ20" s="217"/>
      <c r="BK20" s="217"/>
      <c r="BL20" s="217"/>
      <c r="BM20" s="217"/>
      <c r="BN20" s="217"/>
      <c r="BO20" s="217"/>
      <c r="BP20" s="217"/>
      <c r="BQ20" s="223">
        <v>14</v>
      </c>
      <c r="BR20" s="224"/>
      <c r="BS20" s="1034"/>
      <c r="BT20" s="1035"/>
      <c r="BU20" s="1035"/>
      <c r="BV20" s="1035"/>
      <c r="BW20" s="1035"/>
      <c r="BX20" s="1035"/>
      <c r="BY20" s="1035"/>
      <c r="BZ20" s="1035"/>
      <c r="CA20" s="1035"/>
      <c r="CB20" s="1035"/>
      <c r="CC20" s="1035"/>
      <c r="CD20" s="1035"/>
      <c r="CE20" s="1035"/>
      <c r="CF20" s="1035"/>
      <c r="CG20" s="1056"/>
      <c r="CH20" s="1031"/>
      <c r="CI20" s="1032"/>
      <c r="CJ20" s="1032"/>
      <c r="CK20" s="1032"/>
      <c r="CL20" s="1033"/>
      <c r="CM20" s="1031"/>
      <c r="CN20" s="1032"/>
      <c r="CO20" s="1032"/>
      <c r="CP20" s="1032"/>
      <c r="CQ20" s="1033"/>
      <c r="CR20" s="1031"/>
      <c r="CS20" s="1032"/>
      <c r="CT20" s="1032"/>
      <c r="CU20" s="1032"/>
      <c r="CV20" s="1033"/>
      <c r="CW20" s="1031"/>
      <c r="CX20" s="1032"/>
      <c r="CY20" s="1032"/>
      <c r="CZ20" s="1032"/>
      <c r="DA20" s="1033"/>
      <c r="DB20" s="1031"/>
      <c r="DC20" s="1032"/>
      <c r="DD20" s="1032"/>
      <c r="DE20" s="1032"/>
      <c r="DF20" s="1033"/>
      <c r="DG20" s="1031"/>
      <c r="DH20" s="1032"/>
      <c r="DI20" s="1032"/>
      <c r="DJ20" s="1032"/>
      <c r="DK20" s="1033"/>
      <c r="DL20" s="1031"/>
      <c r="DM20" s="1032"/>
      <c r="DN20" s="1032"/>
      <c r="DO20" s="1032"/>
      <c r="DP20" s="1033"/>
      <c r="DQ20" s="1031"/>
      <c r="DR20" s="1032"/>
      <c r="DS20" s="1032"/>
      <c r="DT20" s="1032"/>
      <c r="DU20" s="1033"/>
      <c r="DV20" s="1034"/>
      <c r="DW20" s="1035"/>
      <c r="DX20" s="1035"/>
      <c r="DY20" s="1035"/>
      <c r="DZ20" s="1036"/>
      <c r="EA20" s="219"/>
    </row>
    <row r="21" spans="1:131" s="220" customFormat="1" ht="26.25" customHeight="1" thickBot="1">
      <c r="A21" s="223">
        <v>15</v>
      </c>
      <c r="B21" s="1072"/>
      <c r="C21" s="1073"/>
      <c r="D21" s="1073"/>
      <c r="E21" s="1073"/>
      <c r="F21" s="1073"/>
      <c r="G21" s="1073"/>
      <c r="H21" s="1073"/>
      <c r="I21" s="1073"/>
      <c r="J21" s="1073"/>
      <c r="K21" s="1073"/>
      <c r="L21" s="1073"/>
      <c r="M21" s="1073"/>
      <c r="N21" s="1073"/>
      <c r="O21" s="1073"/>
      <c r="P21" s="1074"/>
      <c r="Q21" s="1080"/>
      <c r="R21" s="1081"/>
      <c r="S21" s="1081"/>
      <c r="T21" s="1081"/>
      <c r="U21" s="1081"/>
      <c r="V21" s="1081"/>
      <c r="W21" s="1081"/>
      <c r="X21" s="1081"/>
      <c r="Y21" s="1081"/>
      <c r="Z21" s="1081"/>
      <c r="AA21" s="1081"/>
      <c r="AB21" s="1081"/>
      <c r="AC21" s="1081"/>
      <c r="AD21" s="1081"/>
      <c r="AE21" s="1082"/>
      <c r="AF21" s="1077"/>
      <c r="AG21" s="1078"/>
      <c r="AH21" s="1078"/>
      <c r="AI21" s="1078"/>
      <c r="AJ21" s="1079"/>
      <c r="AK21" s="1122"/>
      <c r="AL21" s="1123"/>
      <c r="AM21" s="1123"/>
      <c r="AN21" s="1123"/>
      <c r="AO21" s="1123"/>
      <c r="AP21" s="1123"/>
      <c r="AQ21" s="1123"/>
      <c r="AR21" s="1123"/>
      <c r="AS21" s="1123"/>
      <c r="AT21" s="1123"/>
      <c r="AU21" s="1124"/>
      <c r="AV21" s="1124"/>
      <c r="AW21" s="1124"/>
      <c r="AX21" s="1124"/>
      <c r="AY21" s="1125"/>
      <c r="AZ21" s="216"/>
      <c r="BA21" s="216"/>
      <c r="BB21" s="216"/>
      <c r="BC21" s="216"/>
      <c r="BD21" s="216"/>
      <c r="BE21" s="217"/>
      <c r="BF21" s="217"/>
      <c r="BG21" s="217"/>
      <c r="BH21" s="217"/>
      <c r="BI21" s="217"/>
      <c r="BJ21" s="217"/>
      <c r="BK21" s="217"/>
      <c r="BL21" s="217"/>
      <c r="BM21" s="217"/>
      <c r="BN21" s="217"/>
      <c r="BO21" s="217"/>
      <c r="BP21" s="217"/>
      <c r="BQ21" s="223">
        <v>15</v>
      </c>
      <c r="BR21" s="224"/>
      <c r="BS21" s="1034"/>
      <c r="BT21" s="1035"/>
      <c r="BU21" s="1035"/>
      <c r="BV21" s="1035"/>
      <c r="BW21" s="1035"/>
      <c r="BX21" s="1035"/>
      <c r="BY21" s="1035"/>
      <c r="BZ21" s="1035"/>
      <c r="CA21" s="1035"/>
      <c r="CB21" s="1035"/>
      <c r="CC21" s="1035"/>
      <c r="CD21" s="1035"/>
      <c r="CE21" s="1035"/>
      <c r="CF21" s="1035"/>
      <c r="CG21" s="1056"/>
      <c r="CH21" s="1031"/>
      <c r="CI21" s="1032"/>
      <c r="CJ21" s="1032"/>
      <c r="CK21" s="1032"/>
      <c r="CL21" s="1033"/>
      <c r="CM21" s="1031"/>
      <c r="CN21" s="1032"/>
      <c r="CO21" s="1032"/>
      <c r="CP21" s="1032"/>
      <c r="CQ21" s="1033"/>
      <c r="CR21" s="1031"/>
      <c r="CS21" s="1032"/>
      <c r="CT21" s="1032"/>
      <c r="CU21" s="1032"/>
      <c r="CV21" s="1033"/>
      <c r="CW21" s="1031"/>
      <c r="CX21" s="1032"/>
      <c r="CY21" s="1032"/>
      <c r="CZ21" s="1032"/>
      <c r="DA21" s="1033"/>
      <c r="DB21" s="1031"/>
      <c r="DC21" s="1032"/>
      <c r="DD21" s="1032"/>
      <c r="DE21" s="1032"/>
      <c r="DF21" s="1033"/>
      <c r="DG21" s="1031"/>
      <c r="DH21" s="1032"/>
      <c r="DI21" s="1032"/>
      <c r="DJ21" s="1032"/>
      <c r="DK21" s="1033"/>
      <c r="DL21" s="1031"/>
      <c r="DM21" s="1032"/>
      <c r="DN21" s="1032"/>
      <c r="DO21" s="1032"/>
      <c r="DP21" s="1033"/>
      <c r="DQ21" s="1031"/>
      <c r="DR21" s="1032"/>
      <c r="DS21" s="1032"/>
      <c r="DT21" s="1032"/>
      <c r="DU21" s="1033"/>
      <c r="DV21" s="1034"/>
      <c r="DW21" s="1035"/>
      <c r="DX21" s="1035"/>
      <c r="DY21" s="1035"/>
      <c r="DZ21" s="1036"/>
      <c r="EA21" s="219"/>
    </row>
    <row r="22" spans="1:131" s="220" customFormat="1" ht="26.25" customHeight="1">
      <c r="A22" s="223">
        <v>16</v>
      </c>
      <c r="B22" s="1072"/>
      <c r="C22" s="1073"/>
      <c r="D22" s="1073"/>
      <c r="E22" s="1073"/>
      <c r="F22" s="1073"/>
      <c r="G22" s="1073"/>
      <c r="H22" s="1073"/>
      <c r="I22" s="1073"/>
      <c r="J22" s="1073"/>
      <c r="K22" s="1073"/>
      <c r="L22" s="1073"/>
      <c r="M22" s="1073"/>
      <c r="N22" s="1073"/>
      <c r="O22" s="1073"/>
      <c r="P22" s="1074"/>
      <c r="Q22" s="1115"/>
      <c r="R22" s="1116"/>
      <c r="S22" s="1116"/>
      <c r="T22" s="1116"/>
      <c r="U22" s="1116"/>
      <c r="V22" s="1116"/>
      <c r="W22" s="1116"/>
      <c r="X22" s="1116"/>
      <c r="Y22" s="1116"/>
      <c r="Z22" s="1116"/>
      <c r="AA22" s="1116"/>
      <c r="AB22" s="1116"/>
      <c r="AC22" s="1116"/>
      <c r="AD22" s="1116"/>
      <c r="AE22" s="1117"/>
      <c r="AF22" s="1077"/>
      <c r="AG22" s="1078"/>
      <c r="AH22" s="1078"/>
      <c r="AI22" s="1078"/>
      <c r="AJ22" s="1079"/>
      <c r="AK22" s="1118"/>
      <c r="AL22" s="1119"/>
      <c r="AM22" s="1119"/>
      <c r="AN22" s="1119"/>
      <c r="AO22" s="1119"/>
      <c r="AP22" s="1119"/>
      <c r="AQ22" s="1119"/>
      <c r="AR22" s="1119"/>
      <c r="AS22" s="1119"/>
      <c r="AT22" s="1119"/>
      <c r="AU22" s="1120"/>
      <c r="AV22" s="1120"/>
      <c r="AW22" s="1120"/>
      <c r="AX22" s="1120"/>
      <c r="AY22" s="1121"/>
      <c r="AZ22" s="1070" t="s">
        <v>387</v>
      </c>
      <c r="BA22" s="1070"/>
      <c r="BB22" s="1070"/>
      <c r="BC22" s="1070"/>
      <c r="BD22" s="1071"/>
      <c r="BE22" s="217"/>
      <c r="BF22" s="217"/>
      <c r="BG22" s="217"/>
      <c r="BH22" s="217"/>
      <c r="BI22" s="217"/>
      <c r="BJ22" s="217"/>
      <c r="BK22" s="217"/>
      <c r="BL22" s="217"/>
      <c r="BM22" s="217"/>
      <c r="BN22" s="217"/>
      <c r="BO22" s="217"/>
      <c r="BP22" s="217"/>
      <c r="BQ22" s="223">
        <v>16</v>
      </c>
      <c r="BR22" s="224"/>
      <c r="BS22" s="1034"/>
      <c r="BT22" s="1035"/>
      <c r="BU22" s="1035"/>
      <c r="BV22" s="1035"/>
      <c r="BW22" s="1035"/>
      <c r="BX22" s="1035"/>
      <c r="BY22" s="1035"/>
      <c r="BZ22" s="1035"/>
      <c r="CA22" s="1035"/>
      <c r="CB22" s="1035"/>
      <c r="CC22" s="1035"/>
      <c r="CD22" s="1035"/>
      <c r="CE22" s="1035"/>
      <c r="CF22" s="1035"/>
      <c r="CG22" s="1056"/>
      <c r="CH22" s="1031"/>
      <c r="CI22" s="1032"/>
      <c r="CJ22" s="1032"/>
      <c r="CK22" s="1032"/>
      <c r="CL22" s="1033"/>
      <c r="CM22" s="1031"/>
      <c r="CN22" s="1032"/>
      <c r="CO22" s="1032"/>
      <c r="CP22" s="1032"/>
      <c r="CQ22" s="1033"/>
      <c r="CR22" s="1031"/>
      <c r="CS22" s="1032"/>
      <c r="CT22" s="1032"/>
      <c r="CU22" s="1032"/>
      <c r="CV22" s="1033"/>
      <c r="CW22" s="1031"/>
      <c r="CX22" s="1032"/>
      <c r="CY22" s="1032"/>
      <c r="CZ22" s="1032"/>
      <c r="DA22" s="1033"/>
      <c r="DB22" s="1031"/>
      <c r="DC22" s="1032"/>
      <c r="DD22" s="1032"/>
      <c r="DE22" s="1032"/>
      <c r="DF22" s="1033"/>
      <c r="DG22" s="1031"/>
      <c r="DH22" s="1032"/>
      <c r="DI22" s="1032"/>
      <c r="DJ22" s="1032"/>
      <c r="DK22" s="1033"/>
      <c r="DL22" s="1031"/>
      <c r="DM22" s="1032"/>
      <c r="DN22" s="1032"/>
      <c r="DO22" s="1032"/>
      <c r="DP22" s="1033"/>
      <c r="DQ22" s="1031"/>
      <c r="DR22" s="1032"/>
      <c r="DS22" s="1032"/>
      <c r="DT22" s="1032"/>
      <c r="DU22" s="1033"/>
      <c r="DV22" s="1034"/>
      <c r="DW22" s="1035"/>
      <c r="DX22" s="1035"/>
      <c r="DY22" s="1035"/>
      <c r="DZ22" s="1036"/>
      <c r="EA22" s="219"/>
    </row>
    <row r="23" spans="1:131" s="220" customFormat="1" ht="26.25" customHeight="1" thickBot="1">
      <c r="A23" s="225" t="s">
        <v>388</v>
      </c>
      <c r="B23" s="979" t="s">
        <v>389</v>
      </c>
      <c r="C23" s="980"/>
      <c r="D23" s="980"/>
      <c r="E23" s="980"/>
      <c r="F23" s="980"/>
      <c r="G23" s="980"/>
      <c r="H23" s="980"/>
      <c r="I23" s="980"/>
      <c r="J23" s="980"/>
      <c r="K23" s="980"/>
      <c r="L23" s="980"/>
      <c r="M23" s="980"/>
      <c r="N23" s="980"/>
      <c r="O23" s="980"/>
      <c r="P23" s="990"/>
      <c r="Q23" s="1109"/>
      <c r="R23" s="1103"/>
      <c r="S23" s="1103"/>
      <c r="T23" s="1103"/>
      <c r="U23" s="1103"/>
      <c r="V23" s="1103"/>
      <c r="W23" s="1103"/>
      <c r="X23" s="1103"/>
      <c r="Y23" s="1103"/>
      <c r="Z23" s="1103"/>
      <c r="AA23" s="1103"/>
      <c r="AB23" s="1103"/>
      <c r="AC23" s="1103"/>
      <c r="AD23" s="1103"/>
      <c r="AE23" s="1110"/>
      <c r="AF23" s="1111">
        <v>533</v>
      </c>
      <c r="AG23" s="1103"/>
      <c r="AH23" s="1103"/>
      <c r="AI23" s="1103"/>
      <c r="AJ23" s="1112"/>
      <c r="AK23" s="1113"/>
      <c r="AL23" s="1114"/>
      <c r="AM23" s="1114"/>
      <c r="AN23" s="1114"/>
      <c r="AO23" s="1114"/>
      <c r="AP23" s="1103"/>
      <c r="AQ23" s="1103"/>
      <c r="AR23" s="1103"/>
      <c r="AS23" s="1103"/>
      <c r="AT23" s="1103"/>
      <c r="AU23" s="1104"/>
      <c r="AV23" s="1104"/>
      <c r="AW23" s="1104"/>
      <c r="AX23" s="1104"/>
      <c r="AY23" s="1105"/>
      <c r="AZ23" s="1106" t="s">
        <v>390</v>
      </c>
      <c r="BA23" s="1107"/>
      <c r="BB23" s="1107"/>
      <c r="BC23" s="1107"/>
      <c r="BD23" s="1108"/>
      <c r="BE23" s="217"/>
      <c r="BF23" s="217"/>
      <c r="BG23" s="217"/>
      <c r="BH23" s="217"/>
      <c r="BI23" s="217"/>
      <c r="BJ23" s="217"/>
      <c r="BK23" s="217"/>
      <c r="BL23" s="217"/>
      <c r="BM23" s="217"/>
      <c r="BN23" s="217"/>
      <c r="BO23" s="217"/>
      <c r="BP23" s="217"/>
      <c r="BQ23" s="223">
        <v>17</v>
      </c>
      <c r="BR23" s="224"/>
      <c r="BS23" s="1034"/>
      <c r="BT23" s="1035"/>
      <c r="BU23" s="1035"/>
      <c r="BV23" s="1035"/>
      <c r="BW23" s="1035"/>
      <c r="BX23" s="1035"/>
      <c r="BY23" s="1035"/>
      <c r="BZ23" s="1035"/>
      <c r="CA23" s="1035"/>
      <c r="CB23" s="1035"/>
      <c r="CC23" s="1035"/>
      <c r="CD23" s="1035"/>
      <c r="CE23" s="1035"/>
      <c r="CF23" s="1035"/>
      <c r="CG23" s="1056"/>
      <c r="CH23" s="1031"/>
      <c r="CI23" s="1032"/>
      <c r="CJ23" s="1032"/>
      <c r="CK23" s="1032"/>
      <c r="CL23" s="1033"/>
      <c r="CM23" s="1031"/>
      <c r="CN23" s="1032"/>
      <c r="CO23" s="1032"/>
      <c r="CP23" s="1032"/>
      <c r="CQ23" s="1033"/>
      <c r="CR23" s="1031"/>
      <c r="CS23" s="1032"/>
      <c r="CT23" s="1032"/>
      <c r="CU23" s="1032"/>
      <c r="CV23" s="1033"/>
      <c r="CW23" s="1031"/>
      <c r="CX23" s="1032"/>
      <c r="CY23" s="1032"/>
      <c r="CZ23" s="1032"/>
      <c r="DA23" s="1033"/>
      <c r="DB23" s="1031"/>
      <c r="DC23" s="1032"/>
      <c r="DD23" s="1032"/>
      <c r="DE23" s="1032"/>
      <c r="DF23" s="1033"/>
      <c r="DG23" s="1031"/>
      <c r="DH23" s="1032"/>
      <c r="DI23" s="1032"/>
      <c r="DJ23" s="1032"/>
      <c r="DK23" s="1033"/>
      <c r="DL23" s="1031"/>
      <c r="DM23" s="1032"/>
      <c r="DN23" s="1032"/>
      <c r="DO23" s="1032"/>
      <c r="DP23" s="1033"/>
      <c r="DQ23" s="1031"/>
      <c r="DR23" s="1032"/>
      <c r="DS23" s="1032"/>
      <c r="DT23" s="1032"/>
      <c r="DU23" s="1033"/>
      <c r="DV23" s="1034"/>
      <c r="DW23" s="1035"/>
      <c r="DX23" s="1035"/>
      <c r="DY23" s="1035"/>
      <c r="DZ23" s="1036"/>
      <c r="EA23" s="219"/>
    </row>
    <row r="24" spans="1:131" s="220" customFormat="1" ht="26.25" customHeight="1">
      <c r="A24" s="1102" t="s">
        <v>391</v>
      </c>
      <c r="B24" s="1102"/>
      <c r="C24" s="1102"/>
      <c r="D24" s="1102"/>
      <c r="E24" s="1102"/>
      <c r="F24" s="1102"/>
      <c r="G24" s="1102"/>
      <c r="H24" s="1102"/>
      <c r="I24" s="1102"/>
      <c r="J24" s="1102"/>
      <c r="K24" s="1102"/>
      <c r="L24" s="1102"/>
      <c r="M24" s="1102"/>
      <c r="N24" s="1102"/>
      <c r="O24" s="1102"/>
      <c r="P24" s="1102"/>
      <c r="Q24" s="1102"/>
      <c r="R24" s="1102"/>
      <c r="S24" s="1102"/>
      <c r="T24" s="1102"/>
      <c r="U24" s="1102"/>
      <c r="V24" s="1102"/>
      <c r="W24" s="1102"/>
      <c r="X24" s="1102"/>
      <c r="Y24" s="1102"/>
      <c r="Z24" s="1102"/>
      <c r="AA24" s="1102"/>
      <c r="AB24" s="1102"/>
      <c r="AC24" s="1102"/>
      <c r="AD24" s="1102"/>
      <c r="AE24" s="1102"/>
      <c r="AF24" s="1102"/>
      <c r="AG24" s="1102"/>
      <c r="AH24" s="1102"/>
      <c r="AI24" s="1102"/>
      <c r="AJ24" s="1102"/>
      <c r="AK24" s="1102"/>
      <c r="AL24" s="1102"/>
      <c r="AM24" s="1102"/>
      <c r="AN24" s="1102"/>
      <c r="AO24" s="1102"/>
      <c r="AP24" s="1102"/>
      <c r="AQ24" s="1102"/>
      <c r="AR24" s="1102"/>
      <c r="AS24" s="1102"/>
      <c r="AT24" s="1102"/>
      <c r="AU24" s="1102"/>
      <c r="AV24" s="1102"/>
      <c r="AW24" s="1102"/>
      <c r="AX24" s="1102"/>
      <c r="AY24" s="1102"/>
      <c r="AZ24" s="216"/>
      <c r="BA24" s="216"/>
      <c r="BB24" s="216"/>
      <c r="BC24" s="216"/>
      <c r="BD24" s="216"/>
      <c r="BE24" s="217"/>
      <c r="BF24" s="217"/>
      <c r="BG24" s="217"/>
      <c r="BH24" s="217"/>
      <c r="BI24" s="217"/>
      <c r="BJ24" s="217"/>
      <c r="BK24" s="217"/>
      <c r="BL24" s="217"/>
      <c r="BM24" s="217"/>
      <c r="BN24" s="217"/>
      <c r="BO24" s="217"/>
      <c r="BP24" s="217"/>
      <c r="BQ24" s="223">
        <v>18</v>
      </c>
      <c r="BR24" s="224"/>
      <c r="BS24" s="1034"/>
      <c r="BT24" s="1035"/>
      <c r="BU24" s="1035"/>
      <c r="BV24" s="1035"/>
      <c r="BW24" s="1035"/>
      <c r="BX24" s="1035"/>
      <c r="BY24" s="1035"/>
      <c r="BZ24" s="1035"/>
      <c r="CA24" s="1035"/>
      <c r="CB24" s="1035"/>
      <c r="CC24" s="1035"/>
      <c r="CD24" s="1035"/>
      <c r="CE24" s="1035"/>
      <c r="CF24" s="1035"/>
      <c r="CG24" s="1056"/>
      <c r="CH24" s="1031"/>
      <c r="CI24" s="1032"/>
      <c r="CJ24" s="1032"/>
      <c r="CK24" s="1032"/>
      <c r="CL24" s="1033"/>
      <c r="CM24" s="1031"/>
      <c r="CN24" s="1032"/>
      <c r="CO24" s="1032"/>
      <c r="CP24" s="1032"/>
      <c r="CQ24" s="1033"/>
      <c r="CR24" s="1031"/>
      <c r="CS24" s="1032"/>
      <c r="CT24" s="1032"/>
      <c r="CU24" s="1032"/>
      <c r="CV24" s="1033"/>
      <c r="CW24" s="1031"/>
      <c r="CX24" s="1032"/>
      <c r="CY24" s="1032"/>
      <c r="CZ24" s="1032"/>
      <c r="DA24" s="1033"/>
      <c r="DB24" s="1031"/>
      <c r="DC24" s="1032"/>
      <c r="DD24" s="1032"/>
      <c r="DE24" s="1032"/>
      <c r="DF24" s="1033"/>
      <c r="DG24" s="1031"/>
      <c r="DH24" s="1032"/>
      <c r="DI24" s="1032"/>
      <c r="DJ24" s="1032"/>
      <c r="DK24" s="1033"/>
      <c r="DL24" s="1031"/>
      <c r="DM24" s="1032"/>
      <c r="DN24" s="1032"/>
      <c r="DO24" s="1032"/>
      <c r="DP24" s="1033"/>
      <c r="DQ24" s="1031"/>
      <c r="DR24" s="1032"/>
      <c r="DS24" s="1032"/>
      <c r="DT24" s="1032"/>
      <c r="DU24" s="1033"/>
      <c r="DV24" s="1034"/>
      <c r="DW24" s="1035"/>
      <c r="DX24" s="1035"/>
      <c r="DY24" s="1035"/>
      <c r="DZ24" s="1036"/>
      <c r="EA24" s="219"/>
    </row>
    <row r="25" spans="1:131" ht="26.25" customHeight="1" thickBot="1">
      <c r="A25" s="1101" t="s">
        <v>392</v>
      </c>
      <c r="B25" s="1101"/>
      <c r="C25" s="1101"/>
      <c r="D25" s="1101"/>
      <c r="E25" s="1101"/>
      <c r="F25" s="1101"/>
      <c r="G25" s="1101"/>
      <c r="H25" s="1101"/>
      <c r="I25" s="1101"/>
      <c r="J25" s="1101"/>
      <c r="K25" s="1101"/>
      <c r="L25" s="1101"/>
      <c r="M25" s="1101"/>
      <c r="N25" s="1101"/>
      <c r="O25" s="1101"/>
      <c r="P25" s="1101"/>
      <c r="Q25" s="1101"/>
      <c r="R25" s="1101"/>
      <c r="S25" s="1101"/>
      <c r="T25" s="1101"/>
      <c r="U25" s="1101"/>
      <c r="V25" s="1101"/>
      <c r="W25" s="1101"/>
      <c r="X25" s="1101"/>
      <c r="Y25" s="1101"/>
      <c r="Z25" s="1101"/>
      <c r="AA25" s="1101"/>
      <c r="AB25" s="1101"/>
      <c r="AC25" s="1101"/>
      <c r="AD25" s="1101"/>
      <c r="AE25" s="1101"/>
      <c r="AF25" s="1101"/>
      <c r="AG25" s="1101"/>
      <c r="AH25" s="1101"/>
      <c r="AI25" s="1101"/>
      <c r="AJ25" s="1101"/>
      <c r="AK25" s="1101"/>
      <c r="AL25" s="1101"/>
      <c r="AM25" s="1101"/>
      <c r="AN25" s="1101"/>
      <c r="AO25" s="1101"/>
      <c r="AP25" s="1101"/>
      <c r="AQ25" s="1101"/>
      <c r="AR25" s="1101"/>
      <c r="AS25" s="1101"/>
      <c r="AT25" s="1101"/>
      <c r="AU25" s="1101"/>
      <c r="AV25" s="1101"/>
      <c r="AW25" s="1101"/>
      <c r="AX25" s="1101"/>
      <c r="AY25" s="1101"/>
      <c r="AZ25" s="1101"/>
      <c r="BA25" s="1101"/>
      <c r="BB25" s="1101"/>
      <c r="BC25" s="1101"/>
      <c r="BD25" s="1101"/>
      <c r="BE25" s="1101"/>
      <c r="BF25" s="1101"/>
      <c r="BG25" s="1101"/>
      <c r="BH25" s="1101"/>
      <c r="BI25" s="1101"/>
      <c r="BJ25" s="216"/>
      <c r="BK25" s="216"/>
      <c r="BL25" s="216"/>
      <c r="BM25" s="216"/>
      <c r="BN25" s="216"/>
      <c r="BO25" s="226"/>
      <c r="BP25" s="226"/>
      <c r="BQ25" s="223">
        <v>19</v>
      </c>
      <c r="BR25" s="224"/>
      <c r="BS25" s="1034"/>
      <c r="BT25" s="1035"/>
      <c r="BU25" s="1035"/>
      <c r="BV25" s="1035"/>
      <c r="BW25" s="1035"/>
      <c r="BX25" s="1035"/>
      <c r="BY25" s="1035"/>
      <c r="BZ25" s="1035"/>
      <c r="CA25" s="1035"/>
      <c r="CB25" s="1035"/>
      <c r="CC25" s="1035"/>
      <c r="CD25" s="1035"/>
      <c r="CE25" s="1035"/>
      <c r="CF25" s="1035"/>
      <c r="CG25" s="1056"/>
      <c r="CH25" s="1031"/>
      <c r="CI25" s="1032"/>
      <c r="CJ25" s="1032"/>
      <c r="CK25" s="1032"/>
      <c r="CL25" s="1033"/>
      <c r="CM25" s="1031"/>
      <c r="CN25" s="1032"/>
      <c r="CO25" s="1032"/>
      <c r="CP25" s="1032"/>
      <c r="CQ25" s="1033"/>
      <c r="CR25" s="1031"/>
      <c r="CS25" s="1032"/>
      <c r="CT25" s="1032"/>
      <c r="CU25" s="1032"/>
      <c r="CV25" s="1033"/>
      <c r="CW25" s="1031"/>
      <c r="CX25" s="1032"/>
      <c r="CY25" s="1032"/>
      <c r="CZ25" s="1032"/>
      <c r="DA25" s="1033"/>
      <c r="DB25" s="1031"/>
      <c r="DC25" s="1032"/>
      <c r="DD25" s="1032"/>
      <c r="DE25" s="1032"/>
      <c r="DF25" s="1033"/>
      <c r="DG25" s="1031"/>
      <c r="DH25" s="1032"/>
      <c r="DI25" s="1032"/>
      <c r="DJ25" s="1032"/>
      <c r="DK25" s="1033"/>
      <c r="DL25" s="1031"/>
      <c r="DM25" s="1032"/>
      <c r="DN25" s="1032"/>
      <c r="DO25" s="1032"/>
      <c r="DP25" s="1033"/>
      <c r="DQ25" s="1031"/>
      <c r="DR25" s="1032"/>
      <c r="DS25" s="1032"/>
      <c r="DT25" s="1032"/>
      <c r="DU25" s="1033"/>
      <c r="DV25" s="1034"/>
      <c r="DW25" s="1035"/>
      <c r="DX25" s="1035"/>
      <c r="DY25" s="1035"/>
      <c r="DZ25" s="1036"/>
      <c r="EA25" s="214"/>
    </row>
    <row r="26" spans="1:131" ht="26.25" customHeight="1">
      <c r="A26" s="1037" t="s">
        <v>369</v>
      </c>
      <c r="B26" s="1038"/>
      <c r="C26" s="1038"/>
      <c r="D26" s="1038"/>
      <c r="E26" s="1038"/>
      <c r="F26" s="1038"/>
      <c r="G26" s="1038"/>
      <c r="H26" s="1038"/>
      <c r="I26" s="1038"/>
      <c r="J26" s="1038"/>
      <c r="K26" s="1038"/>
      <c r="L26" s="1038"/>
      <c r="M26" s="1038"/>
      <c r="N26" s="1038"/>
      <c r="O26" s="1038"/>
      <c r="P26" s="1039"/>
      <c r="Q26" s="1043" t="s">
        <v>393</v>
      </c>
      <c r="R26" s="1044"/>
      <c r="S26" s="1044"/>
      <c r="T26" s="1044"/>
      <c r="U26" s="1045"/>
      <c r="V26" s="1043" t="s">
        <v>394</v>
      </c>
      <c r="W26" s="1044"/>
      <c r="X26" s="1044"/>
      <c r="Y26" s="1044"/>
      <c r="Z26" s="1045"/>
      <c r="AA26" s="1043" t="s">
        <v>395</v>
      </c>
      <c r="AB26" s="1044"/>
      <c r="AC26" s="1044"/>
      <c r="AD26" s="1044"/>
      <c r="AE26" s="1044"/>
      <c r="AF26" s="1097" t="s">
        <v>396</v>
      </c>
      <c r="AG26" s="1050"/>
      <c r="AH26" s="1050"/>
      <c r="AI26" s="1050"/>
      <c r="AJ26" s="1098"/>
      <c r="AK26" s="1044" t="s">
        <v>397</v>
      </c>
      <c r="AL26" s="1044"/>
      <c r="AM26" s="1044"/>
      <c r="AN26" s="1044"/>
      <c r="AO26" s="1045"/>
      <c r="AP26" s="1043" t="s">
        <v>398</v>
      </c>
      <c r="AQ26" s="1044"/>
      <c r="AR26" s="1044"/>
      <c r="AS26" s="1044"/>
      <c r="AT26" s="1045"/>
      <c r="AU26" s="1043" t="s">
        <v>399</v>
      </c>
      <c r="AV26" s="1044"/>
      <c r="AW26" s="1044"/>
      <c r="AX26" s="1044"/>
      <c r="AY26" s="1045"/>
      <c r="AZ26" s="1043" t="s">
        <v>400</v>
      </c>
      <c r="BA26" s="1044"/>
      <c r="BB26" s="1044"/>
      <c r="BC26" s="1044"/>
      <c r="BD26" s="1045"/>
      <c r="BE26" s="1043" t="s">
        <v>376</v>
      </c>
      <c r="BF26" s="1044"/>
      <c r="BG26" s="1044"/>
      <c r="BH26" s="1044"/>
      <c r="BI26" s="1057"/>
      <c r="BJ26" s="216"/>
      <c r="BK26" s="216"/>
      <c r="BL26" s="216"/>
      <c r="BM26" s="216"/>
      <c r="BN26" s="216"/>
      <c r="BO26" s="226"/>
      <c r="BP26" s="226"/>
      <c r="BQ26" s="223">
        <v>20</v>
      </c>
      <c r="BR26" s="224"/>
      <c r="BS26" s="1034"/>
      <c r="BT26" s="1035"/>
      <c r="BU26" s="1035"/>
      <c r="BV26" s="1035"/>
      <c r="BW26" s="1035"/>
      <c r="BX26" s="1035"/>
      <c r="BY26" s="1035"/>
      <c r="BZ26" s="1035"/>
      <c r="CA26" s="1035"/>
      <c r="CB26" s="1035"/>
      <c r="CC26" s="1035"/>
      <c r="CD26" s="1035"/>
      <c r="CE26" s="1035"/>
      <c r="CF26" s="1035"/>
      <c r="CG26" s="1056"/>
      <c r="CH26" s="1031"/>
      <c r="CI26" s="1032"/>
      <c r="CJ26" s="1032"/>
      <c r="CK26" s="1032"/>
      <c r="CL26" s="1033"/>
      <c r="CM26" s="1031"/>
      <c r="CN26" s="1032"/>
      <c r="CO26" s="1032"/>
      <c r="CP26" s="1032"/>
      <c r="CQ26" s="1033"/>
      <c r="CR26" s="1031"/>
      <c r="CS26" s="1032"/>
      <c r="CT26" s="1032"/>
      <c r="CU26" s="1032"/>
      <c r="CV26" s="1033"/>
      <c r="CW26" s="1031"/>
      <c r="CX26" s="1032"/>
      <c r="CY26" s="1032"/>
      <c r="CZ26" s="1032"/>
      <c r="DA26" s="1033"/>
      <c r="DB26" s="1031"/>
      <c r="DC26" s="1032"/>
      <c r="DD26" s="1032"/>
      <c r="DE26" s="1032"/>
      <c r="DF26" s="1033"/>
      <c r="DG26" s="1031"/>
      <c r="DH26" s="1032"/>
      <c r="DI26" s="1032"/>
      <c r="DJ26" s="1032"/>
      <c r="DK26" s="1033"/>
      <c r="DL26" s="1031"/>
      <c r="DM26" s="1032"/>
      <c r="DN26" s="1032"/>
      <c r="DO26" s="1032"/>
      <c r="DP26" s="1033"/>
      <c r="DQ26" s="1031"/>
      <c r="DR26" s="1032"/>
      <c r="DS26" s="1032"/>
      <c r="DT26" s="1032"/>
      <c r="DU26" s="1033"/>
      <c r="DV26" s="1034"/>
      <c r="DW26" s="1035"/>
      <c r="DX26" s="1035"/>
      <c r="DY26" s="1035"/>
      <c r="DZ26" s="1036"/>
      <c r="EA26" s="214"/>
    </row>
    <row r="27" spans="1:131" ht="26.25" customHeight="1" thickBot="1">
      <c r="A27" s="1040"/>
      <c r="B27" s="1041"/>
      <c r="C27" s="1041"/>
      <c r="D27" s="1041"/>
      <c r="E27" s="1041"/>
      <c r="F27" s="1041"/>
      <c r="G27" s="1041"/>
      <c r="H27" s="1041"/>
      <c r="I27" s="1041"/>
      <c r="J27" s="1041"/>
      <c r="K27" s="1041"/>
      <c r="L27" s="1041"/>
      <c r="M27" s="1041"/>
      <c r="N27" s="1041"/>
      <c r="O27" s="1041"/>
      <c r="P27" s="1042"/>
      <c r="Q27" s="1046"/>
      <c r="R27" s="1047"/>
      <c r="S27" s="1047"/>
      <c r="T27" s="1047"/>
      <c r="U27" s="1048"/>
      <c r="V27" s="1046"/>
      <c r="W27" s="1047"/>
      <c r="X27" s="1047"/>
      <c r="Y27" s="1047"/>
      <c r="Z27" s="1048"/>
      <c r="AA27" s="1046"/>
      <c r="AB27" s="1047"/>
      <c r="AC27" s="1047"/>
      <c r="AD27" s="1047"/>
      <c r="AE27" s="1047"/>
      <c r="AF27" s="1099"/>
      <c r="AG27" s="1053"/>
      <c r="AH27" s="1053"/>
      <c r="AI27" s="1053"/>
      <c r="AJ27" s="1100"/>
      <c r="AK27" s="1047"/>
      <c r="AL27" s="1047"/>
      <c r="AM27" s="1047"/>
      <c r="AN27" s="1047"/>
      <c r="AO27" s="1048"/>
      <c r="AP27" s="1046"/>
      <c r="AQ27" s="1047"/>
      <c r="AR27" s="1047"/>
      <c r="AS27" s="1047"/>
      <c r="AT27" s="1048"/>
      <c r="AU27" s="1046"/>
      <c r="AV27" s="1047"/>
      <c r="AW27" s="1047"/>
      <c r="AX27" s="1047"/>
      <c r="AY27" s="1048"/>
      <c r="AZ27" s="1046"/>
      <c r="BA27" s="1047"/>
      <c r="BB27" s="1047"/>
      <c r="BC27" s="1047"/>
      <c r="BD27" s="1048"/>
      <c r="BE27" s="1046"/>
      <c r="BF27" s="1047"/>
      <c r="BG27" s="1047"/>
      <c r="BH27" s="1047"/>
      <c r="BI27" s="1058"/>
      <c r="BJ27" s="216"/>
      <c r="BK27" s="216"/>
      <c r="BL27" s="216"/>
      <c r="BM27" s="216"/>
      <c r="BN27" s="216"/>
      <c r="BO27" s="226"/>
      <c r="BP27" s="226"/>
      <c r="BQ27" s="223">
        <v>21</v>
      </c>
      <c r="BR27" s="224"/>
      <c r="BS27" s="1034"/>
      <c r="BT27" s="1035"/>
      <c r="BU27" s="1035"/>
      <c r="BV27" s="1035"/>
      <c r="BW27" s="1035"/>
      <c r="BX27" s="1035"/>
      <c r="BY27" s="1035"/>
      <c r="BZ27" s="1035"/>
      <c r="CA27" s="1035"/>
      <c r="CB27" s="1035"/>
      <c r="CC27" s="1035"/>
      <c r="CD27" s="1035"/>
      <c r="CE27" s="1035"/>
      <c r="CF27" s="1035"/>
      <c r="CG27" s="1056"/>
      <c r="CH27" s="1031"/>
      <c r="CI27" s="1032"/>
      <c r="CJ27" s="1032"/>
      <c r="CK27" s="1032"/>
      <c r="CL27" s="1033"/>
      <c r="CM27" s="1031"/>
      <c r="CN27" s="1032"/>
      <c r="CO27" s="1032"/>
      <c r="CP27" s="1032"/>
      <c r="CQ27" s="1033"/>
      <c r="CR27" s="1031"/>
      <c r="CS27" s="1032"/>
      <c r="CT27" s="1032"/>
      <c r="CU27" s="1032"/>
      <c r="CV27" s="1033"/>
      <c r="CW27" s="1031"/>
      <c r="CX27" s="1032"/>
      <c r="CY27" s="1032"/>
      <c r="CZ27" s="1032"/>
      <c r="DA27" s="1033"/>
      <c r="DB27" s="1031"/>
      <c r="DC27" s="1032"/>
      <c r="DD27" s="1032"/>
      <c r="DE27" s="1032"/>
      <c r="DF27" s="1033"/>
      <c r="DG27" s="1031"/>
      <c r="DH27" s="1032"/>
      <c r="DI27" s="1032"/>
      <c r="DJ27" s="1032"/>
      <c r="DK27" s="1033"/>
      <c r="DL27" s="1031"/>
      <c r="DM27" s="1032"/>
      <c r="DN27" s="1032"/>
      <c r="DO27" s="1032"/>
      <c r="DP27" s="1033"/>
      <c r="DQ27" s="1031"/>
      <c r="DR27" s="1032"/>
      <c r="DS27" s="1032"/>
      <c r="DT27" s="1032"/>
      <c r="DU27" s="1033"/>
      <c r="DV27" s="1034"/>
      <c r="DW27" s="1035"/>
      <c r="DX27" s="1035"/>
      <c r="DY27" s="1035"/>
      <c r="DZ27" s="1036"/>
      <c r="EA27" s="214"/>
    </row>
    <row r="28" spans="1:131" ht="26.25" customHeight="1" thickTop="1">
      <c r="A28" s="227">
        <v>1</v>
      </c>
      <c r="B28" s="1089" t="s">
        <v>401</v>
      </c>
      <c r="C28" s="1090"/>
      <c r="D28" s="1090"/>
      <c r="E28" s="1090"/>
      <c r="F28" s="1090"/>
      <c r="G28" s="1090"/>
      <c r="H28" s="1090"/>
      <c r="I28" s="1090"/>
      <c r="J28" s="1090"/>
      <c r="K28" s="1090"/>
      <c r="L28" s="1090"/>
      <c r="M28" s="1090"/>
      <c r="N28" s="1090"/>
      <c r="O28" s="1090"/>
      <c r="P28" s="1091"/>
      <c r="Q28" s="1092">
        <v>1930</v>
      </c>
      <c r="R28" s="1093"/>
      <c r="S28" s="1093"/>
      <c r="T28" s="1093"/>
      <c r="U28" s="1093"/>
      <c r="V28" s="1093">
        <v>1891</v>
      </c>
      <c r="W28" s="1093"/>
      <c r="X28" s="1093"/>
      <c r="Y28" s="1093"/>
      <c r="Z28" s="1093"/>
      <c r="AA28" s="1093">
        <v>39</v>
      </c>
      <c r="AB28" s="1093"/>
      <c r="AC28" s="1093"/>
      <c r="AD28" s="1093"/>
      <c r="AE28" s="1094"/>
      <c r="AF28" s="1095">
        <v>39</v>
      </c>
      <c r="AG28" s="1093"/>
      <c r="AH28" s="1093"/>
      <c r="AI28" s="1093"/>
      <c r="AJ28" s="1096"/>
      <c r="AK28" s="1084">
        <v>146</v>
      </c>
      <c r="AL28" s="1085"/>
      <c r="AM28" s="1085"/>
      <c r="AN28" s="1085"/>
      <c r="AO28" s="1085"/>
      <c r="AP28" s="1085" t="s">
        <v>518</v>
      </c>
      <c r="AQ28" s="1085"/>
      <c r="AR28" s="1085"/>
      <c r="AS28" s="1085"/>
      <c r="AT28" s="1085"/>
      <c r="AU28" s="1085" t="s">
        <v>518</v>
      </c>
      <c r="AV28" s="1085"/>
      <c r="AW28" s="1085"/>
      <c r="AX28" s="1085"/>
      <c r="AY28" s="1085"/>
      <c r="AZ28" s="1086" t="s">
        <v>586</v>
      </c>
      <c r="BA28" s="1086"/>
      <c r="BB28" s="1086"/>
      <c r="BC28" s="1086"/>
      <c r="BD28" s="1086"/>
      <c r="BE28" s="1087"/>
      <c r="BF28" s="1087"/>
      <c r="BG28" s="1087"/>
      <c r="BH28" s="1087"/>
      <c r="BI28" s="1088"/>
      <c r="BJ28" s="216"/>
      <c r="BK28" s="216"/>
      <c r="BL28" s="216"/>
      <c r="BM28" s="216"/>
      <c r="BN28" s="216"/>
      <c r="BO28" s="226"/>
      <c r="BP28" s="226"/>
      <c r="BQ28" s="223">
        <v>22</v>
      </c>
      <c r="BR28" s="224"/>
      <c r="BS28" s="1034"/>
      <c r="BT28" s="1035"/>
      <c r="BU28" s="1035"/>
      <c r="BV28" s="1035"/>
      <c r="BW28" s="1035"/>
      <c r="BX28" s="1035"/>
      <c r="BY28" s="1035"/>
      <c r="BZ28" s="1035"/>
      <c r="CA28" s="1035"/>
      <c r="CB28" s="1035"/>
      <c r="CC28" s="1035"/>
      <c r="CD28" s="1035"/>
      <c r="CE28" s="1035"/>
      <c r="CF28" s="1035"/>
      <c r="CG28" s="1056"/>
      <c r="CH28" s="1031"/>
      <c r="CI28" s="1032"/>
      <c r="CJ28" s="1032"/>
      <c r="CK28" s="1032"/>
      <c r="CL28" s="1033"/>
      <c r="CM28" s="1031"/>
      <c r="CN28" s="1032"/>
      <c r="CO28" s="1032"/>
      <c r="CP28" s="1032"/>
      <c r="CQ28" s="1033"/>
      <c r="CR28" s="1031"/>
      <c r="CS28" s="1032"/>
      <c r="CT28" s="1032"/>
      <c r="CU28" s="1032"/>
      <c r="CV28" s="1033"/>
      <c r="CW28" s="1031"/>
      <c r="CX28" s="1032"/>
      <c r="CY28" s="1032"/>
      <c r="CZ28" s="1032"/>
      <c r="DA28" s="1033"/>
      <c r="DB28" s="1031"/>
      <c r="DC28" s="1032"/>
      <c r="DD28" s="1032"/>
      <c r="DE28" s="1032"/>
      <c r="DF28" s="1033"/>
      <c r="DG28" s="1031"/>
      <c r="DH28" s="1032"/>
      <c r="DI28" s="1032"/>
      <c r="DJ28" s="1032"/>
      <c r="DK28" s="1033"/>
      <c r="DL28" s="1031"/>
      <c r="DM28" s="1032"/>
      <c r="DN28" s="1032"/>
      <c r="DO28" s="1032"/>
      <c r="DP28" s="1033"/>
      <c r="DQ28" s="1031"/>
      <c r="DR28" s="1032"/>
      <c r="DS28" s="1032"/>
      <c r="DT28" s="1032"/>
      <c r="DU28" s="1033"/>
      <c r="DV28" s="1034"/>
      <c r="DW28" s="1035"/>
      <c r="DX28" s="1035"/>
      <c r="DY28" s="1035"/>
      <c r="DZ28" s="1036"/>
      <c r="EA28" s="214"/>
    </row>
    <row r="29" spans="1:131" ht="26.25" customHeight="1">
      <c r="A29" s="227">
        <v>2</v>
      </c>
      <c r="B29" s="1072" t="s">
        <v>402</v>
      </c>
      <c r="C29" s="1073"/>
      <c r="D29" s="1073"/>
      <c r="E29" s="1073"/>
      <c r="F29" s="1073"/>
      <c r="G29" s="1073"/>
      <c r="H29" s="1073"/>
      <c r="I29" s="1073"/>
      <c r="J29" s="1073"/>
      <c r="K29" s="1073"/>
      <c r="L29" s="1073"/>
      <c r="M29" s="1073"/>
      <c r="N29" s="1073"/>
      <c r="O29" s="1073"/>
      <c r="P29" s="1074"/>
      <c r="Q29" s="1080">
        <v>2051</v>
      </c>
      <c r="R29" s="1081"/>
      <c r="S29" s="1081"/>
      <c r="T29" s="1081"/>
      <c r="U29" s="1081"/>
      <c r="V29" s="1081">
        <v>1791</v>
      </c>
      <c r="W29" s="1081"/>
      <c r="X29" s="1081"/>
      <c r="Y29" s="1081"/>
      <c r="Z29" s="1081"/>
      <c r="AA29" s="1081">
        <v>260</v>
      </c>
      <c r="AB29" s="1081"/>
      <c r="AC29" s="1081"/>
      <c r="AD29" s="1081"/>
      <c r="AE29" s="1082"/>
      <c r="AF29" s="1077">
        <v>260</v>
      </c>
      <c r="AG29" s="1078"/>
      <c r="AH29" s="1078"/>
      <c r="AI29" s="1078"/>
      <c r="AJ29" s="1079"/>
      <c r="AK29" s="1022">
        <v>263</v>
      </c>
      <c r="AL29" s="1013"/>
      <c r="AM29" s="1013"/>
      <c r="AN29" s="1013"/>
      <c r="AO29" s="1013"/>
      <c r="AP29" s="1013" t="s">
        <v>518</v>
      </c>
      <c r="AQ29" s="1013"/>
      <c r="AR29" s="1013"/>
      <c r="AS29" s="1013"/>
      <c r="AT29" s="1013"/>
      <c r="AU29" s="1013" t="s">
        <v>518</v>
      </c>
      <c r="AV29" s="1013"/>
      <c r="AW29" s="1013"/>
      <c r="AX29" s="1013"/>
      <c r="AY29" s="1013"/>
      <c r="AZ29" s="1083" t="s">
        <v>586</v>
      </c>
      <c r="BA29" s="1083"/>
      <c r="BB29" s="1083"/>
      <c r="BC29" s="1083"/>
      <c r="BD29" s="1083"/>
      <c r="BE29" s="1014"/>
      <c r="BF29" s="1014"/>
      <c r="BG29" s="1014"/>
      <c r="BH29" s="1014"/>
      <c r="BI29" s="1015"/>
      <c r="BJ29" s="216"/>
      <c r="BK29" s="216"/>
      <c r="BL29" s="216"/>
      <c r="BM29" s="216"/>
      <c r="BN29" s="216"/>
      <c r="BO29" s="226"/>
      <c r="BP29" s="226"/>
      <c r="BQ29" s="223">
        <v>23</v>
      </c>
      <c r="BR29" s="224"/>
      <c r="BS29" s="1034"/>
      <c r="BT29" s="1035"/>
      <c r="BU29" s="1035"/>
      <c r="BV29" s="1035"/>
      <c r="BW29" s="1035"/>
      <c r="BX29" s="1035"/>
      <c r="BY29" s="1035"/>
      <c r="BZ29" s="1035"/>
      <c r="CA29" s="1035"/>
      <c r="CB29" s="1035"/>
      <c r="CC29" s="1035"/>
      <c r="CD29" s="1035"/>
      <c r="CE29" s="1035"/>
      <c r="CF29" s="1035"/>
      <c r="CG29" s="1056"/>
      <c r="CH29" s="1031"/>
      <c r="CI29" s="1032"/>
      <c r="CJ29" s="1032"/>
      <c r="CK29" s="1032"/>
      <c r="CL29" s="1033"/>
      <c r="CM29" s="1031"/>
      <c r="CN29" s="1032"/>
      <c r="CO29" s="1032"/>
      <c r="CP29" s="1032"/>
      <c r="CQ29" s="1033"/>
      <c r="CR29" s="1031"/>
      <c r="CS29" s="1032"/>
      <c r="CT29" s="1032"/>
      <c r="CU29" s="1032"/>
      <c r="CV29" s="1033"/>
      <c r="CW29" s="1031"/>
      <c r="CX29" s="1032"/>
      <c r="CY29" s="1032"/>
      <c r="CZ29" s="1032"/>
      <c r="DA29" s="1033"/>
      <c r="DB29" s="1031"/>
      <c r="DC29" s="1032"/>
      <c r="DD29" s="1032"/>
      <c r="DE29" s="1032"/>
      <c r="DF29" s="1033"/>
      <c r="DG29" s="1031"/>
      <c r="DH29" s="1032"/>
      <c r="DI29" s="1032"/>
      <c r="DJ29" s="1032"/>
      <c r="DK29" s="1033"/>
      <c r="DL29" s="1031"/>
      <c r="DM29" s="1032"/>
      <c r="DN29" s="1032"/>
      <c r="DO29" s="1032"/>
      <c r="DP29" s="1033"/>
      <c r="DQ29" s="1031"/>
      <c r="DR29" s="1032"/>
      <c r="DS29" s="1032"/>
      <c r="DT29" s="1032"/>
      <c r="DU29" s="1033"/>
      <c r="DV29" s="1034"/>
      <c r="DW29" s="1035"/>
      <c r="DX29" s="1035"/>
      <c r="DY29" s="1035"/>
      <c r="DZ29" s="1036"/>
      <c r="EA29" s="214"/>
    </row>
    <row r="30" spans="1:131" ht="26.25" customHeight="1">
      <c r="A30" s="227">
        <v>3</v>
      </c>
      <c r="B30" s="1072" t="s">
        <v>403</v>
      </c>
      <c r="C30" s="1073"/>
      <c r="D30" s="1073"/>
      <c r="E30" s="1073"/>
      <c r="F30" s="1073"/>
      <c r="G30" s="1073"/>
      <c r="H30" s="1073"/>
      <c r="I30" s="1073"/>
      <c r="J30" s="1073"/>
      <c r="K30" s="1073"/>
      <c r="L30" s="1073"/>
      <c r="M30" s="1073"/>
      <c r="N30" s="1073"/>
      <c r="O30" s="1073"/>
      <c r="P30" s="1074"/>
      <c r="Q30" s="1080">
        <v>201</v>
      </c>
      <c r="R30" s="1081"/>
      <c r="S30" s="1081"/>
      <c r="T30" s="1081"/>
      <c r="U30" s="1081"/>
      <c r="V30" s="1081">
        <v>196</v>
      </c>
      <c r="W30" s="1081"/>
      <c r="X30" s="1081"/>
      <c r="Y30" s="1081"/>
      <c r="Z30" s="1081"/>
      <c r="AA30" s="1081">
        <v>5</v>
      </c>
      <c r="AB30" s="1081"/>
      <c r="AC30" s="1081"/>
      <c r="AD30" s="1081"/>
      <c r="AE30" s="1082"/>
      <c r="AF30" s="1077">
        <v>5</v>
      </c>
      <c r="AG30" s="1078"/>
      <c r="AH30" s="1078"/>
      <c r="AI30" s="1078"/>
      <c r="AJ30" s="1079"/>
      <c r="AK30" s="1022">
        <v>80</v>
      </c>
      <c r="AL30" s="1013"/>
      <c r="AM30" s="1013"/>
      <c r="AN30" s="1013"/>
      <c r="AO30" s="1013"/>
      <c r="AP30" s="1013" t="s">
        <v>518</v>
      </c>
      <c r="AQ30" s="1013"/>
      <c r="AR30" s="1013"/>
      <c r="AS30" s="1013"/>
      <c r="AT30" s="1013"/>
      <c r="AU30" s="1013" t="s">
        <v>518</v>
      </c>
      <c r="AV30" s="1013"/>
      <c r="AW30" s="1013"/>
      <c r="AX30" s="1013"/>
      <c r="AY30" s="1013"/>
      <c r="AZ30" s="1083" t="s">
        <v>518</v>
      </c>
      <c r="BA30" s="1083"/>
      <c r="BB30" s="1083"/>
      <c r="BC30" s="1083"/>
      <c r="BD30" s="1083"/>
      <c r="BE30" s="1014"/>
      <c r="BF30" s="1014"/>
      <c r="BG30" s="1014"/>
      <c r="BH30" s="1014"/>
      <c r="BI30" s="1015"/>
      <c r="BJ30" s="216"/>
      <c r="BK30" s="216"/>
      <c r="BL30" s="216"/>
      <c r="BM30" s="216"/>
      <c r="BN30" s="216"/>
      <c r="BO30" s="226"/>
      <c r="BP30" s="226"/>
      <c r="BQ30" s="223">
        <v>24</v>
      </c>
      <c r="BR30" s="224"/>
      <c r="BS30" s="1034"/>
      <c r="BT30" s="1035"/>
      <c r="BU30" s="1035"/>
      <c r="BV30" s="1035"/>
      <c r="BW30" s="1035"/>
      <c r="BX30" s="1035"/>
      <c r="BY30" s="1035"/>
      <c r="BZ30" s="1035"/>
      <c r="CA30" s="1035"/>
      <c r="CB30" s="1035"/>
      <c r="CC30" s="1035"/>
      <c r="CD30" s="1035"/>
      <c r="CE30" s="1035"/>
      <c r="CF30" s="1035"/>
      <c r="CG30" s="1056"/>
      <c r="CH30" s="1031"/>
      <c r="CI30" s="1032"/>
      <c r="CJ30" s="1032"/>
      <c r="CK30" s="1032"/>
      <c r="CL30" s="1033"/>
      <c r="CM30" s="1031"/>
      <c r="CN30" s="1032"/>
      <c r="CO30" s="1032"/>
      <c r="CP30" s="1032"/>
      <c r="CQ30" s="1033"/>
      <c r="CR30" s="1031"/>
      <c r="CS30" s="1032"/>
      <c r="CT30" s="1032"/>
      <c r="CU30" s="1032"/>
      <c r="CV30" s="1033"/>
      <c r="CW30" s="1031"/>
      <c r="CX30" s="1032"/>
      <c r="CY30" s="1032"/>
      <c r="CZ30" s="1032"/>
      <c r="DA30" s="1033"/>
      <c r="DB30" s="1031"/>
      <c r="DC30" s="1032"/>
      <c r="DD30" s="1032"/>
      <c r="DE30" s="1032"/>
      <c r="DF30" s="1033"/>
      <c r="DG30" s="1031"/>
      <c r="DH30" s="1032"/>
      <c r="DI30" s="1032"/>
      <c r="DJ30" s="1032"/>
      <c r="DK30" s="1033"/>
      <c r="DL30" s="1031"/>
      <c r="DM30" s="1032"/>
      <c r="DN30" s="1032"/>
      <c r="DO30" s="1032"/>
      <c r="DP30" s="1033"/>
      <c r="DQ30" s="1031"/>
      <c r="DR30" s="1032"/>
      <c r="DS30" s="1032"/>
      <c r="DT30" s="1032"/>
      <c r="DU30" s="1033"/>
      <c r="DV30" s="1034"/>
      <c r="DW30" s="1035"/>
      <c r="DX30" s="1035"/>
      <c r="DY30" s="1035"/>
      <c r="DZ30" s="1036"/>
      <c r="EA30" s="214"/>
    </row>
    <row r="31" spans="1:131" ht="26.25" customHeight="1">
      <c r="A31" s="227">
        <v>4</v>
      </c>
      <c r="B31" s="1072" t="s">
        <v>404</v>
      </c>
      <c r="C31" s="1073"/>
      <c r="D31" s="1073"/>
      <c r="E31" s="1073"/>
      <c r="F31" s="1073"/>
      <c r="G31" s="1073"/>
      <c r="H31" s="1073"/>
      <c r="I31" s="1073"/>
      <c r="J31" s="1073"/>
      <c r="K31" s="1073"/>
      <c r="L31" s="1073"/>
      <c r="M31" s="1073"/>
      <c r="N31" s="1073"/>
      <c r="O31" s="1073"/>
      <c r="P31" s="1074"/>
      <c r="Q31" s="1080">
        <v>210</v>
      </c>
      <c r="R31" s="1081"/>
      <c r="S31" s="1081"/>
      <c r="T31" s="1081"/>
      <c r="U31" s="1081"/>
      <c r="V31" s="1081">
        <v>179</v>
      </c>
      <c r="W31" s="1081"/>
      <c r="X31" s="1081"/>
      <c r="Y31" s="1081"/>
      <c r="Z31" s="1081"/>
      <c r="AA31" s="1081">
        <v>31</v>
      </c>
      <c r="AB31" s="1081"/>
      <c r="AC31" s="1081"/>
      <c r="AD31" s="1081"/>
      <c r="AE31" s="1082"/>
      <c r="AF31" s="1077">
        <v>468</v>
      </c>
      <c r="AG31" s="1078"/>
      <c r="AH31" s="1078"/>
      <c r="AI31" s="1078"/>
      <c r="AJ31" s="1079"/>
      <c r="AK31" s="1022">
        <v>1</v>
      </c>
      <c r="AL31" s="1013"/>
      <c r="AM31" s="1013"/>
      <c r="AN31" s="1013"/>
      <c r="AO31" s="1013"/>
      <c r="AP31" s="1013">
        <v>12</v>
      </c>
      <c r="AQ31" s="1013"/>
      <c r="AR31" s="1013"/>
      <c r="AS31" s="1013"/>
      <c r="AT31" s="1013"/>
      <c r="AU31" s="1013">
        <v>4</v>
      </c>
      <c r="AV31" s="1013"/>
      <c r="AW31" s="1013"/>
      <c r="AX31" s="1013"/>
      <c r="AY31" s="1013"/>
      <c r="AZ31" s="1083" t="s">
        <v>518</v>
      </c>
      <c r="BA31" s="1083"/>
      <c r="BB31" s="1083"/>
      <c r="BC31" s="1083"/>
      <c r="BD31" s="1083"/>
      <c r="BE31" s="1014" t="s">
        <v>405</v>
      </c>
      <c r="BF31" s="1014"/>
      <c r="BG31" s="1014"/>
      <c r="BH31" s="1014"/>
      <c r="BI31" s="1015"/>
      <c r="BJ31" s="216"/>
      <c r="BK31" s="216"/>
      <c r="BL31" s="216"/>
      <c r="BM31" s="216"/>
      <c r="BN31" s="216"/>
      <c r="BO31" s="226"/>
      <c r="BP31" s="226"/>
      <c r="BQ31" s="223">
        <v>25</v>
      </c>
      <c r="BR31" s="224"/>
      <c r="BS31" s="1034"/>
      <c r="BT31" s="1035"/>
      <c r="BU31" s="1035"/>
      <c r="BV31" s="1035"/>
      <c r="BW31" s="1035"/>
      <c r="BX31" s="1035"/>
      <c r="BY31" s="1035"/>
      <c r="BZ31" s="1035"/>
      <c r="CA31" s="1035"/>
      <c r="CB31" s="1035"/>
      <c r="CC31" s="1035"/>
      <c r="CD31" s="1035"/>
      <c r="CE31" s="1035"/>
      <c r="CF31" s="1035"/>
      <c r="CG31" s="1056"/>
      <c r="CH31" s="1031"/>
      <c r="CI31" s="1032"/>
      <c r="CJ31" s="1032"/>
      <c r="CK31" s="1032"/>
      <c r="CL31" s="1033"/>
      <c r="CM31" s="1031"/>
      <c r="CN31" s="1032"/>
      <c r="CO31" s="1032"/>
      <c r="CP31" s="1032"/>
      <c r="CQ31" s="1033"/>
      <c r="CR31" s="1031"/>
      <c r="CS31" s="1032"/>
      <c r="CT31" s="1032"/>
      <c r="CU31" s="1032"/>
      <c r="CV31" s="1033"/>
      <c r="CW31" s="1031"/>
      <c r="CX31" s="1032"/>
      <c r="CY31" s="1032"/>
      <c r="CZ31" s="1032"/>
      <c r="DA31" s="1033"/>
      <c r="DB31" s="1031"/>
      <c r="DC31" s="1032"/>
      <c r="DD31" s="1032"/>
      <c r="DE31" s="1032"/>
      <c r="DF31" s="1033"/>
      <c r="DG31" s="1031"/>
      <c r="DH31" s="1032"/>
      <c r="DI31" s="1032"/>
      <c r="DJ31" s="1032"/>
      <c r="DK31" s="1033"/>
      <c r="DL31" s="1031"/>
      <c r="DM31" s="1032"/>
      <c r="DN31" s="1032"/>
      <c r="DO31" s="1032"/>
      <c r="DP31" s="1033"/>
      <c r="DQ31" s="1031"/>
      <c r="DR31" s="1032"/>
      <c r="DS31" s="1032"/>
      <c r="DT31" s="1032"/>
      <c r="DU31" s="1033"/>
      <c r="DV31" s="1034"/>
      <c r="DW31" s="1035"/>
      <c r="DX31" s="1035"/>
      <c r="DY31" s="1035"/>
      <c r="DZ31" s="1036"/>
      <c r="EA31" s="214"/>
    </row>
    <row r="32" spans="1:131" ht="26.25" customHeight="1">
      <c r="A32" s="227">
        <v>5</v>
      </c>
      <c r="B32" s="1072" t="s">
        <v>406</v>
      </c>
      <c r="C32" s="1073"/>
      <c r="D32" s="1073"/>
      <c r="E32" s="1073"/>
      <c r="F32" s="1073"/>
      <c r="G32" s="1073"/>
      <c r="H32" s="1073"/>
      <c r="I32" s="1073"/>
      <c r="J32" s="1073"/>
      <c r="K32" s="1073"/>
      <c r="L32" s="1073"/>
      <c r="M32" s="1073"/>
      <c r="N32" s="1073"/>
      <c r="O32" s="1073"/>
      <c r="P32" s="1074"/>
      <c r="Q32" s="1080">
        <v>200</v>
      </c>
      <c r="R32" s="1081"/>
      <c r="S32" s="1081"/>
      <c r="T32" s="1081"/>
      <c r="U32" s="1081"/>
      <c r="V32" s="1081">
        <v>193</v>
      </c>
      <c r="W32" s="1081"/>
      <c r="X32" s="1081"/>
      <c r="Y32" s="1081"/>
      <c r="Z32" s="1081"/>
      <c r="AA32" s="1081">
        <v>7</v>
      </c>
      <c r="AB32" s="1081"/>
      <c r="AC32" s="1081"/>
      <c r="AD32" s="1081"/>
      <c r="AE32" s="1082"/>
      <c r="AF32" s="1077">
        <v>7</v>
      </c>
      <c r="AG32" s="1078"/>
      <c r="AH32" s="1078"/>
      <c r="AI32" s="1078"/>
      <c r="AJ32" s="1079"/>
      <c r="AK32" s="1022">
        <v>129</v>
      </c>
      <c r="AL32" s="1013"/>
      <c r="AM32" s="1013"/>
      <c r="AN32" s="1013"/>
      <c r="AO32" s="1013"/>
      <c r="AP32" s="1013">
        <v>1235</v>
      </c>
      <c r="AQ32" s="1013"/>
      <c r="AR32" s="1013"/>
      <c r="AS32" s="1013"/>
      <c r="AT32" s="1013"/>
      <c r="AU32" s="1013">
        <v>1122</v>
      </c>
      <c r="AV32" s="1013"/>
      <c r="AW32" s="1013"/>
      <c r="AX32" s="1013"/>
      <c r="AY32" s="1013"/>
      <c r="AZ32" s="1083" t="s">
        <v>518</v>
      </c>
      <c r="BA32" s="1083"/>
      <c r="BB32" s="1083"/>
      <c r="BC32" s="1083"/>
      <c r="BD32" s="1083"/>
      <c r="BE32" s="1014" t="s">
        <v>407</v>
      </c>
      <c r="BF32" s="1014"/>
      <c r="BG32" s="1014"/>
      <c r="BH32" s="1014"/>
      <c r="BI32" s="1015"/>
      <c r="BJ32" s="216"/>
      <c r="BK32" s="216"/>
      <c r="BL32" s="216"/>
      <c r="BM32" s="216"/>
      <c r="BN32" s="216"/>
      <c r="BO32" s="226"/>
      <c r="BP32" s="226"/>
      <c r="BQ32" s="223">
        <v>26</v>
      </c>
      <c r="BR32" s="224"/>
      <c r="BS32" s="1034"/>
      <c r="BT32" s="1035"/>
      <c r="BU32" s="1035"/>
      <c r="BV32" s="1035"/>
      <c r="BW32" s="1035"/>
      <c r="BX32" s="1035"/>
      <c r="BY32" s="1035"/>
      <c r="BZ32" s="1035"/>
      <c r="CA32" s="1035"/>
      <c r="CB32" s="1035"/>
      <c r="CC32" s="1035"/>
      <c r="CD32" s="1035"/>
      <c r="CE32" s="1035"/>
      <c r="CF32" s="1035"/>
      <c r="CG32" s="1056"/>
      <c r="CH32" s="1031"/>
      <c r="CI32" s="1032"/>
      <c r="CJ32" s="1032"/>
      <c r="CK32" s="1032"/>
      <c r="CL32" s="1033"/>
      <c r="CM32" s="1031"/>
      <c r="CN32" s="1032"/>
      <c r="CO32" s="1032"/>
      <c r="CP32" s="1032"/>
      <c r="CQ32" s="1033"/>
      <c r="CR32" s="1031"/>
      <c r="CS32" s="1032"/>
      <c r="CT32" s="1032"/>
      <c r="CU32" s="1032"/>
      <c r="CV32" s="1033"/>
      <c r="CW32" s="1031"/>
      <c r="CX32" s="1032"/>
      <c r="CY32" s="1032"/>
      <c r="CZ32" s="1032"/>
      <c r="DA32" s="1033"/>
      <c r="DB32" s="1031"/>
      <c r="DC32" s="1032"/>
      <c r="DD32" s="1032"/>
      <c r="DE32" s="1032"/>
      <c r="DF32" s="1033"/>
      <c r="DG32" s="1031"/>
      <c r="DH32" s="1032"/>
      <c r="DI32" s="1032"/>
      <c r="DJ32" s="1032"/>
      <c r="DK32" s="1033"/>
      <c r="DL32" s="1031"/>
      <c r="DM32" s="1032"/>
      <c r="DN32" s="1032"/>
      <c r="DO32" s="1032"/>
      <c r="DP32" s="1033"/>
      <c r="DQ32" s="1031"/>
      <c r="DR32" s="1032"/>
      <c r="DS32" s="1032"/>
      <c r="DT32" s="1032"/>
      <c r="DU32" s="1033"/>
      <c r="DV32" s="1034"/>
      <c r="DW32" s="1035"/>
      <c r="DX32" s="1035"/>
      <c r="DY32" s="1035"/>
      <c r="DZ32" s="1036"/>
      <c r="EA32" s="214"/>
    </row>
    <row r="33" spans="1:131" ht="26.25" customHeight="1">
      <c r="A33" s="227">
        <v>6</v>
      </c>
      <c r="B33" s="1072"/>
      <c r="C33" s="1073"/>
      <c r="D33" s="1073"/>
      <c r="E33" s="1073"/>
      <c r="F33" s="1073"/>
      <c r="G33" s="1073"/>
      <c r="H33" s="1073"/>
      <c r="I33" s="1073"/>
      <c r="J33" s="1073"/>
      <c r="K33" s="1073"/>
      <c r="L33" s="1073"/>
      <c r="M33" s="1073"/>
      <c r="N33" s="1073"/>
      <c r="O33" s="1073"/>
      <c r="P33" s="1074"/>
      <c r="Q33" s="1080"/>
      <c r="R33" s="1081"/>
      <c r="S33" s="1081"/>
      <c r="T33" s="1081"/>
      <c r="U33" s="1081"/>
      <c r="V33" s="1081"/>
      <c r="W33" s="1081"/>
      <c r="X33" s="1081"/>
      <c r="Y33" s="1081"/>
      <c r="Z33" s="1081"/>
      <c r="AA33" s="1081"/>
      <c r="AB33" s="1081"/>
      <c r="AC33" s="1081"/>
      <c r="AD33" s="1081"/>
      <c r="AE33" s="1082"/>
      <c r="AF33" s="1077"/>
      <c r="AG33" s="1078"/>
      <c r="AH33" s="1078"/>
      <c r="AI33" s="1078"/>
      <c r="AJ33" s="1079"/>
      <c r="AK33" s="1022"/>
      <c r="AL33" s="1013"/>
      <c r="AM33" s="1013"/>
      <c r="AN33" s="1013"/>
      <c r="AO33" s="1013"/>
      <c r="AP33" s="1013"/>
      <c r="AQ33" s="1013"/>
      <c r="AR33" s="1013"/>
      <c r="AS33" s="1013"/>
      <c r="AT33" s="1013"/>
      <c r="AU33" s="1013"/>
      <c r="AV33" s="1013"/>
      <c r="AW33" s="1013"/>
      <c r="AX33" s="1013"/>
      <c r="AY33" s="1013"/>
      <c r="AZ33" s="1083"/>
      <c r="BA33" s="1083"/>
      <c r="BB33" s="1083"/>
      <c r="BC33" s="1083"/>
      <c r="BD33" s="1083"/>
      <c r="BE33" s="1014"/>
      <c r="BF33" s="1014"/>
      <c r="BG33" s="1014"/>
      <c r="BH33" s="1014"/>
      <c r="BI33" s="1015"/>
      <c r="BJ33" s="216"/>
      <c r="BK33" s="216"/>
      <c r="BL33" s="216"/>
      <c r="BM33" s="216"/>
      <c r="BN33" s="216"/>
      <c r="BO33" s="226"/>
      <c r="BP33" s="226"/>
      <c r="BQ33" s="223">
        <v>27</v>
      </c>
      <c r="BR33" s="224"/>
      <c r="BS33" s="1034"/>
      <c r="BT33" s="1035"/>
      <c r="BU33" s="1035"/>
      <c r="BV33" s="1035"/>
      <c r="BW33" s="1035"/>
      <c r="BX33" s="1035"/>
      <c r="BY33" s="1035"/>
      <c r="BZ33" s="1035"/>
      <c r="CA33" s="1035"/>
      <c r="CB33" s="1035"/>
      <c r="CC33" s="1035"/>
      <c r="CD33" s="1035"/>
      <c r="CE33" s="1035"/>
      <c r="CF33" s="1035"/>
      <c r="CG33" s="1056"/>
      <c r="CH33" s="1031"/>
      <c r="CI33" s="1032"/>
      <c r="CJ33" s="1032"/>
      <c r="CK33" s="1032"/>
      <c r="CL33" s="1033"/>
      <c r="CM33" s="1031"/>
      <c r="CN33" s="1032"/>
      <c r="CO33" s="1032"/>
      <c r="CP33" s="1032"/>
      <c r="CQ33" s="1033"/>
      <c r="CR33" s="1031"/>
      <c r="CS33" s="1032"/>
      <c r="CT33" s="1032"/>
      <c r="CU33" s="1032"/>
      <c r="CV33" s="1033"/>
      <c r="CW33" s="1031"/>
      <c r="CX33" s="1032"/>
      <c r="CY33" s="1032"/>
      <c r="CZ33" s="1032"/>
      <c r="DA33" s="1033"/>
      <c r="DB33" s="1031"/>
      <c r="DC33" s="1032"/>
      <c r="DD33" s="1032"/>
      <c r="DE33" s="1032"/>
      <c r="DF33" s="1033"/>
      <c r="DG33" s="1031"/>
      <c r="DH33" s="1032"/>
      <c r="DI33" s="1032"/>
      <c r="DJ33" s="1032"/>
      <c r="DK33" s="1033"/>
      <c r="DL33" s="1031"/>
      <c r="DM33" s="1032"/>
      <c r="DN33" s="1032"/>
      <c r="DO33" s="1032"/>
      <c r="DP33" s="1033"/>
      <c r="DQ33" s="1031"/>
      <c r="DR33" s="1032"/>
      <c r="DS33" s="1032"/>
      <c r="DT33" s="1032"/>
      <c r="DU33" s="1033"/>
      <c r="DV33" s="1034"/>
      <c r="DW33" s="1035"/>
      <c r="DX33" s="1035"/>
      <c r="DY33" s="1035"/>
      <c r="DZ33" s="1036"/>
      <c r="EA33" s="214"/>
    </row>
    <row r="34" spans="1:131" ht="26.25" customHeight="1">
      <c r="A34" s="227">
        <v>7</v>
      </c>
      <c r="B34" s="1072"/>
      <c r="C34" s="1073"/>
      <c r="D34" s="1073"/>
      <c r="E34" s="1073"/>
      <c r="F34" s="1073"/>
      <c r="G34" s="1073"/>
      <c r="H34" s="1073"/>
      <c r="I34" s="1073"/>
      <c r="J34" s="1073"/>
      <c r="K34" s="1073"/>
      <c r="L34" s="1073"/>
      <c r="M34" s="1073"/>
      <c r="N34" s="1073"/>
      <c r="O34" s="1073"/>
      <c r="P34" s="1074"/>
      <c r="Q34" s="1080"/>
      <c r="R34" s="1081"/>
      <c r="S34" s="1081"/>
      <c r="T34" s="1081"/>
      <c r="U34" s="1081"/>
      <c r="V34" s="1081"/>
      <c r="W34" s="1081"/>
      <c r="X34" s="1081"/>
      <c r="Y34" s="1081"/>
      <c r="Z34" s="1081"/>
      <c r="AA34" s="1081"/>
      <c r="AB34" s="1081"/>
      <c r="AC34" s="1081"/>
      <c r="AD34" s="1081"/>
      <c r="AE34" s="1082"/>
      <c r="AF34" s="1077"/>
      <c r="AG34" s="1078"/>
      <c r="AH34" s="1078"/>
      <c r="AI34" s="1078"/>
      <c r="AJ34" s="1079"/>
      <c r="AK34" s="1022"/>
      <c r="AL34" s="1013"/>
      <c r="AM34" s="1013"/>
      <c r="AN34" s="1013"/>
      <c r="AO34" s="1013"/>
      <c r="AP34" s="1013"/>
      <c r="AQ34" s="1013"/>
      <c r="AR34" s="1013"/>
      <c r="AS34" s="1013"/>
      <c r="AT34" s="1013"/>
      <c r="AU34" s="1013"/>
      <c r="AV34" s="1013"/>
      <c r="AW34" s="1013"/>
      <c r="AX34" s="1013"/>
      <c r="AY34" s="1013"/>
      <c r="AZ34" s="1083"/>
      <c r="BA34" s="1083"/>
      <c r="BB34" s="1083"/>
      <c r="BC34" s="1083"/>
      <c r="BD34" s="1083"/>
      <c r="BE34" s="1014"/>
      <c r="BF34" s="1014"/>
      <c r="BG34" s="1014"/>
      <c r="BH34" s="1014"/>
      <c r="BI34" s="1015"/>
      <c r="BJ34" s="216"/>
      <c r="BK34" s="216"/>
      <c r="BL34" s="216"/>
      <c r="BM34" s="216"/>
      <c r="BN34" s="216"/>
      <c r="BO34" s="226"/>
      <c r="BP34" s="226"/>
      <c r="BQ34" s="223">
        <v>28</v>
      </c>
      <c r="BR34" s="224"/>
      <c r="BS34" s="1034"/>
      <c r="BT34" s="1035"/>
      <c r="BU34" s="1035"/>
      <c r="BV34" s="1035"/>
      <c r="BW34" s="1035"/>
      <c r="BX34" s="1035"/>
      <c r="BY34" s="1035"/>
      <c r="BZ34" s="1035"/>
      <c r="CA34" s="1035"/>
      <c r="CB34" s="1035"/>
      <c r="CC34" s="1035"/>
      <c r="CD34" s="1035"/>
      <c r="CE34" s="1035"/>
      <c r="CF34" s="1035"/>
      <c r="CG34" s="1056"/>
      <c r="CH34" s="1031"/>
      <c r="CI34" s="1032"/>
      <c r="CJ34" s="1032"/>
      <c r="CK34" s="1032"/>
      <c r="CL34" s="1033"/>
      <c r="CM34" s="1031"/>
      <c r="CN34" s="1032"/>
      <c r="CO34" s="1032"/>
      <c r="CP34" s="1032"/>
      <c r="CQ34" s="1033"/>
      <c r="CR34" s="1031"/>
      <c r="CS34" s="1032"/>
      <c r="CT34" s="1032"/>
      <c r="CU34" s="1032"/>
      <c r="CV34" s="1033"/>
      <c r="CW34" s="1031"/>
      <c r="CX34" s="1032"/>
      <c r="CY34" s="1032"/>
      <c r="CZ34" s="1032"/>
      <c r="DA34" s="1033"/>
      <c r="DB34" s="1031"/>
      <c r="DC34" s="1032"/>
      <c r="DD34" s="1032"/>
      <c r="DE34" s="1032"/>
      <c r="DF34" s="1033"/>
      <c r="DG34" s="1031"/>
      <c r="DH34" s="1032"/>
      <c r="DI34" s="1032"/>
      <c r="DJ34" s="1032"/>
      <c r="DK34" s="1033"/>
      <c r="DL34" s="1031"/>
      <c r="DM34" s="1032"/>
      <c r="DN34" s="1032"/>
      <c r="DO34" s="1032"/>
      <c r="DP34" s="1033"/>
      <c r="DQ34" s="1031"/>
      <c r="DR34" s="1032"/>
      <c r="DS34" s="1032"/>
      <c r="DT34" s="1032"/>
      <c r="DU34" s="1033"/>
      <c r="DV34" s="1034"/>
      <c r="DW34" s="1035"/>
      <c r="DX34" s="1035"/>
      <c r="DY34" s="1035"/>
      <c r="DZ34" s="1036"/>
      <c r="EA34" s="214"/>
    </row>
    <row r="35" spans="1:131" ht="26.25" customHeight="1">
      <c r="A35" s="227">
        <v>8</v>
      </c>
      <c r="B35" s="1072"/>
      <c r="C35" s="1073"/>
      <c r="D35" s="1073"/>
      <c r="E35" s="1073"/>
      <c r="F35" s="1073"/>
      <c r="G35" s="1073"/>
      <c r="H35" s="1073"/>
      <c r="I35" s="1073"/>
      <c r="J35" s="1073"/>
      <c r="K35" s="1073"/>
      <c r="L35" s="1073"/>
      <c r="M35" s="1073"/>
      <c r="N35" s="1073"/>
      <c r="O35" s="1073"/>
      <c r="P35" s="1074"/>
      <c r="Q35" s="1080"/>
      <c r="R35" s="1081"/>
      <c r="S35" s="1081"/>
      <c r="T35" s="1081"/>
      <c r="U35" s="1081"/>
      <c r="V35" s="1081"/>
      <c r="W35" s="1081"/>
      <c r="X35" s="1081"/>
      <c r="Y35" s="1081"/>
      <c r="Z35" s="1081"/>
      <c r="AA35" s="1081"/>
      <c r="AB35" s="1081"/>
      <c r="AC35" s="1081"/>
      <c r="AD35" s="1081"/>
      <c r="AE35" s="1082"/>
      <c r="AF35" s="1077"/>
      <c r="AG35" s="1078"/>
      <c r="AH35" s="1078"/>
      <c r="AI35" s="1078"/>
      <c r="AJ35" s="1079"/>
      <c r="AK35" s="1022"/>
      <c r="AL35" s="1013"/>
      <c r="AM35" s="1013"/>
      <c r="AN35" s="1013"/>
      <c r="AO35" s="1013"/>
      <c r="AP35" s="1013"/>
      <c r="AQ35" s="1013"/>
      <c r="AR35" s="1013"/>
      <c r="AS35" s="1013"/>
      <c r="AT35" s="1013"/>
      <c r="AU35" s="1013"/>
      <c r="AV35" s="1013"/>
      <c r="AW35" s="1013"/>
      <c r="AX35" s="1013"/>
      <c r="AY35" s="1013"/>
      <c r="AZ35" s="1083"/>
      <c r="BA35" s="1083"/>
      <c r="BB35" s="1083"/>
      <c r="BC35" s="1083"/>
      <c r="BD35" s="1083"/>
      <c r="BE35" s="1014"/>
      <c r="BF35" s="1014"/>
      <c r="BG35" s="1014"/>
      <c r="BH35" s="1014"/>
      <c r="BI35" s="1015"/>
      <c r="BJ35" s="216"/>
      <c r="BK35" s="216"/>
      <c r="BL35" s="216"/>
      <c r="BM35" s="216"/>
      <c r="BN35" s="216"/>
      <c r="BO35" s="226"/>
      <c r="BP35" s="226"/>
      <c r="BQ35" s="223">
        <v>29</v>
      </c>
      <c r="BR35" s="224"/>
      <c r="BS35" s="1034"/>
      <c r="BT35" s="1035"/>
      <c r="BU35" s="1035"/>
      <c r="BV35" s="1035"/>
      <c r="BW35" s="1035"/>
      <c r="BX35" s="1035"/>
      <c r="BY35" s="1035"/>
      <c r="BZ35" s="1035"/>
      <c r="CA35" s="1035"/>
      <c r="CB35" s="1035"/>
      <c r="CC35" s="1035"/>
      <c r="CD35" s="1035"/>
      <c r="CE35" s="1035"/>
      <c r="CF35" s="1035"/>
      <c r="CG35" s="1056"/>
      <c r="CH35" s="1031"/>
      <c r="CI35" s="1032"/>
      <c r="CJ35" s="1032"/>
      <c r="CK35" s="1032"/>
      <c r="CL35" s="1033"/>
      <c r="CM35" s="1031"/>
      <c r="CN35" s="1032"/>
      <c r="CO35" s="1032"/>
      <c r="CP35" s="1032"/>
      <c r="CQ35" s="1033"/>
      <c r="CR35" s="1031"/>
      <c r="CS35" s="1032"/>
      <c r="CT35" s="1032"/>
      <c r="CU35" s="1032"/>
      <c r="CV35" s="1033"/>
      <c r="CW35" s="1031"/>
      <c r="CX35" s="1032"/>
      <c r="CY35" s="1032"/>
      <c r="CZ35" s="1032"/>
      <c r="DA35" s="1033"/>
      <c r="DB35" s="1031"/>
      <c r="DC35" s="1032"/>
      <c r="DD35" s="1032"/>
      <c r="DE35" s="1032"/>
      <c r="DF35" s="1033"/>
      <c r="DG35" s="1031"/>
      <c r="DH35" s="1032"/>
      <c r="DI35" s="1032"/>
      <c r="DJ35" s="1032"/>
      <c r="DK35" s="1033"/>
      <c r="DL35" s="1031"/>
      <c r="DM35" s="1032"/>
      <c r="DN35" s="1032"/>
      <c r="DO35" s="1032"/>
      <c r="DP35" s="1033"/>
      <c r="DQ35" s="1031"/>
      <c r="DR35" s="1032"/>
      <c r="DS35" s="1032"/>
      <c r="DT35" s="1032"/>
      <c r="DU35" s="1033"/>
      <c r="DV35" s="1034"/>
      <c r="DW35" s="1035"/>
      <c r="DX35" s="1035"/>
      <c r="DY35" s="1035"/>
      <c r="DZ35" s="1036"/>
      <c r="EA35" s="214"/>
    </row>
    <row r="36" spans="1:131" ht="26.25" customHeight="1">
      <c r="A36" s="227">
        <v>9</v>
      </c>
      <c r="B36" s="1072"/>
      <c r="C36" s="1073"/>
      <c r="D36" s="1073"/>
      <c r="E36" s="1073"/>
      <c r="F36" s="1073"/>
      <c r="G36" s="1073"/>
      <c r="H36" s="1073"/>
      <c r="I36" s="1073"/>
      <c r="J36" s="1073"/>
      <c r="K36" s="1073"/>
      <c r="L36" s="1073"/>
      <c r="M36" s="1073"/>
      <c r="N36" s="1073"/>
      <c r="O36" s="1073"/>
      <c r="P36" s="1074"/>
      <c r="Q36" s="1080"/>
      <c r="R36" s="1081"/>
      <c r="S36" s="1081"/>
      <c r="T36" s="1081"/>
      <c r="U36" s="1081"/>
      <c r="V36" s="1081"/>
      <c r="W36" s="1081"/>
      <c r="X36" s="1081"/>
      <c r="Y36" s="1081"/>
      <c r="Z36" s="1081"/>
      <c r="AA36" s="1081"/>
      <c r="AB36" s="1081"/>
      <c r="AC36" s="1081"/>
      <c r="AD36" s="1081"/>
      <c r="AE36" s="1082"/>
      <c r="AF36" s="1077"/>
      <c r="AG36" s="1078"/>
      <c r="AH36" s="1078"/>
      <c r="AI36" s="1078"/>
      <c r="AJ36" s="1079"/>
      <c r="AK36" s="1022"/>
      <c r="AL36" s="1013"/>
      <c r="AM36" s="1013"/>
      <c r="AN36" s="1013"/>
      <c r="AO36" s="1013"/>
      <c r="AP36" s="1013"/>
      <c r="AQ36" s="1013"/>
      <c r="AR36" s="1013"/>
      <c r="AS36" s="1013"/>
      <c r="AT36" s="1013"/>
      <c r="AU36" s="1013"/>
      <c r="AV36" s="1013"/>
      <c r="AW36" s="1013"/>
      <c r="AX36" s="1013"/>
      <c r="AY36" s="1013"/>
      <c r="AZ36" s="1083"/>
      <c r="BA36" s="1083"/>
      <c r="BB36" s="1083"/>
      <c r="BC36" s="1083"/>
      <c r="BD36" s="1083"/>
      <c r="BE36" s="1014"/>
      <c r="BF36" s="1014"/>
      <c r="BG36" s="1014"/>
      <c r="BH36" s="1014"/>
      <c r="BI36" s="1015"/>
      <c r="BJ36" s="216"/>
      <c r="BK36" s="216"/>
      <c r="BL36" s="216"/>
      <c r="BM36" s="216"/>
      <c r="BN36" s="216"/>
      <c r="BO36" s="226"/>
      <c r="BP36" s="226"/>
      <c r="BQ36" s="223">
        <v>30</v>
      </c>
      <c r="BR36" s="224"/>
      <c r="BS36" s="1034"/>
      <c r="BT36" s="1035"/>
      <c r="BU36" s="1035"/>
      <c r="BV36" s="1035"/>
      <c r="BW36" s="1035"/>
      <c r="BX36" s="1035"/>
      <c r="BY36" s="1035"/>
      <c r="BZ36" s="1035"/>
      <c r="CA36" s="1035"/>
      <c r="CB36" s="1035"/>
      <c r="CC36" s="1035"/>
      <c r="CD36" s="1035"/>
      <c r="CE36" s="1035"/>
      <c r="CF36" s="1035"/>
      <c r="CG36" s="1056"/>
      <c r="CH36" s="1031"/>
      <c r="CI36" s="1032"/>
      <c r="CJ36" s="1032"/>
      <c r="CK36" s="1032"/>
      <c r="CL36" s="1033"/>
      <c r="CM36" s="1031"/>
      <c r="CN36" s="1032"/>
      <c r="CO36" s="1032"/>
      <c r="CP36" s="1032"/>
      <c r="CQ36" s="1033"/>
      <c r="CR36" s="1031"/>
      <c r="CS36" s="1032"/>
      <c r="CT36" s="1032"/>
      <c r="CU36" s="1032"/>
      <c r="CV36" s="1033"/>
      <c r="CW36" s="1031"/>
      <c r="CX36" s="1032"/>
      <c r="CY36" s="1032"/>
      <c r="CZ36" s="1032"/>
      <c r="DA36" s="1033"/>
      <c r="DB36" s="1031"/>
      <c r="DC36" s="1032"/>
      <c r="DD36" s="1032"/>
      <c r="DE36" s="1032"/>
      <c r="DF36" s="1033"/>
      <c r="DG36" s="1031"/>
      <c r="DH36" s="1032"/>
      <c r="DI36" s="1032"/>
      <c r="DJ36" s="1032"/>
      <c r="DK36" s="1033"/>
      <c r="DL36" s="1031"/>
      <c r="DM36" s="1032"/>
      <c r="DN36" s="1032"/>
      <c r="DO36" s="1032"/>
      <c r="DP36" s="1033"/>
      <c r="DQ36" s="1031"/>
      <c r="DR36" s="1032"/>
      <c r="DS36" s="1032"/>
      <c r="DT36" s="1032"/>
      <c r="DU36" s="1033"/>
      <c r="DV36" s="1034"/>
      <c r="DW36" s="1035"/>
      <c r="DX36" s="1035"/>
      <c r="DY36" s="1035"/>
      <c r="DZ36" s="1036"/>
      <c r="EA36" s="214"/>
    </row>
    <row r="37" spans="1:131" ht="26.25" customHeight="1">
      <c r="A37" s="227">
        <v>10</v>
      </c>
      <c r="B37" s="1072"/>
      <c r="C37" s="1073"/>
      <c r="D37" s="1073"/>
      <c r="E37" s="1073"/>
      <c r="F37" s="1073"/>
      <c r="G37" s="1073"/>
      <c r="H37" s="1073"/>
      <c r="I37" s="1073"/>
      <c r="J37" s="1073"/>
      <c r="K37" s="1073"/>
      <c r="L37" s="1073"/>
      <c r="M37" s="1073"/>
      <c r="N37" s="1073"/>
      <c r="O37" s="1073"/>
      <c r="P37" s="1074"/>
      <c r="Q37" s="1080"/>
      <c r="R37" s="1081"/>
      <c r="S37" s="1081"/>
      <c r="T37" s="1081"/>
      <c r="U37" s="1081"/>
      <c r="V37" s="1081"/>
      <c r="W37" s="1081"/>
      <c r="X37" s="1081"/>
      <c r="Y37" s="1081"/>
      <c r="Z37" s="1081"/>
      <c r="AA37" s="1081"/>
      <c r="AB37" s="1081"/>
      <c r="AC37" s="1081"/>
      <c r="AD37" s="1081"/>
      <c r="AE37" s="1082"/>
      <c r="AF37" s="1077"/>
      <c r="AG37" s="1078"/>
      <c r="AH37" s="1078"/>
      <c r="AI37" s="1078"/>
      <c r="AJ37" s="1079"/>
      <c r="AK37" s="1022"/>
      <c r="AL37" s="1013"/>
      <c r="AM37" s="1013"/>
      <c r="AN37" s="1013"/>
      <c r="AO37" s="1013"/>
      <c r="AP37" s="1013"/>
      <c r="AQ37" s="1013"/>
      <c r="AR37" s="1013"/>
      <c r="AS37" s="1013"/>
      <c r="AT37" s="1013"/>
      <c r="AU37" s="1013"/>
      <c r="AV37" s="1013"/>
      <c r="AW37" s="1013"/>
      <c r="AX37" s="1013"/>
      <c r="AY37" s="1013"/>
      <c r="AZ37" s="1083"/>
      <c r="BA37" s="1083"/>
      <c r="BB37" s="1083"/>
      <c r="BC37" s="1083"/>
      <c r="BD37" s="1083"/>
      <c r="BE37" s="1014"/>
      <c r="BF37" s="1014"/>
      <c r="BG37" s="1014"/>
      <c r="BH37" s="1014"/>
      <c r="BI37" s="1015"/>
      <c r="BJ37" s="216"/>
      <c r="BK37" s="216"/>
      <c r="BL37" s="216"/>
      <c r="BM37" s="216"/>
      <c r="BN37" s="216"/>
      <c r="BO37" s="226"/>
      <c r="BP37" s="226"/>
      <c r="BQ37" s="223">
        <v>31</v>
      </c>
      <c r="BR37" s="224"/>
      <c r="BS37" s="1034"/>
      <c r="BT37" s="1035"/>
      <c r="BU37" s="1035"/>
      <c r="BV37" s="1035"/>
      <c r="BW37" s="1035"/>
      <c r="BX37" s="1035"/>
      <c r="BY37" s="1035"/>
      <c r="BZ37" s="1035"/>
      <c r="CA37" s="1035"/>
      <c r="CB37" s="1035"/>
      <c r="CC37" s="1035"/>
      <c r="CD37" s="1035"/>
      <c r="CE37" s="1035"/>
      <c r="CF37" s="1035"/>
      <c r="CG37" s="1056"/>
      <c r="CH37" s="1031"/>
      <c r="CI37" s="1032"/>
      <c r="CJ37" s="1032"/>
      <c r="CK37" s="1032"/>
      <c r="CL37" s="1033"/>
      <c r="CM37" s="1031"/>
      <c r="CN37" s="1032"/>
      <c r="CO37" s="1032"/>
      <c r="CP37" s="1032"/>
      <c r="CQ37" s="1033"/>
      <c r="CR37" s="1031"/>
      <c r="CS37" s="1032"/>
      <c r="CT37" s="1032"/>
      <c r="CU37" s="1032"/>
      <c r="CV37" s="1033"/>
      <c r="CW37" s="1031"/>
      <c r="CX37" s="1032"/>
      <c r="CY37" s="1032"/>
      <c r="CZ37" s="1032"/>
      <c r="DA37" s="1033"/>
      <c r="DB37" s="1031"/>
      <c r="DC37" s="1032"/>
      <c r="DD37" s="1032"/>
      <c r="DE37" s="1032"/>
      <c r="DF37" s="1033"/>
      <c r="DG37" s="1031"/>
      <c r="DH37" s="1032"/>
      <c r="DI37" s="1032"/>
      <c r="DJ37" s="1032"/>
      <c r="DK37" s="1033"/>
      <c r="DL37" s="1031"/>
      <c r="DM37" s="1032"/>
      <c r="DN37" s="1032"/>
      <c r="DO37" s="1032"/>
      <c r="DP37" s="1033"/>
      <c r="DQ37" s="1031"/>
      <c r="DR37" s="1032"/>
      <c r="DS37" s="1032"/>
      <c r="DT37" s="1032"/>
      <c r="DU37" s="1033"/>
      <c r="DV37" s="1034"/>
      <c r="DW37" s="1035"/>
      <c r="DX37" s="1035"/>
      <c r="DY37" s="1035"/>
      <c r="DZ37" s="1036"/>
      <c r="EA37" s="214"/>
    </row>
    <row r="38" spans="1:131" ht="26.25" customHeight="1">
      <c r="A38" s="227">
        <v>11</v>
      </c>
      <c r="B38" s="1072"/>
      <c r="C38" s="1073"/>
      <c r="D38" s="1073"/>
      <c r="E38" s="1073"/>
      <c r="F38" s="1073"/>
      <c r="G38" s="1073"/>
      <c r="H38" s="1073"/>
      <c r="I38" s="1073"/>
      <c r="J38" s="1073"/>
      <c r="K38" s="1073"/>
      <c r="L38" s="1073"/>
      <c r="M38" s="1073"/>
      <c r="N38" s="1073"/>
      <c r="O38" s="1073"/>
      <c r="P38" s="1074"/>
      <c r="Q38" s="1080"/>
      <c r="R38" s="1081"/>
      <c r="S38" s="1081"/>
      <c r="T38" s="1081"/>
      <c r="U38" s="1081"/>
      <c r="V38" s="1081"/>
      <c r="W38" s="1081"/>
      <c r="X38" s="1081"/>
      <c r="Y38" s="1081"/>
      <c r="Z38" s="1081"/>
      <c r="AA38" s="1081"/>
      <c r="AB38" s="1081"/>
      <c r="AC38" s="1081"/>
      <c r="AD38" s="1081"/>
      <c r="AE38" s="1082"/>
      <c r="AF38" s="1077"/>
      <c r="AG38" s="1078"/>
      <c r="AH38" s="1078"/>
      <c r="AI38" s="1078"/>
      <c r="AJ38" s="1079"/>
      <c r="AK38" s="1022"/>
      <c r="AL38" s="1013"/>
      <c r="AM38" s="1013"/>
      <c r="AN38" s="1013"/>
      <c r="AO38" s="1013"/>
      <c r="AP38" s="1013"/>
      <c r="AQ38" s="1013"/>
      <c r="AR38" s="1013"/>
      <c r="AS38" s="1013"/>
      <c r="AT38" s="1013"/>
      <c r="AU38" s="1013"/>
      <c r="AV38" s="1013"/>
      <c r="AW38" s="1013"/>
      <c r="AX38" s="1013"/>
      <c r="AY38" s="1013"/>
      <c r="AZ38" s="1083"/>
      <c r="BA38" s="1083"/>
      <c r="BB38" s="1083"/>
      <c r="BC38" s="1083"/>
      <c r="BD38" s="1083"/>
      <c r="BE38" s="1014"/>
      <c r="BF38" s="1014"/>
      <c r="BG38" s="1014"/>
      <c r="BH38" s="1014"/>
      <c r="BI38" s="1015"/>
      <c r="BJ38" s="216"/>
      <c r="BK38" s="216"/>
      <c r="BL38" s="216"/>
      <c r="BM38" s="216"/>
      <c r="BN38" s="216"/>
      <c r="BO38" s="226"/>
      <c r="BP38" s="226"/>
      <c r="BQ38" s="223">
        <v>32</v>
      </c>
      <c r="BR38" s="224"/>
      <c r="BS38" s="1034"/>
      <c r="BT38" s="1035"/>
      <c r="BU38" s="1035"/>
      <c r="BV38" s="1035"/>
      <c r="BW38" s="1035"/>
      <c r="BX38" s="1035"/>
      <c r="BY38" s="1035"/>
      <c r="BZ38" s="1035"/>
      <c r="CA38" s="1035"/>
      <c r="CB38" s="1035"/>
      <c r="CC38" s="1035"/>
      <c r="CD38" s="1035"/>
      <c r="CE38" s="1035"/>
      <c r="CF38" s="1035"/>
      <c r="CG38" s="1056"/>
      <c r="CH38" s="1031"/>
      <c r="CI38" s="1032"/>
      <c r="CJ38" s="1032"/>
      <c r="CK38" s="1032"/>
      <c r="CL38" s="1033"/>
      <c r="CM38" s="1031"/>
      <c r="CN38" s="1032"/>
      <c r="CO38" s="1032"/>
      <c r="CP38" s="1032"/>
      <c r="CQ38" s="1033"/>
      <c r="CR38" s="1031"/>
      <c r="CS38" s="1032"/>
      <c r="CT38" s="1032"/>
      <c r="CU38" s="1032"/>
      <c r="CV38" s="1033"/>
      <c r="CW38" s="1031"/>
      <c r="CX38" s="1032"/>
      <c r="CY38" s="1032"/>
      <c r="CZ38" s="1032"/>
      <c r="DA38" s="1033"/>
      <c r="DB38" s="1031"/>
      <c r="DC38" s="1032"/>
      <c r="DD38" s="1032"/>
      <c r="DE38" s="1032"/>
      <c r="DF38" s="1033"/>
      <c r="DG38" s="1031"/>
      <c r="DH38" s="1032"/>
      <c r="DI38" s="1032"/>
      <c r="DJ38" s="1032"/>
      <c r="DK38" s="1033"/>
      <c r="DL38" s="1031"/>
      <c r="DM38" s="1032"/>
      <c r="DN38" s="1032"/>
      <c r="DO38" s="1032"/>
      <c r="DP38" s="1033"/>
      <c r="DQ38" s="1031"/>
      <c r="DR38" s="1032"/>
      <c r="DS38" s="1032"/>
      <c r="DT38" s="1032"/>
      <c r="DU38" s="1033"/>
      <c r="DV38" s="1034"/>
      <c r="DW38" s="1035"/>
      <c r="DX38" s="1035"/>
      <c r="DY38" s="1035"/>
      <c r="DZ38" s="1036"/>
      <c r="EA38" s="214"/>
    </row>
    <row r="39" spans="1:131" ht="26.25" customHeight="1">
      <c r="A39" s="227">
        <v>12</v>
      </c>
      <c r="B39" s="1072"/>
      <c r="C39" s="1073"/>
      <c r="D39" s="1073"/>
      <c r="E39" s="1073"/>
      <c r="F39" s="1073"/>
      <c r="G39" s="1073"/>
      <c r="H39" s="1073"/>
      <c r="I39" s="1073"/>
      <c r="J39" s="1073"/>
      <c r="K39" s="1073"/>
      <c r="L39" s="1073"/>
      <c r="M39" s="1073"/>
      <c r="N39" s="1073"/>
      <c r="O39" s="1073"/>
      <c r="P39" s="1074"/>
      <c r="Q39" s="1080"/>
      <c r="R39" s="1081"/>
      <c r="S39" s="1081"/>
      <c r="T39" s="1081"/>
      <c r="U39" s="1081"/>
      <c r="V39" s="1081"/>
      <c r="W39" s="1081"/>
      <c r="X39" s="1081"/>
      <c r="Y39" s="1081"/>
      <c r="Z39" s="1081"/>
      <c r="AA39" s="1081"/>
      <c r="AB39" s="1081"/>
      <c r="AC39" s="1081"/>
      <c r="AD39" s="1081"/>
      <c r="AE39" s="1082"/>
      <c r="AF39" s="1077"/>
      <c r="AG39" s="1078"/>
      <c r="AH39" s="1078"/>
      <c r="AI39" s="1078"/>
      <c r="AJ39" s="1079"/>
      <c r="AK39" s="1022"/>
      <c r="AL39" s="1013"/>
      <c r="AM39" s="1013"/>
      <c r="AN39" s="1013"/>
      <c r="AO39" s="1013"/>
      <c r="AP39" s="1013"/>
      <c r="AQ39" s="1013"/>
      <c r="AR39" s="1013"/>
      <c r="AS39" s="1013"/>
      <c r="AT39" s="1013"/>
      <c r="AU39" s="1013"/>
      <c r="AV39" s="1013"/>
      <c r="AW39" s="1013"/>
      <c r="AX39" s="1013"/>
      <c r="AY39" s="1013"/>
      <c r="AZ39" s="1083"/>
      <c r="BA39" s="1083"/>
      <c r="BB39" s="1083"/>
      <c r="BC39" s="1083"/>
      <c r="BD39" s="1083"/>
      <c r="BE39" s="1014"/>
      <c r="BF39" s="1014"/>
      <c r="BG39" s="1014"/>
      <c r="BH39" s="1014"/>
      <c r="BI39" s="1015"/>
      <c r="BJ39" s="216"/>
      <c r="BK39" s="216"/>
      <c r="BL39" s="216"/>
      <c r="BM39" s="216"/>
      <c r="BN39" s="216"/>
      <c r="BO39" s="226"/>
      <c r="BP39" s="226"/>
      <c r="BQ39" s="223">
        <v>33</v>
      </c>
      <c r="BR39" s="224"/>
      <c r="BS39" s="1034"/>
      <c r="BT39" s="1035"/>
      <c r="BU39" s="1035"/>
      <c r="BV39" s="1035"/>
      <c r="BW39" s="1035"/>
      <c r="BX39" s="1035"/>
      <c r="BY39" s="1035"/>
      <c r="BZ39" s="1035"/>
      <c r="CA39" s="1035"/>
      <c r="CB39" s="1035"/>
      <c r="CC39" s="1035"/>
      <c r="CD39" s="1035"/>
      <c r="CE39" s="1035"/>
      <c r="CF39" s="1035"/>
      <c r="CG39" s="1056"/>
      <c r="CH39" s="1031"/>
      <c r="CI39" s="1032"/>
      <c r="CJ39" s="1032"/>
      <c r="CK39" s="1032"/>
      <c r="CL39" s="1033"/>
      <c r="CM39" s="1031"/>
      <c r="CN39" s="1032"/>
      <c r="CO39" s="1032"/>
      <c r="CP39" s="1032"/>
      <c r="CQ39" s="1033"/>
      <c r="CR39" s="1031"/>
      <c r="CS39" s="1032"/>
      <c r="CT39" s="1032"/>
      <c r="CU39" s="1032"/>
      <c r="CV39" s="1033"/>
      <c r="CW39" s="1031"/>
      <c r="CX39" s="1032"/>
      <c r="CY39" s="1032"/>
      <c r="CZ39" s="1032"/>
      <c r="DA39" s="1033"/>
      <c r="DB39" s="1031"/>
      <c r="DC39" s="1032"/>
      <c r="DD39" s="1032"/>
      <c r="DE39" s="1032"/>
      <c r="DF39" s="1033"/>
      <c r="DG39" s="1031"/>
      <c r="DH39" s="1032"/>
      <c r="DI39" s="1032"/>
      <c r="DJ39" s="1032"/>
      <c r="DK39" s="1033"/>
      <c r="DL39" s="1031"/>
      <c r="DM39" s="1032"/>
      <c r="DN39" s="1032"/>
      <c r="DO39" s="1032"/>
      <c r="DP39" s="1033"/>
      <c r="DQ39" s="1031"/>
      <c r="DR39" s="1032"/>
      <c r="DS39" s="1032"/>
      <c r="DT39" s="1032"/>
      <c r="DU39" s="1033"/>
      <c r="DV39" s="1034"/>
      <c r="DW39" s="1035"/>
      <c r="DX39" s="1035"/>
      <c r="DY39" s="1035"/>
      <c r="DZ39" s="1036"/>
      <c r="EA39" s="214"/>
    </row>
    <row r="40" spans="1:131" ht="26.25" customHeight="1">
      <c r="A40" s="223">
        <v>13</v>
      </c>
      <c r="B40" s="1072"/>
      <c r="C40" s="1073"/>
      <c r="D40" s="1073"/>
      <c r="E40" s="1073"/>
      <c r="F40" s="1073"/>
      <c r="G40" s="1073"/>
      <c r="H40" s="1073"/>
      <c r="I40" s="1073"/>
      <c r="J40" s="1073"/>
      <c r="K40" s="1073"/>
      <c r="L40" s="1073"/>
      <c r="M40" s="1073"/>
      <c r="N40" s="1073"/>
      <c r="O40" s="1073"/>
      <c r="P40" s="1074"/>
      <c r="Q40" s="1080"/>
      <c r="R40" s="1081"/>
      <c r="S40" s="1081"/>
      <c r="T40" s="1081"/>
      <c r="U40" s="1081"/>
      <c r="V40" s="1081"/>
      <c r="W40" s="1081"/>
      <c r="X40" s="1081"/>
      <c r="Y40" s="1081"/>
      <c r="Z40" s="1081"/>
      <c r="AA40" s="1081"/>
      <c r="AB40" s="1081"/>
      <c r="AC40" s="1081"/>
      <c r="AD40" s="1081"/>
      <c r="AE40" s="1082"/>
      <c r="AF40" s="1077"/>
      <c r="AG40" s="1078"/>
      <c r="AH40" s="1078"/>
      <c r="AI40" s="1078"/>
      <c r="AJ40" s="1079"/>
      <c r="AK40" s="1022"/>
      <c r="AL40" s="1013"/>
      <c r="AM40" s="1013"/>
      <c r="AN40" s="1013"/>
      <c r="AO40" s="1013"/>
      <c r="AP40" s="1013"/>
      <c r="AQ40" s="1013"/>
      <c r="AR40" s="1013"/>
      <c r="AS40" s="1013"/>
      <c r="AT40" s="1013"/>
      <c r="AU40" s="1013"/>
      <c r="AV40" s="1013"/>
      <c r="AW40" s="1013"/>
      <c r="AX40" s="1013"/>
      <c r="AY40" s="1013"/>
      <c r="AZ40" s="1083"/>
      <c r="BA40" s="1083"/>
      <c r="BB40" s="1083"/>
      <c r="BC40" s="1083"/>
      <c r="BD40" s="1083"/>
      <c r="BE40" s="1014"/>
      <c r="BF40" s="1014"/>
      <c r="BG40" s="1014"/>
      <c r="BH40" s="1014"/>
      <c r="BI40" s="1015"/>
      <c r="BJ40" s="216"/>
      <c r="BK40" s="216"/>
      <c r="BL40" s="216"/>
      <c r="BM40" s="216"/>
      <c r="BN40" s="216"/>
      <c r="BO40" s="226"/>
      <c r="BP40" s="226"/>
      <c r="BQ40" s="223">
        <v>34</v>
      </c>
      <c r="BR40" s="224"/>
      <c r="BS40" s="1034"/>
      <c r="BT40" s="1035"/>
      <c r="BU40" s="1035"/>
      <c r="BV40" s="1035"/>
      <c r="BW40" s="1035"/>
      <c r="BX40" s="1035"/>
      <c r="BY40" s="1035"/>
      <c r="BZ40" s="1035"/>
      <c r="CA40" s="1035"/>
      <c r="CB40" s="1035"/>
      <c r="CC40" s="1035"/>
      <c r="CD40" s="1035"/>
      <c r="CE40" s="1035"/>
      <c r="CF40" s="1035"/>
      <c r="CG40" s="1056"/>
      <c r="CH40" s="1031"/>
      <c r="CI40" s="1032"/>
      <c r="CJ40" s="1032"/>
      <c r="CK40" s="1032"/>
      <c r="CL40" s="1033"/>
      <c r="CM40" s="1031"/>
      <c r="CN40" s="1032"/>
      <c r="CO40" s="1032"/>
      <c r="CP40" s="1032"/>
      <c r="CQ40" s="1033"/>
      <c r="CR40" s="1031"/>
      <c r="CS40" s="1032"/>
      <c r="CT40" s="1032"/>
      <c r="CU40" s="1032"/>
      <c r="CV40" s="1033"/>
      <c r="CW40" s="1031"/>
      <c r="CX40" s="1032"/>
      <c r="CY40" s="1032"/>
      <c r="CZ40" s="1032"/>
      <c r="DA40" s="1033"/>
      <c r="DB40" s="1031"/>
      <c r="DC40" s="1032"/>
      <c r="DD40" s="1032"/>
      <c r="DE40" s="1032"/>
      <c r="DF40" s="1033"/>
      <c r="DG40" s="1031"/>
      <c r="DH40" s="1032"/>
      <c r="DI40" s="1032"/>
      <c r="DJ40" s="1032"/>
      <c r="DK40" s="1033"/>
      <c r="DL40" s="1031"/>
      <c r="DM40" s="1032"/>
      <c r="DN40" s="1032"/>
      <c r="DO40" s="1032"/>
      <c r="DP40" s="1033"/>
      <c r="DQ40" s="1031"/>
      <c r="DR40" s="1032"/>
      <c r="DS40" s="1032"/>
      <c r="DT40" s="1032"/>
      <c r="DU40" s="1033"/>
      <c r="DV40" s="1034"/>
      <c r="DW40" s="1035"/>
      <c r="DX40" s="1035"/>
      <c r="DY40" s="1035"/>
      <c r="DZ40" s="1036"/>
      <c r="EA40" s="214"/>
    </row>
    <row r="41" spans="1:131" ht="26.25" customHeight="1">
      <c r="A41" s="223">
        <v>14</v>
      </c>
      <c r="B41" s="1072"/>
      <c r="C41" s="1073"/>
      <c r="D41" s="1073"/>
      <c r="E41" s="1073"/>
      <c r="F41" s="1073"/>
      <c r="G41" s="1073"/>
      <c r="H41" s="1073"/>
      <c r="I41" s="1073"/>
      <c r="J41" s="1073"/>
      <c r="K41" s="1073"/>
      <c r="L41" s="1073"/>
      <c r="M41" s="1073"/>
      <c r="N41" s="1073"/>
      <c r="O41" s="1073"/>
      <c r="P41" s="1074"/>
      <c r="Q41" s="1080"/>
      <c r="R41" s="1081"/>
      <c r="S41" s="1081"/>
      <c r="T41" s="1081"/>
      <c r="U41" s="1081"/>
      <c r="V41" s="1081"/>
      <c r="W41" s="1081"/>
      <c r="X41" s="1081"/>
      <c r="Y41" s="1081"/>
      <c r="Z41" s="1081"/>
      <c r="AA41" s="1081"/>
      <c r="AB41" s="1081"/>
      <c r="AC41" s="1081"/>
      <c r="AD41" s="1081"/>
      <c r="AE41" s="1082"/>
      <c r="AF41" s="1077"/>
      <c r="AG41" s="1078"/>
      <c r="AH41" s="1078"/>
      <c r="AI41" s="1078"/>
      <c r="AJ41" s="1079"/>
      <c r="AK41" s="1022"/>
      <c r="AL41" s="1013"/>
      <c r="AM41" s="1013"/>
      <c r="AN41" s="1013"/>
      <c r="AO41" s="1013"/>
      <c r="AP41" s="1013"/>
      <c r="AQ41" s="1013"/>
      <c r="AR41" s="1013"/>
      <c r="AS41" s="1013"/>
      <c r="AT41" s="1013"/>
      <c r="AU41" s="1013"/>
      <c r="AV41" s="1013"/>
      <c r="AW41" s="1013"/>
      <c r="AX41" s="1013"/>
      <c r="AY41" s="1013"/>
      <c r="AZ41" s="1083"/>
      <c r="BA41" s="1083"/>
      <c r="BB41" s="1083"/>
      <c r="BC41" s="1083"/>
      <c r="BD41" s="1083"/>
      <c r="BE41" s="1014"/>
      <c r="BF41" s="1014"/>
      <c r="BG41" s="1014"/>
      <c r="BH41" s="1014"/>
      <c r="BI41" s="1015"/>
      <c r="BJ41" s="216"/>
      <c r="BK41" s="216"/>
      <c r="BL41" s="216"/>
      <c r="BM41" s="216"/>
      <c r="BN41" s="216"/>
      <c r="BO41" s="226"/>
      <c r="BP41" s="226"/>
      <c r="BQ41" s="223">
        <v>35</v>
      </c>
      <c r="BR41" s="224"/>
      <c r="BS41" s="1034"/>
      <c r="BT41" s="1035"/>
      <c r="BU41" s="1035"/>
      <c r="BV41" s="1035"/>
      <c r="BW41" s="1035"/>
      <c r="BX41" s="1035"/>
      <c r="BY41" s="1035"/>
      <c r="BZ41" s="1035"/>
      <c r="CA41" s="1035"/>
      <c r="CB41" s="1035"/>
      <c r="CC41" s="1035"/>
      <c r="CD41" s="1035"/>
      <c r="CE41" s="1035"/>
      <c r="CF41" s="1035"/>
      <c r="CG41" s="1056"/>
      <c r="CH41" s="1031"/>
      <c r="CI41" s="1032"/>
      <c r="CJ41" s="1032"/>
      <c r="CK41" s="1032"/>
      <c r="CL41" s="1033"/>
      <c r="CM41" s="1031"/>
      <c r="CN41" s="1032"/>
      <c r="CO41" s="1032"/>
      <c r="CP41" s="1032"/>
      <c r="CQ41" s="1033"/>
      <c r="CR41" s="1031"/>
      <c r="CS41" s="1032"/>
      <c r="CT41" s="1032"/>
      <c r="CU41" s="1032"/>
      <c r="CV41" s="1033"/>
      <c r="CW41" s="1031"/>
      <c r="CX41" s="1032"/>
      <c r="CY41" s="1032"/>
      <c r="CZ41" s="1032"/>
      <c r="DA41" s="1033"/>
      <c r="DB41" s="1031"/>
      <c r="DC41" s="1032"/>
      <c r="DD41" s="1032"/>
      <c r="DE41" s="1032"/>
      <c r="DF41" s="1033"/>
      <c r="DG41" s="1031"/>
      <c r="DH41" s="1032"/>
      <c r="DI41" s="1032"/>
      <c r="DJ41" s="1032"/>
      <c r="DK41" s="1033"/>
      <c r="DL41" s="1031"/>
      <c r="DM41" s="1032"/>
      <c r="DN41" s="1032"/>
      <c r="DO41" s="1032"/>
      <c r="DP41" s="1033"/>
      <c r="DQ41" s="1031"/>
      <c r="DR41" s="1032"/>
      <c r="DS41" s="1032"/>
      <c r="DT41" s="1032"/>
      <c r="DU41" s="1033"/>
      <c r="DV41" s="1034"/>
      <c r="DW41" s="1035"/>
      <c r="DX41" s="1035"/>
      <c r="DY41" s="1035"/>
      <c r="DZ41" s="1036"/>
      <c r="EA41" s="214"/>
    </row>
    <row r="42" spans="1:131" ht="26.25" customHeight="1">
      <c r="A42" s="223">
        <v>15</v>
      </c>
      <c r="B42" s="1072"/>
      <c r="C42" s="1073"/>
      <c r="D42" s="1073"/>
      <c r="E42" s="1073"/>
      <c r="F42" s="1073"/>
      <c r="G42" s="1073"/>
      <c r="H42" s="1073"/>
      <c r="I42" s="1073"/>
      <c r="J42" s="1073"/>
      <c r="K42" s="1073"/>
      <c r="L42" s="1073"/>
      <c r="M42" s="1073"/>
      <c r="N42" s="1073"/>
      <c r="O42" s="1073"/>
      <c r="P42" s="1074"/>
      <c r="Q42" s="1080"/>
      <c r="R42" s="1081"/>
      <c r="S42" s="1081"/>
      <c r="T42" s="1081"/>
      <c r="U42" s="1081"/>
      <c r="V42" s="1081"/>
      <c r="W42" s="1081"/>
      <c r="X42" s="1081"/>
      <c r="Y42" s="1081"/>
      <c r="Z42" s="1081"/>
      <c r="AA42" s="1081"/>
      <c r="AB42" s="1081"/>
      <c r="AC42" s="1081"/>
      <c r="AD42" s="1081"/>
      <c r="AE42" s="1082"/>
      <c r="AF42" s="1077"/>
      <c r="AG42" s="1078"/>
      <c r="AH42" s="1078"/>
      <c r="AI42" s="1078"/>
      <c r="AJ42" s="1079"/>
      <c r="AK42" s="1022"/>
      <c r="AL42" s="1013"/>
      <c r="AM42" s="1013"/>
      <c r="AN42" s="1013"/>
      <c r="AO42" s="1013"/>
      <c r="AP42" s="1013"/>
      <c r="AQ42" s="1013"/>
      <c r="AR42" s="1013"/>
      <c r="AS42" s="1013"/>
      <c r="AT42" s="1013"/>
      <c r="AU42" s="1013"/>
      <c r="AV42" s="1013"/>
      <c r="AW42" s="1013"/>
      <c r="AX42" s="1013"/>
      <c r="AY42" s="1013"/>
      <c r="AZ42" s="1083"/>
      <c r="BA42" s="1083"/>
      <c r="BB42" s="1083"/>
      <c r="BC42" s="1083"/>
      <c r="BD42" s="1083"/>
      <c r="BE42" s="1014"/>
      <c r="BF42" s="1014"/>
      <c r="BG42" s="1014"/>
      <c r="BH42" s="1014"/>
      <c r="BI42" s="1015"/>
      <c r="BJ42" s="216"/>
      <c r="BK42" s="216"/>
      <c r="BL42" s="216"/>
      <c r="BM42" s="216"/>
      <c r="BN42" s="216"/>
      <c r="BO42" s="226"/>
      <c r="BP42" s="226"/>
      <c r="BQ42" s="223">
        <v>36</v>
      </c>
      <c r="BR42" s="224"/>
      <c r="BS42" s="1034"/>
      <c r="BT42" s="1035"/>
      <c r="BU42" s="1035"/>
      <c r="BV42" s="1035"/>
      <c r="BW42" s="1035"/>
      <c r="BX42" s="1035"/>
      <c r="BY42" s="1035"/>
      <c r="BZ42" s="1035"/>
      <c r="CA42" s="1035"/>
      <c r="CB42" s="1035"/>
      <c r="CC42" s="1035"/>
      <c r="CD42" s="1035"/>
      <c r="CE42" s="1035"/>
      <c r="CF42" s="1035"/>
      <c r="CG42" s="1056"/>
      <c r="CH42" s="1031"/>
      <c r="CI42" s="1032"/>
      <c r="CJ42" s="1032"/>
      <c r="CK42" s="1032"/>
      <c r="CL42" s="1033"/>
      <c r="CM42" s="1031"/>
      <c r="CN42" s="1032"/>
      <c r="CO42" s="1032"/>
      <c r="CP42" s="1032"/>
      <c r="CQ42" s="1033"/>
      <c r="CR42" s="1031"/>
      <c r="CS42" s="1032"/>
      <c r="CT42" s="1032"/>
      <c r="CU42" s="1032"/>
      <c r="CV42" s="1033"/>
      <c r="CW42" s="1031"/>
      <c r="CX42" s="1032"/>
      <c r="CY42" s="1032"/>
      <c r="CZ42" s="1032"/>
      <c r="DA42" s="1033"/>
      <c r="DB42" s="1031"/>
      <c r="DC42" s="1032"/>
      <c r="DD42" s="1032"/>
      <c r="DE42" s="1032"/>
      <c r="DF42" s="1033"/>
      <c r="DG42" s="1031"/>
      <c r="DH42" s="1032"/>
      <c r="DI42" s="1032"/>
      <c r="DJ42" s="1032"/>
      <c r="DK42" s="1033"/>
      <c r="DL42" s="1031"/>
      <c r="DM42" s="1032"/>
      <c r="DN42" s="1032"/>
      <c r="DO42" s="1032"/>
      <c r="DP42" s="1033"/>
      <c r="DQ42" s="1031"/>
      <c r="DR42" s="1032"/>
      <c r="DS42" s="1032"/>
      <c r="DT42" s="1032"/>
      <c r="DU42" s="1033"/>
      <c r="DV42" s="1034"/>
      <c r="DW42" s="1035"/>
      <c r="DX42" s="1035"/>
      <c r="DY42" s="1035"/>
      <c r="DZ42" s="1036"/>
      <c r="EA42" s="214"/>
    </row>
    <row r="43" spans="1:131" ht="26.25" customHeight="1">
      <c r="A43" s="223">
        <v>16</v>
      </c>
      <c r="B43" s="1072"/>
      <c r="C43" s="1073"/>
      <c r="D43" s="1073"/>
      <c r="E43" s="1073"/>
      <c r="F43" s="1073"/>
      <c r="G43" s="1073"/>
      <c r="H43" s="1073"/>
      <c r="I43" s="1073"/>
      <c r="J43" s="1073"/>
      <c r="K43" s="1073"/>
      <c r="L43" s="1073"/>
      <c r="M43" s="1073"/>
      <c r="N43" s="1073"/>
      <c r="O43" s="1073"/>
      <c r="P43" s="1074"/>
      <c r="Q43" s="1080"/>
      <c r="R43" s="1081"/>
      <c r="S43" s="1081"/>
      <c r="T43" s="1081"/>
      <c r="U43" s="1081"/>
      <c r="V43" s="1081"/>
      <c r="W43" s="1081"/>
      <c r="X43" s="1081"/>
      <c r="Y43" s="1081"/>
      <c r="Z43" s="1081"/>
      <c r="AA43" s="1081"/>
      <c r="AB43" s="1081"/>
      <c r="AC43" s="1081"/>
      <c r="AD43" s="1081"/>
      <c r="AE43" s="1082"/>
      <c r="AF43" s="1077"/>
      <c r="AG43" s="1078"/>
      <c r="AH43" s="1078"/>
      <c r="AI43" s="1078"/>
      <c r="AJ43" s="1079"/>
      <c r="AK43" s="1022"/>
      <c r="AL43" s="1013"/>
      <c r="AM43" s="1013"/>
      <c r="AN43" s="1013"/>
      <c r="AO43" s="1013"/>
      <c r="AP43" s="1013"/>
      <c r="AQ43" s="1013"/>
      <c r="AR43" s="1013"/>
      <c r="AS43" s="1013"/>
      <c r="AT43" s="1013"/>
      <c r="AU43" s="1013"/>
      <c r="AV43" s="1013"/>
      <c r="AW43" s="1013"/>
      <c r="AX43" s="1013"/>
      <c r="AY43" s="1013"/>
      <c r="AZ43" s="1083"/>
      <c r="BA43" s="1083"/>
      <c r="BB43" s="1083"/>
      <c r="BC43" s="1083"/>
      <c r="BD43" s="1083"/>
      <c r="BE43" s="1014"/>
      <c r="BF43" s="1014"/>
      <c r="BG43" s="1014"/>
      <c r="BH43" s="1014"/>
      <c r="BI43" s="1015"/>
      <c r="BJ43" s="216"/>
      <c r="BK43" s="216"/>
      <c r="BL43" s="216"/>
      <c r="BM43" s="216"/>
      <c r="BN43" s="216"/>
      <c r="BO43" s="226"/>
      <c r="BP43" s="226"/>
      <c r="BQ43" s="223">
        <v>37</v>
      </c>
      <c r="BR43" s="224"/>
      <c r="BS43" s="1034"/>
      <c r="BT43" s="1035"/>
      <c r="BU43" s="1035"/>
      <c r="BV43" s="1035"/>
      <c r="BW43" s="1035"/>
      <c r="BX43" s="1035"/>
      <c r="BY43" s="1035"/>
      <c r="BZ43" s="1035"/>
      <c r="CA43" s="1035"/>
      <c r="CB43" s="1035"/>
      <c r="CC43" s="1035"/>
      <c r="CD43" s="1035"/>
      <c r="CE43" s="1035"/>
      <c r="CF43" s="1035"/>
      <c r="CG43" s="1056"/>
      <c r="CH43" s="1031"/>
      <c r="CI43" s="1032"/>
      <c r="CJ43" s="1032"/>
      <c r="CK43" s="1032"/>
      <c r="CL43" s="1033"/>
      <c r="CM43" s="1031"/>
      <c r="CN43" s="1032"/>
      <c r="CO43" s="1032"/>
      <c r="CP43" s="1032"/>
      <c r="CQ43" s="1033"/>
      <c r="CR43" s="1031"/>
      <c r="CS43" s="1032"/>
      <c r="CT43" s="1032"/>
      <c r="CU43" s="1032"/>
      <c r="CV43" s="1033"/>
      <c r="CW43" s="1031"/>
      <c r="CX43" s="1032"/>
      <c r="CY43" s="1032"/>
      <c r="CZ43" s="1032"/>
      <c r="DA43" s="1033"/>
      <c r="DB43" s="1031"/>
      <c r="DC43" s="1032"/>
      <c r="DD43" s="1032"/>
      <c r="DE43" s="1032"/>
      <c r="DF43" s="1033"/>
      <c r="DG43" s="1031"/>
      <c r="DH43" s="1032"/>
      <c r="DI43" s="1032"/>
      <c r="DJ43" s="1032"/>
      <c r="DK43" s="1033"/>
      <c r="DL43" s="1031"/>
      <c r="DM43" s="1032"/>
      <c r="DN43" s="1032"/>
      <c r="DO43" s="1032"/>
      <c r="DP43" s="1033"/>
      <c r="DQ43" s="1031"/>
      <c r="DR43" s="1032"/>
      <c r="DS43" s="1032"/>
      <c r="DT43" s="1032"/>
      <c r="DU43" s="1033"/>
      <c r="DV43" s="1034"/>
      <c r="DW43" s="1035"/>
      <c r="DX43" s="1035"/>
      <c r="DY43" s="1035"/>
      <c r="DZ43" s="1036"/>
      <c r="EA43" s="214"/>
    </row>
    <row r="44" spans="1:131" ht="26.25" customHeight="1">
      <c r="A44" s="223">
        <v>17</v>
      </c>
      <c r="B44" s="1072"/>
      <c r="C44" s="1073"/>
      <c r="D44" s="1073"/>
      <c r="E44" s="1073"/>
      <c r="F44" s="1073"/>
      <c r="G44" s="1073"/>
      <c r="H44" s="1073"/>
      <c r="I44" s="1073"/>
      <c r="J44" s="1073"/>
      <c r="K44" s="1073"/>
      <c r="L44" s="1073"/>
      <c r="M44" s="1073"/>
      <c r="N44" s="1073"/>
      <c r="O44" s="1073"/>
      <c r="P44" s="1074"/>
      <c r="Q44" s="1080"/>
      <c r="R44" s="1081"/>
      <c r="S44" s="1081"/>
      <c r="T44" s="1081"/>
      <c r="U44" s="1081"/>
      <c r="V44" s="1081"/>
      <c r="W44" s="1081"/>
      <c r="X44" s="1081"/>
      <c r="Y44" s="1081"/>
      <c r="Z44" s="1081"/>
      <c r="AA44" s="1081"/>
      <c r="AB44" s="1081"/>
      <c r="AC44" s="1081"/>
      <c r="AD44" s="1081"/>
      <c r="AE44" s="1082"/>
      <c r="AF44" s="1077"/>
      <c r="AG44" s="1078"/>
      <c r="AH44" s="1078"/>
      <c r="AI44" s="1078"/>
      <c r="AJ44" s="1079"/>
      <c r="AK44" s="1022"/>
      <c r="AL44" s="1013"/>
      <c r="AM44" s="1013"/>
      <c r="AN44" s="1013"/>
      <c r="AO44" s="1013"/>
      <c r="AP44" s="1013"/>
      <c r="AQ44" s="1013"/>
      <c r="AR44" s="1013"/>
      <c r="AS44" s="1013"/>
      <c r="AT44" s="1013"/>
      <c r="AU44" s="1013"/>
      <c r="AV44" s="1013"/>
      <c r="AW44" s="1013"/>
      <c r="AX44" s="1013"/>
      <c r="AY44" s="1013"/>
      <c r="AZ44" s="1083"/>
      <c r="BA44" s="1083"/>
      <c r="BB44" s="1083"/>
      <c r="BC44" s="1083"/>
      <c r="BD44" s="1083"/>
      <c r="BE44" s="1014"/>
      <c r="BF44" s="1014"/>
      <c r="BG44" s="1014"/>
      <c r="BH44" s="1014"/>
      <c r="BI44" s="1015"/>
      <c r="BJ44" s="216"/>
      <c r="BK44" s="216"/>
      <c r="BL44" s="216"/>
      <c r="BM44" s="216"/>
      <c r="BN44" s="216"/>
      <c r="BO44" s="226"/>
      <c r="BP44" s="226"/>
      <c r="BQ44" s="223">
        <v>38</v>
      </c>
      <c r="BR44" s="224"/>
      <c r="BS44" s="1034"/>
      <c r="BT44" s="1035"/>
      <c r="BU44" s="1035"/>
      <c r="BV44" s="1035"/>
      <c r="BW44" s="1035"/>
      <c r="BX44" s="1035"/>
      <c r="BY44" s="1035"/>
      <c r="BZ44" s="1035"/>
      <c r="CA44" s="1035"/>
      <c r="CB44" s="1035"/>
      <c r="CC44" s="1035"/>
      <c r="CD44" s="1035"/>
      <c r="CE44" s="1035"/>
      <c r="CF44" s="1035"/>
      <c r="CG44" s="1056"/>
      <c r="CH44" s="1031"/>
      <c r="CI44" s="1032"/>
      <c r="CJ44" s="1032"/>
      <c r="CK44" s="1032"/>
      <c r="CL44" s="1033"/>
      <c r="CM44" s="1031"/>
      <c r="CN44" s="1032"/>
      <c r="CO44" s="1032"/>
      <c r="CP44" s="1032"/>
      <c r="CQ44" s="1033"/>
      <c r="CR44" s="1031"/>
      <c r="CS44" s="1032"/>
      <c r="CT44" s="1032"/>
      <c r="CU44" s="1032"/>
      <c r="CV44" s="1033"/>
      <c r="CW44" s="1031"/>
      <c r="CX44" s="1032"/>
      <c r="CY44" s="1032"/>
      <c r="CZ44" s="1032"/>
      <c r="DA44" s="1033"/>
      <c r="DB44" s="1031"/>
      <c r="DC44" s="1032"/>
      <c r="DD44" s="1032"/>
      <c r="DE44" s="1032"/>
      <c r="DF44" s="1033"/>
      <c r="DG44" s="1031"/>
      <c r="DH44" s="1032"/>
      <c r="DI44" s="1032"/>
      <c r="DJ44" s="1032"/>
      <c r="DK44" s="1033"/>
      <c r="DL44" s="1031"/>
      <c r="DM44" s="1032"/>
      <c r="DN44" s="1032"/>
      <c r="DO44" s="1032"/>
      <c r="DP44" s="1033"/>
      <c r="DQ44" s="1031"/>
      <c r="DR44" s="1032"/>
      <c r="DS44" s="1032"/>
      <c r="DT44" s="1032"/>
      <c r="DU44" s="1033"/>
      <c r="DV44" s="1034"/>
      <c r="DW44" s="1035"/>
      <c r="DX44" s="1035"/>
      <c r="DY44" s="1035"/>
      <c r="DZ44" s="1036"/>
      <c r="EA44" s="214"/>
    </row>
    <row r="45" spans="1:131" ht="26.25" customHeight="1">
      <c r="A45" s="223">
        <v>18</v>
      </c>
      <c r="B45" s="1072"/>
      <c r="C45" s="1073"/>
      <c r="D45" s="1073"/>
      <c r="E45" s="1073"/>
      <c r="F45" s="1073"/>
      <c r="G45" s="1073"/>
      <c r="H45" s="1073"/>
      <c r="I45" s="1073"/>
      <c r="J45" s="1073"/>
      <c r="K45" s="1073"/>
      <c r="L45" s="1073"/>
      <c r="M45" s="1073"/>
      <c r="N45" s="1073"/>
      <c r="O45" s="1073"/>
      <c r="P45" s="1074"/>
      <c r="Q45" s="1080"/>
      <c r="R45" s="1081"/>
      <c r="S45" s="1081"/>
      <c r="T45" s="1081"/>
      <c r="U45" s="1081"/>
      <c r="V45" s="1081"/>
      <c r="W45" s="1081"/>
      <c r="X45" s="1081"/>
      <c r="Y45" s="1081"/>
      <c r="Z45" s="1081"/>
      <c r="AA45" s="1081"/>
      <c r="AB45" s="1081"/>
      <c r="AC45" s="1081"/>
      <c r="AD45" s="1081"/>
      <c r="AE45" s="1082"/>
      <c r="AF45" s="1077"/>
      <c r="AG45" s="1078"/>
      <c r="AH45" s="1078"/>
      <c r="AI45" s="1078"/>
      <c r="AJ45" s="1079"/>
      <c r="AK45" s="1022"/>
      <c r="AL45" s="1013"/>
      <c r="AM45" s="1013"/>
      <c r="AN45" s="1013"/>
      <c r="AO45" s="1013"/>
      <c r="AP45" s="1013"/>
      <c r="AQ45" s="1013"/>
      <c r="AR45" s="1013"/>
      <c r="AS45" s="1013"/>
      <c r="AT45" s="1013"/>
      <c r="AU45" s="1013"/>
      <c r="AV45" s="1013"/>
      <c r="AW45" s="1013"/>
      <c r="AX45" s="1013"/>
      <c r="AY45" s="1013"/>
      <c r="AZ45" s="1083"/>
      <c r="BA45" s="1083"/>
      <c r="BB45" s="1083"/>
      <c r="BC45" s="1083"/>
      <c r="BD45" s="1083"/>
      <c r="BE45" s="1014"/>
      <c r="BF45" s="1014"/>
      <c r="BG45" s="1014"/>
      <c r="BH45" s="1014"/>
      <c r="BI45" s="1015"/>
      <c r="BJ45" s="216"/>
      <c r="BK45" s="216"/>
      <c r="BL45" s="216"/>
      <c r="BM45" s="216"/>
      <c r="BN45" s="216"/>
      <c r="BO45" s="226"/>
      <c r="BP45" s="226"/>
      <c r="BQ45" s="223">
        <v>39</v>
      </c>
      <c r="BR45" s="224"/>
      <c r="BS45" s="1034"/>
      <c r="BT45" s="1035"/>
      <c r="BU45" s="1035"/>
      <c r="BV45" s="1035"/>
      <c r="BW45" s="1035"/>
      <c r="BX45" s="1035"/>
      <c r="BY45" s="1035"/>
      <c r="BZ45" s="1035"/>
      <c r="CA45" s="1035"/>
      <c r="CB45" s="1035"/>
      <c r="CC45" s="1035"/>
      <c r="CD45" s="1035"/>
      <c r="CE45" s="1035"/>
      <c r="CF45" s="1035"/>
      <c r="CG45" s="1056"/>
      <c r="CH45" s="1031"/>
      <c r="CI45" s="1032"/>
      <c r="CJ45" s="1032"/>
      <c r="CK45" s="1032"/>
      <c r="CL45" s="1033"/>
      <c r="CM45" s="1031"/>
      <c r="CN45" s="1032"/>
      <c r="CO45" s="1032"/>
      <c r="CP45" s="1032"/>
      <c r="CQ45" s="1033"/>
      <c r="CR45" s="1031"/>
      <c r="CS45" s="1032"/>
      <c r="CT45" s="1032"/>
      <c r="CU45" s="1032"/>
      <c r="CV45" s="1033"/>
      <c r="CW45" s="1031"/>
      <c r="CX45" s="1032"/>
      <c r="CY45" s="1032"/>
      <c r="CZ45" s="1032"/>
      <c r="DA45" s="1033"/>
      <c r="DB45" s="1031"/>
      <c r="DC45" s="1032"/>
      <c r="DD45" s="1032"/>
      <c r="DE45" s="1032"/>
      <c r="DF45" s="1033"/>
      <c r="DG45" s="1031"/>
      <c r="DH45" s="1032"/>
      <c r="DI45" s="1032"/>
      <c r="DJ45" s="1032"/>
      <c r="DK45" s="1033"/>
      <c r="DL45" s="1031"/>
      <c r="DM45" s="1032"/>
      <c r="DN45" s="1032"/>
      <c r="DO45" s="1032"/>
      <c r="DP45" s="1033"/>
      <c r="DQ45" s="1031"/>
      <c r="DR45" s="1032"/>
      <c r="DS45" s="1032"/>
      <c r="DT45" s="1032"/>
      <c r="DU45" s="1033"/>
      <c r="DV45" s="1034"/>
      <c r="DW45" s="1035"/>
      <c r="DX45" s="1035"/>
      <c r="DY45" s="1035"/>
      <c r="DZ45" s="1036"/>
      <c r="EA45" s="214"/>
    </row>
    <row r="46" spans="1:131" ht="26.25" customHeight="1">
      <c r="A46" s="223">
        <v>19</v>
      </c>
      <c r="B46" s="1072"/>
      <c r="C46" s="1073"/>
      <c r="D46" s="1073"/>
      <c r="E46" s="1073"/>
      <c r="F46" s="1073"/>
      <c r="G46" s="1073"/>
      <c r="H46" s="1073"/>
      <c r="I46" s="1073"/>
      <c r="J46" s="1073"/>
      <c r="K46" s="1073"/>
      <c r="L46" s="1073"/>
      <c r="M46" s="1073"/>
      <c r="N46" s="1073"/>
      <c r="O46" s="1073"/>
      <c r="P46" s="1074"/>
      <c r="Q46" s="1080"/>
      <c r="R46" s="1081"/>
      <c r="S46" s="1081"/>
      <c r="T46" s="1081"/>
      <c r="U46" s="1081"/>
      <c r="V46" s="1081"/>
      <c r="W46" s="1081"/>
      <c r="X46" s="1081"/>
      <c r="Y46" s="1081"/>
      <c r="Z46" s="1081"/>
      <c r="AA46" s="1081"/>
      <c r="AB46" s="1081"/>
      <c r="AC46" s="1081"/>
      <c r="AD46" s="1081"/>
      <c r="AE46" s="1082"/>
      <c r="AF46" s="1077"/>
      <c r="AG46" s="1078"/>
      <c r="AH46" s="1078"/>
      <c r="AI46" s="1078"/>
      <c r="AJ46" s="1079"/>
      <c r="AK46" s="1022"/>
      <c r="AL46" s="1013"/>
      <c r="AM46" s="1013"/>
      <c r="AN46" s="1013"/>
      <c r="AO46" s="1013"/>
      <c r="AP46" s="1013"/>
      <c r="AQ46" s="1013"/>
      <c r="AR46" s="1013"/>
      <c r="AS46" s="1013"/>
      <c r="AT46" s="1013"/>
      <c r="AU46" s="1013"/>
      <c r="AV46" s="1013"/>
      <c r="AW46" s="1013"/>
      <c r="AX46" s="1013"/>
      <c r="AY46" s="1013"/>
      <c r="AZ46" s="1083"/>
      <c r="BA46" s="1083"/>
      <c r="BB46" s="1083"/>
      <c r="BC46" s="1083"/>
      <c r="BD46" s="1083"/>
      <c r="BE46" s="1014"/>
      <c r="BF46" s="1014"/>
      <c r="BG46" s="1014"/>
      <c r="BH46" s="1014"/>
      <c r="BI46" s="1015"/>
      <c r="BJ46" s="216"/>
      <c r="BK46" s="216"/>
      <c r="BL46" s="216"/>
      <c r="BM46" s="216"/>
      <c r="BN46" s="216"/>
      <c r="BO46" s="226"/>
      <c r="BP46" s="226"/>
      <c r="BQ46" s="223">
        <v>40</v>
      </c>
      <c r="BR46" s="224"/>
      <c r="BS46" s="1034"/>
      <c r="BT46" s="1035"/>
      <c r="BU46" s="1035"/>
      <c r="BV46" s="1035"/>
      <c r="BW46" s="1035"/>
      <c r="BX46" s="1035"/>
      <c r="BY46" s="1035"/>
      <c r="BZ46" s="1035"/>
      <c r="CA46" s="1035"/>
      <c r="CB46" s="1035"/>
      <c r="CC46" s="1035"/>
      <c r="CD46" s="1035"/>
      <c r="CE46" s="1035"/>
      <c r="CF46" s="1035"/>
      <c r="CG46" s="1056"/>
      <c r="CH46" s="1031"/>
      <c r="CI46" s="1032"/>
      <c r="CJ46" s="1032"/>
      <c r="CK46" s="1032"/>
      <c r="CL46" s="1033"/>
      <c r="CM46" s="1031"/>
      <c r="CN46" s="1032"/>
      <c r="CO46" s="1032"/>
      <c r="CP46" s="1032"/>
      <c r="CQ46" s="1033"/>
      <c r="CR46" s="1031"/>
      <c r="CS46" s="1032"/>
      <c r="CT46" s="1032"/>
      <c r="CU46" s="1032"/>
      <c r="CV46" s="1033"/>
      <c r="CW46" s="1031"/>
      <c r="CX46" s="1032"/>
      <c r="CY46" s="1032"/>
      <c r="CZ46" s="1032"/>
      <c r="DA46" s="1033"/>
      <c r="DB46" s="1031"/>
      <c r="DC46" s="1032"/>
      <c r="DD46" s="1032"/>
      <c r="DE46" s="1032"/>
      <c r="DF46" s="1033"/>
      <c r="DG46" s="1031"/>
      <c r="DH46" s="1032"/>
      <c r="DI46" s="1032"/>
      <c r="DJ46" s="1032"/>
      <c r="DK46" s="1033"/>
      <c r="DL46" s="1031"/>
      <c r="DM46" s="1032"/>
      <c r="DN46" s="1032"/>
      <c r="DO46" s="1032"/>
      <c r="DP46" s="1033"/>
      <c r="DQ46" s="1031"/>
      <c r="DR46" s="1032"/>
      <c r="DS46" s="1032"/>
      <c r="DT46" s="1032"/>
      <c r="DU46" s="1033"/>
      <c r="DV46" s="1034"/>
      <c r="DW46" s="1035"/>
      <c r="DX46" s="1035"/>
      <c r="DY46" s="1035"/>
      <c r="DZ46" s="1036"/>
      <c r="EA46" s="214"/>
    </row>
    <row r="47" spans="1:131" ht="26.25" customHeight="1">
      <c r="A47" s="223">
        <v>20</v>
      </c>
      <c r="B47" s="1072"/>
      <c r="C47" s="1073"/>
      <c r="D47" s="1073"/>
      <c r="E47" s="1073"/>
      <c r="F47" s="1073"/>
      <c r="G47" s="1073"/>
      <c r="H47" s="1073"/>
      <c r="I47" s="1073"/>
      <c r="J47" s="1073"/>
      <c r="K47" s="1073"/>
      <c r="L47" s="1073"/>
      <c r="M47" s="1073"/>
      <c r="N47" s="1073"/>
      <c r="O47" s="1073"/>
      <c r="P47" s="1074"/>
      <c r="Q47" s="1080"/>
      <c r="R47" s="1081"/>
      <c r="S47" s="1081"/>
      <c r="T47" s="1081"/>
      <c r="U47" s="1081"/>
      <c r="V47" s="1081"/>
      <c r="W47" s="1081"/>
      <c r="X47" s="1081"/>
      <c r="Y47" s="1081"/>
      <c r="Z47" s="1081"/>
      <c r="AA47" s="1081"/>
      <c r="AB47" s="1081"/>
      <c r="AC47" s="1081"/>
      <c r="AD47" s="1081"/>
      <c r="AE47" s="1082"/>
      <c r="AF47" s="1077"/>
      <c r="AG47" s="1078"/>
      <c r="AH47" s="1078"/>
      <c r="AI47" s="1078"/>
      <c r="AJ47" s="1079"/>
      <c r="AK47" s="1022"/>
      <c r="AL47" s="1013"/>
      <c r="AM47" s="1013"/>
      <c r="AN47" s="1013"/>
      <c r="AO47" s="1013"/>
      <c r="AP47" s="1013"/>
      <c r="AQ47" s="1013"/>
      <c r="AR47" s="1013"/>
      <c r="AS47" s="1013"/>
      <c r="AT47" s="1013"/>
      <c r="AU47" s="1013"/>
      <c r="AV47" s="1013"/>
      <c r="AW47" s="1013"/>
      <c r="AX47" s="1013"/>
      <c r="AY47" s="1013"/>
      <c r="AZ47" s="1083"/>
      <c r="BA47" s="1083"/>
      <c r="BB47" s="1083"/>
      <c r="BC47" s="1083"/>
      <c r="BD47" s="1083"/>
      <c r="BE47" s="1014"/>
      <c r="BF47" s="1014"/>
      <c r="BG47" s="1014"/>
      <c r="BH47" s="1014"/>
      <c r="BI47" s="1015"/>
      <c r="BJ47" s="216"/>
      <c r="BK47" s="216"/>
      <c r="BL47" s="216"/>
      <c r="BM47" s="216"/>
      <c r="BN47" s="216"/>
      <c r="BO47" s="226"/>
      <c r="BP47" s="226"/>
      <c r="BQ47" s="223">
        <v>41</v>
      </c>
      <c r="BR47" s="224"/>
      <c r="BS47" s="1034"/>
      <c r="BT47" s="1035"/>
      <c r="BU47" s="1035"/>
      <c r="BV47" s="1035"/>
      <c r="BW47" s="1035"/>
      <c r="BX47" s="1035"/>
      <c r="BY47" s="1035"/>
      <c r="BZ47" s="1035"/>
      <c r="CA47" s="1035"/>
      <c r="CB47" s="1035"/>
      <c r="CC47" s="1035"/>
      <c r="CD47" s="1035"/>
      <c r="CE47" s="1035"/>
      <c r="CF47" s="1035"/>
      <c r="CG47" s="1056"/>
      <c r="CH47" s="1031"/>
      <c r="CI47" s="1032"/>
      <c r="CJ47" s="1032"/>
      <c r="CK47" s="1032"/>
      <c r="CL47" s="1033"/>
      <c r="CM47" s="1031"/>
      <c r="CN47" s="1032"/>
      <c r="CO47" s="1032"/>
      <c r="CP47" s="1032"/>
      <c r="CQ47" s="1033"/>
      <c r="CR47" s="1031"/>
      <c r="CS47" s="1032"/>
      <c r="CT47" s="1032"/>
      <c r="CU47" s="1032"/>
      <c r="CV47" s="1033"/>
      <c r="CW47" s="1031"/>
      <c r="CX47" s="1032"/>
      <c r="CY47" s="1032"/>
      <c r="CZ47" s="1032"/>
      <c r="DA47" s="1033"/>
      <c r="DB47" s="1031"/>
      <c r="DC47" s="1032"/>
      <c r="DD47" s="1032"/>
      <c r="DE47" s="1032"/>
      <c r="DF47" s="1033"/>
      <c r="DG47" s="1031"/>
      <c r="DH47" s="1032"/>
      <c r="DI47" s="1032"/>
      <c r="DJ47" s="1032"/>
      <c r="DK47" s="1033"/>
      <c r="DL47" s="1031"/>
      <c r="DM47" s="1032"/>
      <c r="DN47" s="1032"/>
      <c r="DO47" s="1032"/>
      <c r="DP47" s="1033"/>
      <c r="DQ47" s="1031"/>
      <c r="DR47" s="1032"/>
      <c r="DS47" s="1032"/>
      <c r="DT47" s="1032"/>
      <c r="DU47" s="1033"/>
      <c r="DV47" s="1034"/>
      <c r="DW47" s="1035"/>
      <c r="DX47" s="1035"/>
      <c r="DY47" s="1035"/>
      <c r="DZ47" s="1036"/>
      <c r="EA47" s="214"/>
    </row>
    <row r="48" spans="1:131" ht="26.25" customHeight="1">
      <c r="A48" s="223">
        <v>21</v>
      </c>
      <c r="B48" s="1072"/>
      <c r="C48" s="1073"/>
      <c r="D48" s="1073"/>
      <c r="E48" s="1073"/>
      <c r="F48" s="1073"/>
      <c r="G48" s="1073"/>
      <c r="H48" s="1073"/>
      <c r="I48" s="1073"/>
      <c r="J48" s="1073"/>
      <c r="K48" s="1073"/>
      <c r="L48" s="1073"/>
      <c r="M48" s="1073"/>
      <c r="N48" s="1073"/>
      <c r="O48" s="1073"/>
      <c r="P48" s="1074"/>
      <c r="Q48" s="1080"/>
      <c r="R48" s="1081"/>
      <c r="S48" s="1081"/>
      <c r="T48" s="1081"/>
      <c r="U48" s="1081"/>
      <c r="V48" s="1081"/>
      <c r="W48" s="1081"/>
      <c r="X48" s="1081"/>
      <c r="Y48" s="1081"/>
      <c r="Z48" s="1081"/>
      <c r="AA48" s="1081"/>
      <c r="AB48" s="1081"/>
      <c r="AC48" s="1081"/>
      <c r="AD48" s="1081"/>
      <c r="AE48" s="1082"/>
      <c r="AF48" s="1077"/>
      <c r="AG48" s="1078"/>
      <c r="AH48" s="1078"/>
      <c r="AI48" s="1078"/>
      <c r="AJ48" s="1079"/>
      <c r="AK48" s="1022"/>
      <c r="AL48" s="1013"/>
      <c r="AM48" s="1013"/>
      <c r="AN48" s="1013"/>
      <c r="AO48" s="1013"/>
      <c r="AP48" s="1013"/>
      <c r="AQ48" s="1013"/>
      <c r="AR48" s="1013"/>
      <c r="AS48" s="1013"/>
      <c r="AT48" s="1013"/>
      <c r="AU48" s="1013"/>
      <c r="AV48" s="1013"/>
      <c r="AW48" s="1013"/>
      <c r="AX48" s="1013"/>
      <c r="AY48" s="1013"/>
      <c r="AZ48" s="1083"/>
      <c r="BA48" s="1083"/>
      <c r="BB48" s="1083"/>
      <c r="BC48" s="1083"/>
      <c r="BD48" s="1083"/>
      <c r="BE48" s="1014"/>
      <c r="BF48" s="1014"/>
      <c r="BG48" s="1014"/>
      <c r="BH48" s="1014"/>
      <c r="BI48" s="1015"/>
      <c r="BJ48" s="216"/>
      <c r="BK48" s="216"/>
      <c r="BL48" s="216"/>
      <c r="BM48" s="216"/>
      <c r="BN48" s="216"/>
      <c r="BO48" s="226"/>
      <c r="BP48" s="226"/>
      <c r="BQ48" s="223">
        <v>42</v>
      </c>
      <c r="BR48" s="224"/>
      <c r="BS48" s="1034"/>
      <c r="BT48" s="1035"/>
      <c r="BU48" s="1035"/>
      <c r="BV48" s="1035"/>
      <c r="BW48" s="1035"/>
      <c r="BX48" s="1035"/>
      <c r="BY48" s="1035"/>
      <c r="BZ48" s="1035"/>
      <c r="CA48" s="1035"/>
      <c r="CB48" s="1035"/>
      <c r="CC48" s="1035"/>
      <c r="CD48" s="1035"/>
      <c r="CE48" s="1035"/>
      <c r="CF48" s="1035"/>
      <c r="CG48" s="1056"/>
      <c r="CH48" s="1031"/>
      <c r="CI48" s="1032"/>
      <c r="CJ48" s="1032"/>
      <c r="CK48" s="1032"/>
      <c r="CL48" s="1033"/>
      <c r="CM48" s="1031"/>
      <c r="CN48" s="1032"/>
      <c r="CO48" s="1032"/>
      <c r="CP48" s="1032"/>
      <c r="CQ48" s="1033"/>
      <c r="CR48" s="1031"/>
      <c r="CS48" s="1032"/>
      <c r="CT48" s="1032"/>
      <c r="CU48" s="1032"/>
      <c r="CV48" s="1033"/>
      <c r="CW48" s="1031"/>
      <c r="CX48" s="1032"/>
      <c r="CY48" s="1032"/>
      <c r="CZ48" s="1032"/>
      <c r="DA48" s="1033"/>
      <c r="DB48" s="1031"/>
      <c r="DC48" s="1032"/>
      <c r="DD48" s="1032"/>
      <c r="DE48" s="1032"/>
      <c r="DF48" s="1033"/>
      <c r="DG48" s="1031"/>
      <c r="DH48" s="1032"/>
      <c r="DI48" s="1032"/>
      <c r="DJ48" s="1032"/>
      <c r="DK48" s="1033"/>
      <c r="DL48" s="1031"/>
      <c r="DM48" s="1032"/>
      <c r="DN48" s="1032"/>
      <c r="DO48" s="1032"/>
      <c r="DP48" s="1033"/>
      <c r="DQ48" s="1031"/>
      <c r="DR48" s="1032"/>
      <c r="DS48" s="1032"/>
      <c r="DT48" s="1032"/>
      <c r="DU48" s="1033"/>
      <c r="DV48" s="1034"/>
      <c r="DW48" s="1035"/>
      <c r="DX48" s="1035"/>
      <c r="DY48" s="1035"/>
      <c r="DZ48" s="1036"/>
      <c r="EA48" s="214"/>
    </row>
    <row r="49" spans="1:131" ht="26.25" customHeight="1">
      <c r="A49" s="223">
        <v>22</v>
      </c>
      <c r="B49" s="1072"/>
      <c r="C49" s="1073"/>
      <c r="D49" s="1073"/>
      <c r="E49" s="1073"/>
      <c r="F49" s="1073"/>
      <c r="G49" s="1073"/>
      <c r="H49" s="1073"/>
      <c r="I49" s="1073"/>
      <c r="J49" s="1073"/>
      <c r="K49" s="1073"/>
      <c r="L49" s="1073"/>
      <c r="M49" s="1073"/>
      <c r="N49" s="1073"/>
      <c r="O49" s="1073"/>
      <c r="P49" s="1074"/>
      <c r="Q49" s="1080"/>
      <c r="R49" s="1081"/>
      <c r="S49" s="1081"/>
      <c r="T49" s="1081"/>
      <c r="U49" s="1081"/>
      <c r="V49" s="1081"/>
      <c r="W49" s="1081"/>
      <c r="X49" s="1081"/>
      <c r="Y49" s="1081"/>
      <c r="Z49" s="1081"/>
      <c r="AA49" s="1081"/>
      <c r="AB49" s="1081"/>
      <c r="AC49" s="1081"/>
      <c r="AD49" s="1081"/>
      <c r="AE49" s="1082"/>
      <c r="AF49" s="1077"/>
      <c r="AG49" s="1078"/>
      <c r="AH49" s="1078"/>
      <c r="AI49" s="1078"/>
      <c r="AJ49" s="1079"/>
      <c r="AK49" s="1022"/>
      <c r="AL49" s="1013"/>
      <c r="AM49" s="1013"/>
      <c r="AN49" s="1013"/>
      <c r="AO49" s="1013"/>
      <c r="AP49" s="1013"/>
      <c r="AQ49" s="1013"/>
      <c r="AR49" s="1013"/>
      <c r="AS49" s="1013"/>
      <c r="AT49" s="1013"/>
      <c r="AU49" s="1013"/>
      <c r="AV49" s="1013"/>
      <c r="AW49" s="1013"/>
      <c r="AX49" s="1013"/>
      <c r="AY49" s="1013"/>
      <c r="AZ49" s="1083"/>
      <c r="BA49" s="1083"/>
      <c r="BB49" s="1083"/>
      <c r="BC49" s="1083"/>
      <c r="BD49" s="1083"/>
      <c r="BE49" s="1014"/>
      <c r="BF49" s="1014"/>
      <c r="BG49" s="1014"/>
      <c r="BH49" s="1014"/>
      <c r="BI49" s="1015"/>
      <c r="BJ49" s="216"/>
      <c r="BK49" s="216"/>
      <c r="BL49" s="216"/>
      <c r="BM49" s="216"/>
      <c r="BN49" s="216"/>
      <c r="BO49" s="226"/>
      <c r="BP49" s="226"/>
      <c r="BQ49" s="223">
        <v>43</v>
      </c>
      <c r="BR49" s="224"/>
      <c r="BS49" s="1034"/>
      <c r="BT49" s="1035"/>
      <c r="BU49" s="1035"/>
      <c r="BV49" s="1035"/>
      <c r="BW49" s="1035"/>
      <c r="BX49" s="1035"/>
      <c r="BY49" s="1035"/>
      <c r="BZ49" s="1035"/>
      <c r="CA49" s="1035"/>
      <c r="CB49" s="1035"/>
      <c r="CC49" s="1035"/>
      <c r="CD49" s="1035"/>
      <c r="CE49" s="1035"/>
      <c r="CF49" s="1035"/>
      <c r="CG49" s="1056"/>
      <c r="CH49" s="1031"/>
      <c r="CI49" s="1032"/>
      <c r="CJ49" s="1032"/>
      <c r="CK49" s="1032"/>
      <c r="CL49" s="1033"/>
      <c r="CM49" s="1031"/>
      <c r="CN49" s="1032"/>
      <c r="CO49" s="1032"/>
      <c r="CP49" s="1032"/>
      <c r="CQ49" s="1033"/>
      <c r="CR49" s="1031"/>
      <c r="CS49" s="1032"/>
      <c r="CT49" s="1032"/>
      <c r="CU49" s="1032"/>
      <c r="CV49" s="1033"/>
      <c r="CW49" s="1031"/>
      <c r="CX49" s="1032"/>
      <c r="CY49" s="1032"/>
      <c r="CZ49" s="1032"/>
      <c r="DA49" s="1033"/>
      <c r="DB49" s="1031"/>
      <c r="DC49" s="1032"/>
      <c r="DD49" s="1032"/>
      <c r="DE49" s="1032"/>
      <c r="DF49" s="1033"/>
      <c r="DG49" s="1031"/>
      <c r="DH49" s="1032"/>
      <c r="DI49" s="1032"/>
      <c r="DJ49" s="1032"/>
      <c r="DK49" s="1033"/>
      <c r="DL49" s="1031"/>
      <c r="DM49" s="1032"/>
      <c r="DN49" s="1032"/>
      <c r="DO49" s="1032"/>
      <c r="DP49" s="1033"/>
      <c r="DQ49" s="1031"/>
      <c r="DR49" s="1032"/>
      <c r="DS49" s="1032"/>
      <c r="DT49" s="1032"/>
      <c r="DU49" s="1033"/>
      <c r="DV49" s="1034"/>
      <c r="DW49" s="1035"/>
      <c r="DX49" s="1035"/>
      <c r="DY49" s="1035"/>
      <c r="DZ49" s="1036"/>
      <c r="EA49" s="214"/>
    </row>
    <row r="50" spans="1:131" ht="26.25" customHeight="1">
      <c r="A50" s="223">
        <v>23</v>
      </c>
      <c r="B50" s="1072"/>
      <c r="C50" s="1073"/>
      <c r="D50" s="1073"/>
      <c r="E50" s="1073"/>
      <c r="F50" s="1073"/>
      <c r="G50" s="1073"/>
      <c r="H50" s="1073"/>
      <c r="I50" s="1073"/>
      <c r="J50" s="1073"/>
      <c r="K50" s="1073"/>
      <c r="L50" s="1073"/>
      <c r="M50" s="1073"/>
      <c r="N50" s="1073"/>
      <c r="O50" s="1073"/>
      <c r="P50" s="1074"/>
      <c r="Q50" s="1075"/>
      <c r="R50" s="1067"/>
      <c r="S50" s="1067"/>
      <c r="T50" s="1067"/>
      <c r="U50" s="1067"/>
      <c r="V50" s="1067"/>
      <c r="W50" s="1067"/>
      <c r="X50" s="1067"/>
      <c r="Y50" s="1067"/>
      <c r="Z50" s="1067"/>
      <c r="AA50" s="1067"/>
      <c r="AB50" s="1067"/>
      <c r="AC50" s="1067"/>
      <c r="AD50" s="1067"/>
      <c r="AE50" s="1076"/>
      <c r="AF50" s="1077"/>
      <c r="AG50" s="1078"/>
      <c r="AH50" s="1078"/>
      <c r="AI50" s="1078"/>
      <c r="AJ50" s="1079"/>
      <c r="AK50" s="1066"/>
      <c r="AL50" s="1067"/>
      <c r="AM50" s="1067"/>
      <c r="AN50" s="1067"/>
      <c r="AO50" s="1067"/>
      <c r="AP50" s="1067"/>
      <c r="AQ50" s="1067"/>
      <c r="AR50" s="1067"/>
      <c r="AS50" s="1067"/>
      <c r="AT50" s="1067"/>
      <c r="AU50" s="1067"/>
      <c r="AV50" s="1067"/>
      <c r="AW50" s="1067"/>
      <c r="AX50" s="1067"/>
      <c r="AY50" s="1067"/>
      <c r="AZ50" s="1068"/>
      <c r="BA50" s="1068"/>
      <c r="BB50" s="1068"/>
      <c r="BC50" s="1068"/>
      <c r="BD50" s="1068"/>
      <c r="BE50" s="1014"/>
      <c r="BF50" s="1014"/>
      <c r="BG50" s="1014"/>
      <c r="BH50" s="1014"/>
      <c r="BI50" s="1015"/>
      <c r="BJ50" s="216"/>
      <c r="BK50" s="216"/>
      <c r="BL50" s="216"/>
      <c r="BM50" s="216"/>
      <c r="BN50" s="216"/>
      <c r="BO50" s="226"/>
      <c r="BP50" s="226"/>
      <c r="BQ50" s="223">
        <v>44</v>
      </c>
      <c r="BR50" s="224"/>
      <c r="BS50" s="1034"/>
      <c r="BT50" s="1035"/>
      <c r="BU50" s="1035"/>
      <c r="BV50" s="1035"/>
      <c r="BW50" s="1035"/>
      <c r="BX50" s="1035"/>
      <c r="BY50" s="1035"/>
      <c r="BZ50" s="1035"/>
      <c r="CA50" s="1035"/>
      <c r="CB50" s="1035"/>
      <c r="CC50" s="1035"/>
      <c r="CD50" s="1035"/>
      <c r="CE50" s="1035"/>
      <c r="CF50" s="1035"/>
      <c r="CG50" s="1056"/>
      <c r="CH50" s="1031"/>
      <c r="CI50" s="1032"/>
      <c r="CJ50" s="1032"/>
      <c r="CK50" s="1032"/>
      <c r="CL50" s="1033"/>
      <c r="CM50" s="1031"/>
      <c r="CN50" s="1032"/>
      <c r="CO50" s="1032"/>
      <c r="CP50" s="1032"/>
      <c r="CQ50" s="1033"/>
      <c r="CR50" s="1031"/>
      <c r="CS50" s="1032"/>
      <c r="CT50" s="1032"/>
      <c r="CU50" s="1032"/>
      <c r="CV50" s="1033"/>
      <c r="CW50" s="1031"/>
      <c r="CX50" s="1032"/>
      <c r="CY50" s="1032"/>
      <c r="CZ50" s="1032"/>
      <c r="DA50" s="1033"/>
      <c r="DB50" s="1031"/>
      <c r="DC50" s="1032"/>
      <c r="DD50" s="1032"/>
      <c r="DE50" s="1032"/>
      <c r="DF50" s="1033"/>
      <c r="DG50" s="1031"/>
      <c r="DH50" s="1032"/>
      <c r="DI50" s="1032"/>
      <c r="DJ50" s="1032"/>
      <c r="DK50" s="1033"/>
      <c r="DL50" s="1031"/>
      <c r="DM50" s="1032"/>
      <c r="DN50" s="1032"/>
      <c r="DO50" s="1032"/>
      <c r="DP50" s="1033"/>
      <c r="DQ50" s="1031"/>
      <c r="DR50" s="1032"/>
      <c r="DS50" s="1032"/>
      <c r="DT50" s="1032"/>
      <c r="DU50" s="1033"/>
      <c r="DV50" s="1034"/>
      <c r="DW50" s="1035"/>
      <c r="DX50" s="1035"/>
      <c r="DY50" s="1035"/>
      <c r="DZ50" s="1036"/>
      <c r="EA50" s="214"/>
    </row>
    <row r="51" spans="1:131" ht="26.25" customHeight="1">
      <c r="A51" s="223">
        <v>24</v>
      </c>
      <c r="B51" s="1072"/>
      <c r="C51" s="1073"/>
      <c r="D51" s="1073"/>
      <c r="E51" s="1073"/>
      <c r="F51" s="1073"/>
      <c r="G51" s="1073"/>
      <c r="H51" s="1073"/>
      <c r="I51" s="1073"/>
      <c r="J51" s="1073"/>
      <c r="K51" s="1073"/>
      <c r="L51" s="1073"/>
      <c r="M51" s="1073"/>
      <c r="N51" s="1073"/>
      <c r="O51" s="1073"/>
      <c r="P51" s="1074"/>
      <c r="Q51" s="1075"/>
      <c r="R51" s="1067"/>
      <c r="S51" s="1067"/>
      <c r="T51" s="1067"/>
      <c r="U51" s="1067"/>
      <c r="V51" s="1067"/>
      <c r="W51" s="1067"/>
      <c r="X51" s="1067"/>
      <c r="Y51" s="1067"/>
      <c r="Z51" s="1067"/>
      <c r="AA51" s="1067"/>
      <c r="AB51" s="1067"/>
      <c r="AC51" s="1067"/>
      <c r="AD51" s="1067"/>
      <c r="AE51" s="1076"/>
      <c r="AF51" s="1077"/>
      <c r="AG51" s="1078"/>
      <c r="AH51" s="1078"/>
      <c r="AI51" s="1078"/>
      <c r="AJ51" s="1079"/>
      <c r="AK51" s="1066"/>
      <c r="AL51" s="1067"/>
      <c r="AM51" s="1067"/>
      <c r="AN51" s="1067"/>
      <c r="AO51" s="1067"/>
      <c r="AP51" s="1067"/>
      <c r="AQ51" s="1067"/>
      <c r="AR51" s="1067"/>
      <c r="AS51" s="1067"/>
      <c r="AT51" s="1067"/>
      <c r="AU51" s="1067"/>
      <c r="AV51" s="1067"/>
      <c r="AW51" s="1067"/>
      <c r="AX51" s="1067"/>
      <c r="AY51" s="1067"/>
      <c r="AZ51" s="1068"/>
      <c r="BA51" s="1068"/>
      <c r="BB51" s="1068"/>
      <c r="BC51" s="1068"/>
      <c r="BD51" s="1068"/>
      <c r="BE51" s="1014"/>
      <c r="BF51" s="1014"/>
      <c r="BG51" s="1014"/>
      <c r="BH51" s="1014"/>
      <c r="BI51" s="1015"/>
      <c r="BJ51" s="216"/>
      <c r="BK51" s="216"/>
      <c r="BL51" s="216"/>
      <c r="BM51" s="216"/>
      <c r="BN51" s="216"/>
      <c r="BO51" s="226"/>
      <c r="BP51" s="226"/>
      <c r="BQ51" s="223">
        <v>45</v>
      </c>
      <c r="BR51" s="224"/>
      <c r="BS51" s="1034"/>
      <c r="BT51" s="1035"/>
      <c r="BU51" s="1035"/>
      <c r="BV51" s="1035"/>
      <c r="BW51" s="1035"/>
      <c r="BX51" s="1035"/>
      <c r="BY51" s="1035"/>
      <c r="BZ51" s="1035"/>
      <c r="CA51" s="1035"/>
      <c r="CB51" s="1035"/>
      <c r="CC51" s="1035"/>
      <c r="CD51" s="1035"/>
      <c r="CE51" s="1035"/>
      <c r="CF51" s="1035"/>
      <c r="CG51" s="1056"/>
      <c r="CH51" s="1031"/>
      <c r="CI51" s="1032"/>
      <c r="CJ51" s="1032"/>
      <c r="CK51" s="1032"/>
      <c r="CL51" s="1033"/>
      <c r="CM51" s="1031"/>
      <c r="CN51" s="1032"/>
      <c r="CO51" s="1032"/>
      <c r="CP51" s="1032"/>
      <c r="CQ51" s="1033"/>
      <c r="CR51" s="1031"/>
      <c r="CS51" s="1032"/>
      <c r="CT51" s="1032"/>
      <c r="CU51" s="1032"/>
      <c r="CV51" s="1033"/>
      <c r="CW51" s="1031"/>
      <c r="CX51" s="1032"/>
      <c r="CY51" s="1032"/>
      <c r="CZ51" s="1032"/>
      <c r="DA51" s="1033"/>
      <c r="DB51" s="1031"/>
      <c r="DC51" s="1032"/>
      <c r="DD51" s="1032"/>
      <c r="DE51" s="1032"/>
      <c r="DF51" s="1033"/>
      <c r="DG51" s="1031"/>
      <c r="DH51" s="1032"/>
      <c r="DI51" s="1032"/>
      <c r="DJ51" s="1032"/>
      <c r="DK51" s="1033"/>
      <c r="DL51" s="1031"/>
      <c r="DM51" s="1032"/>
      <c r="DN51" s="1032"/>
      <c r="DO51" s="1032"/>
      <c r="DP51" s="1033"/>
      <c r="DQ51" s="1031"/>
      <c r="DR51" s="1032"/>
      <c r="DS51" s="1032"/>
      <c r="DT51" s="1032"/>
      <c r="DU51" s="1033"/>
      <c r="DV51" s="1034"/>
      <c r="DW51" s="1035"/>
      <c r="DX51" s="1035"/>
      <c r="DY51" s="1035"/>
      <c r="DZ51" s="1036"/>
      <c r="EA51" s="214"/>
    </row>
    <row r="52" spans="1:131" ht="26.25" customHeight="1">
      <c r="A52" s="223">
        <v>25</v>
      </c>
      <c r="B52" s="1072"/>
      <c r="C52" s="1073"/>
      <c r="D52" s="1073"/>
      <c r="E52" s="1073"/>
      <c r="F52" s="1073"/>
      <c r="G52" s="1073"/>
      <c r="H52" s="1073"/>
      <c r="I52" s="1073"/>
      <c r="J52" s="1073"/>
      <c r="K52" s="1073"/>
      <c r="L52" s="1073"/>
      <c r="M52" s="1073"/>
      <c r="N52" s="1073"/>
      <c r="O52" s="1073"/>
      <c r="P52" s="1074"/>
      <c r="Q52" s="1075"/>
      <c r="R52" s="1067"/>
      <c r="S52" s="1067"/>
      <c r="T52" s="1067"/>
      <c r="U52" s="1067"/>
      <c r="V52" s="1067"/>
      <c r="W52" s="1067"/>
      <c r="X52" s="1067"/>
      <c r="Y52" s="1067"/>
      <c r="Z52" s="1067"/>
      <c r="AA52" s="1067"/>
      <c r="AB52" s="1067"/>
      <c r="AC52" s="1067"/>
      <c r="AD52" s="1067"/>
      <c r="AE52" s="1076"/>
      <c r="AF52" s="1077"/>
      <c r="AG52" s="1078"/>
      <c r="AH52" s="1078"/>
      <c r="AI52" s="1078"/>
      <c r="AJ52" s="1079"/>
      <c r="AK52" s="1066"/>
      <c r="AL52" s="1067"/>
      <c r="AM52" s="1067"/>
      <c r="AN52" s="1067"/>
      <c r="AO52" s="1067"/>
      <c r="AP52" s="1067"/>
      <c r="AQ52" s="1067"/>
      <c r="AR52" s="1067"/>
      <c r="AS52" s="1067"/>
      <c r="AT52" s="1067"/>
      <c r="AU52" s="1067"/>
      <c r="AV52" s="1067"/>
      <c r="AW52" s="1067"/>
      <c r="AX52" s="1067"/>
      <c r="AY52" s="1067"/>
      <c r="AZ52" s="1068"/>
      <c r="BA52" s="1068"/>
      <c r="BB52" s="1068"/>
      <c r="BC52" s="1068"/>
      <c r="BD52" s="1068"/>
      <c r="BE52" s="1014"/>
      <c r="BF52" s="1014"/>
      <c r="BG52" s="1014"/>
      <c r="BH52" s="1014"/>
      <c r="BI52" s="1015"/>
      <c r="BJ52" s="216"/>
      <c r="BK52" s="216"/>
      <c r="BL52" s="216"/>
      <c r="BM52" s="216"/>
      <c r="BN52" s="216"/>
      <c r="BO52" s="226"/>
      <c r="BP52" s="226"/>
      <c r="BQ52" s="223">
        <v>46</v>
      </c>
      <c r="BR52" s="224"/>
      <c r="BS52" s="1034"/>
      <c r="BT52" s="1035"/>
      <c r="BU52" s="1035"/>
      <c r="BV52" s="1035"/>
      <c r="BW52" s="1035"/>
      <c r="BX52" s="1035"/>
      <c r="BY52" s="1035"/>
      <c r="BZ52" s="1035"/>
      <c r="CA52" s="1035"/>
      <c r="CB52" s="1035"/>
      <c r="CC52" s="1035"/>
      <c r="CD52" s="1035"/>
      <c r="CE52" s="1035"/>
      <c r="CF52" s="1035"/>
      <c r="CG52" s="1056"/>
      <c r="CH52" s="1031"/>
      <c r="CI52" s="1032"/>
      <c r="CJ52" s="1032"/>
      <c r="CK52" s="1032"/>
      <c r="CL52" s="1033"/>
      <c r="CM52" s="1031"/>
      <c r="CN52" s="1032"/>
      <c r="CO52" s="1032"/>
      <c r="CP52" s="1032"/>
      <c r="CQ52" s="1033"/>
      <c r="CR52" s="1031"/>
      <c r="CS52" s="1032"/>
      <c r="CT52" s="1032"/>
      <c r="CU52" s="1032"/>
      <c r="CV52" s="1033"/>
      <c r="CW52" s="1031"/>
      <c r="CX52" s="1032"/>
      <c r="CY52" s="1032"/>
      <c r="CZ52" s="1032"/>
      <c r="DA52" s="1033"/>
      <c r="DB52" s="1031"/>
      <c r="DC52" s="1032"/>
      <c r="DD52" s="1032"/>
      <c r="DE52" s="1032"/>
      <c r="DF52" s="1033"/>
      <c r="DG52" s="1031"/>
      <c r="DH52" s="1032"/>
      <c r="DI52" s="1032"/>
      <c r="DJ52" s="1032"/>
      <c r="DK52" s="1033"/>
      <c r="DL52" s="1031"/>
      <c r="DM52" s="1032"/>
      <c r="DN52" s="1032"/>
      <c r="DO52" s="1032"/>
      <c r="DP52" s="1033"/>
      <c r="DQ52" s="1031"/>
      <c r="DR52" s="1032"/>
      <c r="DS52" s="1032"/>
      <c r="DT52" s="1032"/>
      <c r="DU52" s="1033"/>
      <c r="DV52" s="1034"/>
      <c r="DW52" s="1035"/>
      <c r="DX52" s="1035"/>
      <c r="DY52" s="1035"/>
      <c r="DZ52" s="1036"/>
      <c r="EA52" s="214"/>
    </row>
    <row r="53" spans="1:131" ht="26.25" customHeight="1">
      <c r="A53" s="223">
        <v>26</v>
      </c>
      <c r="B53" s="1072"/>
      <c r="C53" s="1073"/>
      <c r="D53" s="1073"/>
      <c r="E53" s="1073"/>
      <c r="F53" s="1073"/>
      <c r="G53" s="1073"/>
      <c r="H53" s="1073"/>
      <c r="I53" s="1073"/>
      <c r="J53" s="1073"/>
      <c r="K53" s="1073"/>
      <c r="L53" s="1073"/>
      <c r="M53" s="1073"/>
      <c r="N53" s="1073"/>
      <c r="O53" s="1073"/>
      <c r="P53" s="1074"/>
      <c r="Q53" s="1075"/>
      <c r="R53" s="1067"/>
      <c r="S53" s="1067"/>
      <c r="T53" s="1067"/>
      <c r="U53" s="1067"/>
      <c r="V53" s="1067"/>
      <c r="W53" s="1067"/>
      <c r="X53" s="1067"/>
      <c r="Y53" s="1067"/>
      <c r="Z53" s="1067"/>
      <c r="AA53" s="1067"/>
      <c r="AB53" s="1067"/>
      <c r="AC53" s="1067"/>
      <c r="AD53" s="1067"/>
      <c r="AE53" s="1076"/>
      <c r="AF53" s="1077"/>
      <c r="AG53" s="1078"/>
      <c r="AH53" s="1078"/>
      <c r="AI53" s="1078"/>
      <c r="AJ53" s="1079"/>
      <c r="AK53" s="1066"/>
      <c r="AL53" s="1067"/>
      <c r="AM53" s="1067"/>
      <c r="AN53" s="1067"/>
      <c r="AO53" s="1067"/>
      <c r="AP53" s="1067"/>
      <c r="AQ53" s="1067"/>
      <c r="AR53" s="1067"/>
      <c r="AS53" s="1067"/>
      <c r="AT53" s="1067"/>
      <c r="AU53" s="1067"/>
      <c r="AV53" s="1067"/>
      <c r="AW53" s="1067"/>
      <c r="AX53" s="1067"/>
      <c r="AY53" s="1067"/>
      <c r="AZ53" s="1068"/>
      <c r="BA53" s="1068"/>
      <c r="BB53" s="1068"/>
      <c r="BC53" s="1068"/>
      <c r="BD53" s="1068"/>
      <c r="BE53" s="1014"/>
      <c r="BF53" s="1014"/>
      <c r="BG53" s="1014"/>
      <c r="BH53" s="1014"/>
      <c r="BI53" s="1015"/>
      <c r="BJ53" s="216"/>
      <c r="BK53" s="216"/>
      <c r="BL53" s="216"/>
      <c r="BM53" s="216"/>
      <c r="BN53" s="216"/>
      <c r="BO53" s="226"/>
      <c r="BP53" s="226"/>
      <c r="BQ53" s="223">
        <v>47</v>
      </c>
      <c r="BR53" s="224"/>
      <c r="BS53" s="1034"/>
      <c r="BT53" s="1035"/>
      <c r="BU53" s="1035"/>
      <c r="BV53" s="1035"/>
      <c r="BW53" s="1035"/>
      <c r="BX53" s="1035"/>
      <c r="BY53" s="1035"/>
      <c r="BZ53" s="1035"/>
      <c r="CA53" s="1035"/>
      <c r="CB53" s="1035"/>
      <c r="CC53" s="1035"/>
      <c r="CD53" s="1035"/>
      <c r="CE53" s="1035"/>
      <c r="CF53" s="1035"/>
      <c r="CG53" s="1056"/>
      <c r="CH53" s="1031"/>
      <c r="CI53" s="1032"/>
      <c r="CJ53" s="1032"/>
      <c r="CK53" s="1032"/>
      <c r="CL53" s="1033"/>
      <c r="CM53" s="1031"/>
      <c r="CN53" s="1032"/>
      <c r="CO53" s="1032"/>
      <c r="CP53" s="1032"/>
      <c r="CQ53" s="1033"/>
      <c r="CR53" s="1031"/>
      <c r="CS53" s="1032"/>
      <c r="CT53" s="1032"/>
      <c r="CU53" s="1032"/>
      <c r="CV53" s="1033"/>
      <c r="CW53" s="1031"/>
      <c r="CX53" s="1032"/>
      <c r="CY53" s="1032"/>
      <c r="CZ53" s="1032"/>
      <c r="DA53" s="1033"/>
      <c r="DB53" s="1031"/>
      <c r="DC53" s="1032"/>
      <c r="DD53" s="1032"/>
      <c r="DE53" s="1032"/>
      <c r="DF53" s="1033"/>
      <c r="DG53" s="1031"/>
      <c r="DH53" s="1032"/>
      <c r="DI53" s="1032"/>
      <c r="DJ53" s="1032"/>
      <c r="DK53" s="1033"/>
      <c r="DL53" s="1031"/>
      <c r="DM53" s="1032"/>
      <c r="DN53" s="1032"/>
      <c r="DO53" s="1032"/>
      <c r="DP53" s="1033"/>
      <c r="DQ53" s="1031"/>
      <c r="DR53" s="1032"/>
      <c r="DS53" s="1032"/>
      <c r="DT53" s="1032"/>
      <c r="DU53" s="1033"/>
      <c r="DV53" s="1034"/>
      <c r="DW53" s="1035"/>
      <c r="DX53" s="1035"/>
      <c r="DY53" s="1035"/>
      <c r="DZ53" s="1036"/>
      <c r="EA53" s="214"/>
    </row>
    <row r="54" spans="1:131" ht="26.25" customHeight="1">
      <c r="A54" s="223">
        <v>27</v>
      </c>
      <c r="B54" s="1072"/>
      <c r="C54" s="1073"/>
      <c r="D54" s="1073"/>
      <c r="E54" s="1073"/>
      <c r="F54" s="1073"/>
      <c r="G54" s="1073"/>
      <c r="H54" s="1073"/>
      <c r="I54" s="1073"/>
      <c r="J54" s="1073"/>
      <c r="K54" s="1073"/>
      <c r="L54" s="1073"/>
      <c r="M54" s="1073"/>
      <c r="N54" s="1073"/>
      <c r="O54" s="1073"/>
      <c r="P54" s="1074"/>
      <c r="Q54" s="1075"/>
      <c r="R54" s="1067"/>
      <c r="S54" s="1067"/>
      <c r="T54" s="1067"/>
      <c r="U54" s="1067"/>
      <c r="V54" s="1067"/>
      <c r="W54" s="1067"/>
      <c r="X54" s="1067"/>
      <c r="Y54" s="1067"/>
      <c r="Z54" s="1067"/>
      <c r="AA54" s="1067"/>
      <c r="AB54" s="1067"/>
      <c r="AC54" s="1067"/>
      <c r="AD54" s="1067"/>
      <c r="AE54" s="1076"/>
      <c r="AF54" s="1077"/>
      <c r="AG54" s="1078"/>
      <c r="AH54" s="1078"/>
      <c r="AI54" s="1078"/>
      <c r="AJ54" s="1079"/>
      <c r="AK54" s="1066"/>
      <c r="AL54" s="1067"/>
      <c r="AM54" s="1067"/>
      <c r="AN54" s="1067"/>
      <c r="AO54" s="1067"/>
      <c r="AP54" s="1067"/>
      <c r="AQ54" s="1067"/>
      <c r="AR54" s="1067"/>
      <c r="AS54" s="1067"/>
      <c r="AT54" s="1067"/>
      <c r="AU54" s="1067"/>
      <c r="AV54" s="1067"/>
      <c r="AW54" s="1067"/>
      <c r="AX54" s="1067"/>
      <c r="AY54" s="1067"/>
      <c r="AZ54" s="1068"/>
      <c r="BA54" s="1068"/>
      <c r="BB54" s="1068"/>
      <c r="BC54" s="1068"/>
      <c r="BD54" s="1068"/>
      <c r="BE54" s="1014"/>
      <c r="BF54" s="1014"/>
      <c r="BG54" s="1014"/>
      <c r="BH54" s="1014"/>
      <c r="BI54" s="1015"/>
      <c r="BJ54" s="216"/>
      <c r="BK54" s="216"/>
      <c r="BL54" s="216"/>
      <c r="BM54" s="216"/>
      <c r="BN54" s="216"/>
      <c r="BO54" s="226"/>
      <c r="BP54" s="226"/>
      <c r="BQ54" s="223">
        <v>48</v>
      </c>
      <c r="BR54" s="224"/>
      <c r="BS54" s="1034"/>
      <c r="BT54" s="1035"/>
      <c r="BU54" s="1035"/>
      <c r="BV54" s="1035"/>
      <c r="BW54" s="1035"/>
      <c r="BX54" s="1035"/>
      <c r="BY54" s="1035"/>
      <c r="BZ54" s="1035"/>
      <c r="CA54" s="1035"/>
      <c r="CB54" s="1035"/>
      <c r="CC54" s="1035"/>
      <c r="CD54" s="1035"/>
      <c r="CE54" s="1035"/>
      <c r="CF54" s="1035"/>
      <c r="CG54" s="1056"/>
      <c r="CH54" s="1031"/>
      <c r="CI54" s="1032"/>
      <c r="CJ54" s="1032"/>
      <c r="CK54" s="1032"/>
      <c r="CL54" s="1033"/>
      <c r="CM54" s="1031"/>
      <c r="CN54" s="1032"/>
      <c r="CO54" s="1032"/>
      <c r="CP54" s="1032"/>
      <c r="CQ54" s="1033"/>
      <c r="CR54" s="1031"/>
      <c r="CS54" s="1032"/>
      <c r="CT54" s="1032"/>
      <c r="CU54" s="1032"/>
      <c r="CV54" s="1033"/>
      <c r="CW54" s="1031"/>
      <c r="CX54" s="1032"/>
      <c r="CY54" s="1032"/>
      <c r="CZ54" s="1032"/>
      <c r="DA54" s="1033"/>
      <c r="DB54" s="1031"/>
      <c r="DC54" s="1032"/>
      <c r="DD54" s="1032"/>
      <c r="DE54" s="1032"/>
      <c r="DF54" s="1033"/>
      <c r="DG54" s="1031"/>
      <c r="DH54" s="1032"/>
      <c r="DI54" s="1032"/>
      <c r="DJ54" s="1032"/>
      <c r="DK54" s="1033"/>
      <c r="DL54" s="1031"/>
      <c r="DM54" s="1032"/>
      <c r="DN54" s="1032"/>
      <c r="DO54" s="1032"/>
      <c r="DP54" s="1033"/>
      <c r="DQ54" s="1031"/>
      <c r="DR54" s="1032"/>
      <c r="DS54" s="1032"/>
      <c r="DT54" s="1032"/>
      <c r="DU54" s="1033"/>
      <c r="DV54" s="1034"/>
      <c r="DW54" s="1035"/>
      <c r="DX54" s="1035"/>
      <c r="DY54" s="1035"/>
      <c r="DZ54" s="1036"/>
      <c r="EA54" s="214"/>
    </row>
    <row r="55" spans="1:131" ht="26.25" customHeight="1">
      <c r="A55" s="223">
        <v>28</v>
      </c>
      <c r="B55" s="1072"/>
      <c r="C55" s="1073"/>
      <c r="D55" s="1073"/>
      <c r="E55" s="1073"/>
      <c r="F55" s="1073"/>
      <c r="G55" s="1073"/>
      <c r="H55" s="1073"/>
      <c r="I55" s="1073"/>
      <c r="J55" s="1073"/>
      <c r="K55" s="1073"/>
      <c r="L55" s="1073"/>
      <c r="M55" s="1073"/>
      <c r="N55" s="1073"/>
      <c r="O55" s="1073"/>
      <c r="P55" s="1074"/>
      <c r="Q55" s="1075"/>
      <c r="R55" s="1067"/>
      <c r="S55" s="1067"/>
      <c r="T55" s="1067"/>
      <c r="U55" s="1067"/>
      <c r="V55" s="1067"/>
      <c r="W55" s="1067"/>
      <c r="X55" s="1067"/>
      <c r="Y55" s="1067"/>
      <c r="Z55" s="1067"/>
      <c r="AA55" s="1067"/>
      <c r="AB55" s="1067"/>
      <c r="AC55" s="1067"/>
      <c r="AD55" s="1067"/>
      <c r="AE55" s="1076"/>
      <c r="AF55" s="1077"/>
      <c r="AG55" s="1078"/>
      <c r="AH55" s="1078"/>
      <c r="AI55" s="1078"/>
      <c r="AJ55" s="1079"/>
      <c r="AK55" s="1066"/>
      <c r="AL55" s="1067"/>
      <c r="AM55" s="1067"/>
      <c r="AN55" s="1067"/>
      <c r="AO55" s="1067"/>
      <c r="AP55" s="1067"/>
      <c r="AQ55" s="1067"/>
      <c r="AR55" s="1067"/>
      <c r="AS55" s="1067"/>
      <c r="AT55" s="1067"/>
      <c r="AU55" s="1067"/>
      <c r="AV55" s="1067"/>
      <c r="AW55" s="1067"/>
      <c r="AX55" s="1067"/>
      <c r="AY55" s="1067"/>
      <c r="AZ55" s="1068"/>
      <c r="BA55" s="1068"/>
      <c r="BB55" s="1068"/>
      <c r="BC55" s="1068"/>
      <c r="BD55" s="1068"/>
      <c r="BE55" s="1014"/>
      <c r="BF55" s="1014"/>
      <c r="BG55" s="1014"/>
      <c r="BH55" s="1014"/>
      <c r="BI55" s="1015"/>
      <c r="BJ55" s="216"/>
      <c r="BK55" s="216"/>
      <c r="BL55" s="216"/>
      <c r="BM55" s="216"/>
      <c r="BN55" s="216"/>
      <c r="BO55" s="226"/>
      <c r="BP55" s="226"/>
      <c r="BQ55" s="223">
        <v>49</v>
      </c>
      <c r="BR55" s="224"/>
      <c r="BS55" s="1034"/>
      <c r="BT55" s="1035"/>
      <c r="BU55" s="1035"/>
      <c r="BV55" s="1035"/>
      <c r="BW55" s="1035"/>
      <c r="BX55" s="1035"/>
      <c r="BY55" s="1035"/>
      <c r="BZ55" s="1035"/>
      <c r="CA55" s="1035"/>
      <c r="CB55" s="1035"/>
      <c r="CC55" s="1035"/>
      <c r="CD55" s="1035"/>
      <c r="CE55" s="1035"/>
      <c r="CF55" s="1035"/>
      <c r="CG55" s="1056"/>
      <c r="CH55" s="1031"/>
      <c r="CI55" s="1032"/>
      <c r="CJ55" s="1032"/>
      <c r="CK55" s="1032"/>
      <c r="CL55" s="1033"/>
      <c r="CM55" s="1031"/>
      <c r="CN55" s="1032"/>
      <c r="CO55" s="1032"/>
      <c r="CP55" s="1032"/>
      <c r="CQ55" s="1033"/>
      <c r="CR55" s="1031"/>
      <c r="CS55" s="1032"/>
      <c r="CT55" s="1032"/>
      <c r="CU55" s="1032"/>
      <c r="CV55" s="1033"/>
      <c r="CW55" s="1031"/>
      <c r="CX55" s="1032"/>
      <c r="CY55" s="1032"/>
      <c r="CZ55" s="1032"/>
      <c r="DA55" s="1033"/>
      <c r="DB55" s="1031"/>
      <c r="DC55" s="1032"/>
      <c r="DD55" s="1032"/>
      <c r="DE55" s="1032"/>
      <c r="DF55" s="1033"/>
      <c r="DG55" s="1031"/>
      <c r="DH55" s="1032"/>
      <c r="DI55" s="1032"/>
      <c r="DJ55" s="1032"/>
      <c r="DK55" s="1033"/>
      <c r="DL55" s="1031"/>
      <c r="DM55" s="1032"/>
      <c r="DN55" s="1032"/>
      <c r="DO55" s="1032"/>
      <c r="DP55" s="1033"/>
      <c r="DQ55" s="1031"/>
      <c r="DR55" s="1032"/>
      <c r="DS55" s="1032"/>
      <c r="DT55" s="1032"/>
      <c r="DU55" s="1033"/>
      <c r="DV55" s="1034"/>
      <c r="DW55" s="1035"/>
      <c r="DX55" s="1035"/>
      <c r="DY55" s="1035"/>
      <c r="DZ55" s="1036"/>
      <c r="EA55" s="214"/>
    </row>
    <row r="56" spans="1:131" ht="26.25" customHeight="1">
      <c r="A56" s="223">
        <v>29</v>
      </c>
      <c r="B56" s="1072"/>
      <c r="C56" s="1073"/>
      <c r="D56" s="1073"/>
      <c r="E56" s="1073"/>
      <c r="F56" s="1073"/>
      <c r="G56" s="1073"/>
      <c r="H56" s="1073"/>
      <c r="I56" s="1073"/>
      <c r="J56" s="1073"/>
      <c r="K56" s="1073"/>
      <c r="L56" s="1073"/>
      <c r="M56" s="1073"/>
      <c r="N56" s="1073"/>
      <c r="O56" s="1073"/>
      <c r="P56" s="1074"/>
      <c r="Q56" s="1075"/>
      <c r="R56" s="1067"/>
      <c r="S56" s="1067"/>
      <c r="T56" s="1067"/>
      <c r="U56" s="1067"/>
      <c r="V56" s="1067"/>
      <c r="W56" s="1067"/>
      <c r="X56" s="1067"/>
      <c r="Y56" s="1067"/>
      <c r="Z56" s="1067"/>
      <c r="AA56" s="1067"/>
      <c r="AB56" s="1067"/>
      <c r="AC56" s="1067"/>
      <c r="AD56" s="1067"/>
      <c r="AE56" s="1076"/>
      <c r="AF56" s="1077"/>
      <c r="AG56" s="1078"/>
      <c r="AH56" s="1078"/>
      <c r="AI56" s="1078"/>
      <c r="AJ56" s="1079"/>
      <c r="AK56" s="1066"/>
      <c r="AL56" s="1067"/>
      <c r="AM56" s="1067"/>
      <c r="AN56" s="1067"/>
      <c r="AO56" s="1067"/>
      <c r="AP56" s="1067"/>
      <c r="AQ56" s="1067"/>
      <c r="AR56" s="1067"/>
      <c r="AS56" s="1067"/>
      <c r="AT56" s="1067"/>
      <c r="AU56" s="1067"/>
      <c r="AV56" s="1067"/>
      <c r="AW56" s="1067"/>
      <c r="AX56" s="1067"/>
      <c r="AY56" s="1067"/>
      <c r="AZ56" s="1068"/>
      <c r="BA56" s="1068"/>
      <c r="BB56" s="1068"/>
      <c r="BC56" s="1068"/>
      <c r="BD56" s="1068"/>
      <c r="BE56" s="1014"/>
      <c r="BF56" s="1014"/>
      <c r="BG56" s="1014"/>
      <c r="BH56" s="1014"/>
      <c r="BI56" s="1015"/>
      <c r="BJ56" s="216"/>
      <c r="BK56" s="216"/>
      <c r="BL56" s="216"/>
      <c r="BM56" s="216"/>
      <c r="BN56" s="216"/>
      <c r="BO56" s="226"/>
      <c r="BP56" s="226"/>
      <c r="BQ56" s="223">
        <v>50</v>
      </c>
      <c r="BR56" s="224"/>
      <c r="BS56" s="1034"/>
      <c r="BT56" s="1035"/>
      <c r="BU56" s="1035"/>
      <c r="BV56" s="1035"/>
      <c r="BW56" s="1035"/>
      <c r="BX56" s="1035"/>
      <c r="BY56" s="1035"/>
      <c r="BZ56" s="1035"/>
      <c r="CA56" s="1035"/>
      <c r="CB56" s="1035"/>
      <c r="CC56" s="1035"/>
      <c r="CD56" s="1035"/>
      <c r="CE56" s="1035"/>
      <c r="CF56" s="1035"/>
      <c r="CG56" s="1056"/>
      <c r="CH56" s="1031"/>
      <c r="CI56" s="1032"/>
      <c r="CJ56" s="1032"/>
      <c r="CK56" s="1032"/>
      <c r="CL56" s="1033"/>
      <c r="CM56" s="1031"/>
      <c r="CN56" s="1032"/>
      <c r="CO56" s="1032"/>
      <c r="CP56" s="1032"/>
      <c r="CQ56" s="1033"/>
      <c r="CR56" s="1031"/>
      <c r="CS56" s="1032"/>
      <c r="CT56" s="1032"/>
      <c r="CU56" s="1032"/>
      <c r="CV56" s="1033"/>
      <c r="CW56" s="1031"/>
      <c r="CX56" s="1032"/>
      <c r="CY56" s="1032"/>
      <c r="CZ56" s="1032"/>
      <c r="DA56" s="1033"/>
      <c r="DB56" s="1031"/>
      <c r="DC56" s="1032"/>
      <c r="DD56" s="1032"/>
      <c r="DE56" s="1032"/>
      <c r="DF56" s="1033"/>
      <c r="DG56" s="1031"/>
      <c r="DH56" s="1032"/>
      <c r="DI56" s="1032"/>
      <c r="DJ56" s="1032"/>
      <c r="DK56" s="1033"/>
      <c r="DL56" s="1031"/>
      <c r="DM56" s="1032"/>
      <c r="DN56" s="1032"/>
      <c r="DO56" s="1032"/>
      <c r="DP56" s="1033"/>
      <c r="DQ56" s="1031"/>
      <c r="DR56" s="1032"/>
      <c r="DS56" s="1032"/>
      <c r="DT56" s="1032"/>
      <c r="DU56" s="1033"/>
      <c r="DV56" s="1034"/>
      <c r="DW56" s="1035"/>
      <c r="DX56" s="1035"/>
      <c r="DY56" s="1035"/>
      <c r="DZ56" s="1036"/>
      <c r="EA56" s="214"/>
    </row>
    <row r="57" spans="1:131" ht="26.25" customHeight="1">
      <c r="A57" s="223">
        <v>30</v>
      </c>
      <c r="B57" s="1072"/>
      <c r="C57" s="1073"/>
      <c r="D57" s="1073"/>
      <c r="E57" s="1073"/>
      <c r="F57" s="1073"/>
      <c r="G57" s="1073"/>
      <c r="H57" s="1073"/>
      <c r="I57" s="1073"/>
      <c r="J57" s="1073"/>
      <c r="K57" s="1073"/>
      <c r="L57" s="1073"/>
      <c r="M57" s="1073"/>
      <c r="N57" s="1073"/>
      <c r="O57" s="1073"/>
      <c r="P57" s="1074"/>
      <c r="Q57" s="1075"/>
      <c r="R57" s="1067"/>
      <c r="S57" s="1067"/>
      <c r="T57" s="1067"/>
      <c r="U57" s="1067"/>
      <c r="V57" s="1067"/>
      <c r="W57" s="1067"/>
      <c r="X57" s="1067"/>
      <c r="Y57" s="1067"/>
      <c r="Z57" s="1067"/>
      <c r="AA57" s="1067"/>
      <c r="AB57" s="1067"/>
      <c r="AC57" s="1067"/>
      <c r="AD57" s="1067"/>
      <c r="AE57" s="1076"/>
      <c r="AF57" s="1077"/>
      <c r="AG57" s="1078"/>
      <c r="AH57" s="1078"/>
      <c r="AI57" s="1078"/>
      <c r="AJ57" s="1079"/>
      <c r="AK57" s="1066"/>
      <c r="AL57" s="1067"/>
      <c r="AM57" s="1067"/>
      <c r="AN57" s="1067"/>
      <c r="AO57" s="1067"/>
      <c r="AP57" s="1067"/>
      <c r="AQ57" s="1067"/>
      <c r="AR57" s="1067"/>
      <c r="AS57" s="1067"/>
      <c r="AT57" s="1067"/>
      <c r="AU57" s="1067"/>
      <c r="AV57" s="1067"/>
      <c r="AW57" s="1067"/>
      <c r="AX57" s="1067"/>
      <c r="AY57" s="1067"/>
      <c r="AZ57" s="1068"/>
      <c r="BA57" s="1068"/>
      <c r="BB57" s="1068"/>
      <c r="BC57" s="1068"/>
      <c r="BD57" s="1068"/>
      <c r="BE57" s="1014"/>
      <c r="BF57" s="1014"/>
      <c r="BG57" s="1014"/>
      <c r="BH57" s="1014"/>
      <c r="BI57" s="1015"/>
      <c r="BJ57" s="216"/>
      <c r="BK57" s="216"/>
      <c r="BL57" s="216"/>
      <c r="BM57" s="216"/>
      <c r="BN57" s="216"/>
      <c r="BO57" s="226"/>
      <c r="BP57" s="226"/>
      <c r="BQ57" s="223">
        <v>51</v>
      </c>
      <c r="BR57" s="224"/>
      <c r="BS57" s="1034"/>
      <c r="BT57" s="1035"/>
      <c r="BU57" s="1035"/>
      <c r="BV57" s="1035"/>
      <c r="BW57" s="1035"/>
      <c r="BX57" s="1035"/>
      <c r="BY57" s="1035"/>
      <c r="BZ57" s="1035"/>
      <c r="CA57" s="1035"/>
      <c r="CB57" s="1035"/>
      <c r="CC57" s="1035"/>
      <c r="CD57" s="1035"/>
      <c r="CE57" s="1035"/>
      <c r="CF57" s="1035"/>
      <c r="CG57" s="1056"/>
      <c r="CH57" s="1031"/>
      <c r="CI57" s="1032"/>
      <c r="CJ57" s="1032"/>
      <c r="CK57" s="1032"/>
      <c r="CL57" s="1033"/>
      <c r="CM57" s="1031"/>
      <c r="CN57" s="1032"/>
      <c r="CO57" s="1032"/>
      <c r="CP57" s="1032"/>
      <c r="CQ57" s="1033"/>
      <c r="CR57" s="1031"/>
      <c r="CS57" s="1032"/>
      <c r="CT57" s="1032"/>
      <c r="CU57" s="1032"/>
      <c r="CV57" s="1033"/>
      <c r="CW57" s="1031"/>
      <c r="CX57" s="1032"/>
      <c r="CY57" s="1032"/>
      <c r="CZ57" s="1032"/>
      <c r="DA57" s="1033"/>
      <c r="DB57" s="1031"/>
      <c r="DC57" s="1032"/>
      <c r="DD57" s="1032"/>
      <c r="DE57" s="1032"/>
      <c r="DF57" s="1033"/>
      <c r="DG57" s="1031"/>
      <c r="DH57" s="1032"/>
      <c r="DI57" s="1032"/>
      <c r="DJ57" s="1032"/>
      <c r="DK57" s="1033"/>
      <c r="DL57" s="1031"/>
      <c r="DM57" s="1032"/>
      <c r="DN57" s="1032"/>
      <c r="DO57" s="1032"/>
      <c r="DP57" s="1033"/>
      <c r="DQ57" s="1031"/>
      <c r="DR57" s="1032"/>
      <c r="DS57" s="1032"/>
      <c r="DT57" s="1032"/>
      <c r="DU57" s="1033"/>
      <c r="DV57" s="1034"/>
      <c r="DW57" s="1035"/>
      <c r="DX57" s="1035"/>
      <c r="DY57" s="1035"/>
      <c r="DZ57" s="1036"/>
      <c r="EA57" s="214"/>
    </row>
    <row r="58" spans="1:131" ht="26.25" customHeight="1">
      <c r="A58" s="223">
        <v>31</v>
      </c>
      <c r="B58" s="1072"/>
      <c r="C58" s="1073"/>
      <c r="D58" s="1073"/>
      <c r="E58" s="1073"/>
      <c r="F58" s="1073"/>
      <c r="G58" s="1073"/>
      <c r="H58" s="1073"/>
      <c r="I58" s="1073"/>
      <c r="J58" s="1073"/>
      <c r="K58" s="1073"/>
      <c r="L58" s="1073"/>
      <c r="M58" s="1073"/>
      <c r="N58" s="1073"/>
      <c r="O58" s="1073"/>
      <c r="P58" s="1074"/>
      <c r="Q58" s="1075"/>
      <c r="R58" s="1067"/>
      <c r="S58" s="1067"/>
      <c r="T58" s="1067"/>
      <c r="U58" s="1067"/>
      <c r="V58" s="1067"/>
      <c r="W58" s="1067"/>
      <c r="X58" s="1067"/>
      <c r="Y58" s="1067"/>
      <c r="Z58" s="1067"/>
      <c r="AA58" s="1067"/>
      <c r="AB58" s="1067"/>
      <c r="AC58" s="1067"/>
      <c r="AD58" s="1067"/>
      <c r="AE58" s="1076"/>
      <c r="AF58" s="1077"/>
      <c r="AG58" s="1078"/>
      <c r="AH58" s="1078"/>
      <c r="AI58" s="1078"/>
      <c r="AJ58" s="1079"/>
      <c r="AK58" s="1066"/>
      <c r="AL58" s="1067"/>
      <c r="AM58" s="1067"/>
      <c r="AN58" s="1067"/>
      <c r="AO58" s="1067"/>
      <c r="AP58" s="1067"/>
      <c r="AQ58" s="1067"/>
      <c r="AR58" s="1067"/>
      <c r="AS58" s="1067"/>
      <c r="AT58" s="1067"/>
      <c r="AU58" s="1067"/>
      <c r="AV58" s="1067"/>
      <c r="AW58" s="1067"/>
      <c r="AX58" s="1067"/>
      <c r="AY58" s="1067"/>
      <c r="AZ58" s="1068"/>
      <c r="BA58" s="1068"/>
      <c r="BB58" s="1068"/>
      <c r="BC58" s="1068"/>
      <c r="BD58" s="1068"/>
      <c r="BE58" s="1014"/>
      <c r="BF58" s="1014"/>
      <c r="BG58" s="1014"/>
      <c r="BH58" s="1014"/>
      <c r="BI58" s="1015"/>
      <c r="BJ58" s="216"/>
      <c r="BK58" s="216"/>
      <c r="BL58" s="216"/>
      <c r="BM58" s="216"/>
      <c r="BN58" s="216"/>
      <c r="BO58" s="226"/>
      <c r="BP58" s="226"/>
      <c r="BQ58" s="223">
        <v>52</v>
      </c>
      <c r="BR58" s="224"/>
      <c r="BS58" s="1034"/>
      <c r="BT58" s="1035"/>
      <c r="BU58" s="1035"/>
      <c r="BV58" s="1035"/>
      <c r="BW58" s="1035"/>
      <c r="BX58" s="1035"/>
      <c r="BY58" s="1035"/>
      <c r="BZ58" s="1035"/>
      <c r="CA58" s="1035"/>
      <c r="CB58" s="1035"/>
      <c r="CC58" s="1035"/>
      <c r="CD58" s="1035"/>
      <c r="CE58" s="1035"/>
      <c r="CF58" s="1035"/>
      <c r="CG58" s="1056"/>
      <c r="CH58" s="1031"/>
      <c r="CI58" s="1032"/>
      <c r="CJ58" s="1032"/>
      <c r="CK58" s="1032"/>
      <c r="CL58" s="1033"/>
      <c r="CM58" s="1031"/>
      <c r="CN58" s="1032"/>
      <c r="CO58" s="1032"/>
      <c r="CP58" s="1032"/>
      <c r="CQ58" s="1033"/>
      <c r="CR58" s="1031"/>
      <c r="CS58" s="1032"/>
      <c r="CT58" s="1032"/>
      <c r="CU58" s="1032"/>
      <c r="CV58" s="1033"/>
      <c r="CW58" s="1031"/>
      <c r="CX58" s="1032"/>
      <c r="CY58" s="1032"/>
      <c r="CZ58" s="1032"/>
      <c r="DA58" s="1033"/>
      <c r="DB58" s="1031"/>
      <c r="DC58" s="1032"/>
      <c r="DD58" s="1032"/>
      <c r="DE58" s="1032"/>
      <c r="DF58" s="1033"/>
      <c r="DG58" s="1031"/>
      <c r="DH58" s="1032"/>
      <c r="DI58" s="1032"/>
      <c r="DJ58" s="1032"/>
      <c r="DK58" s="1033"/>
      <c r="DL58" s="1031"/>
      <c r="DM58" s="1032"/>
      <c r="DN58" s="1032"/>
      <c r="DO58" s="1032"/>
      <c r="DP58" s="1033"/>
      <c r="DQ58" s="1031"/>
      <c r="DR58" s="1032"/>
      <c r="DS58" s="1032"/>
      <c r="DT58" s="1032"/>
      <c r="DU58" s="1033"/>
      <c r="DV58" s="1034"/>
      <c r="DW58" s="1035"/>
      <c r="DX58" s="1035"/>
      <c r="DY58" s="1035"/>
      <c r="DZ58" s="1036"/>
      <c r="EA58" s="214"/>
    </row>
    <row r="59" spans="1:131" ht="26.25" customHeight="1">
      <c r="A59" s="223">
        <v>32</v>
      </c>
      <c r="B59" s="1072"/>
      <c r="C59" s="1073"/>
      <c r="D59" s="1073"/>
      <c r="E59" s="1073"/>
      <c r="F59" s="1073"/>
      <c r="G59" s="1073"/>
      <c r="H59" s="1073"/>
      <c r="I59" s="1073"/>
      <c r="J59" s="1073"/>
      <c r="K59" s="1073"/>
      <c r="L59" s="1073"/>
      <c r="M59" s="1073"/>
      <c r="N59" s="1073"/>
      <c r="O59" s="1073"/>
      <c r="P59" s="1074"/>
      <c r="Q59" s="1075"/>
      <c r="R59" s="1067"/>
      <c r="S59" s="1067"/>
      <c r="T59" s="1067"/>
      <c r="U59" s="1067"/>
      <c r="V59" s="1067"/>
      <c r="W59" s="1067"/>
      <c r="X59" s="1067"/>
      <c r="Y59" s="1067"/>
      <c r="Z59" s="1067"/>
      <c r="AA59" s="1067"/>
      <c r="AB59" s="1067"/>
      <c r="AC59" s="1067"/>
      <c r="AD59" s="1067"/>
      <c r="AE59" s="1076"/>
      <c r="AF59" s="1077"/>
      <c r="AG59" s="1078"/>
      <c r="AH59" s="1078"/>
      <c r="AI59" s="1078"/>
      <c r="AJ59" s="1079"/>
      <c r="AK59" s="1066"/>
      <c r="AL59" s="1067"/>
      <c r="AM59" s="1067"/>
      <c r="AN59" s="1067"/>
      <c r="AO59" s="1067"/>
      <c r="AP59" s="1067"/>
      <c r="AQ59" s="1067"/>
      <c r="AR59" s="1067"/>
      <c r="AS59" s="1067"/>
      <c r="AT59" s="1067"/>
      <c r="AU59" s="1067"/>
      <c r="AV59" s="1067"/>
      <c r="AW59" s="1067"/>
      <c r="AX59" s="1067"/>
      <c r="AY59" s="1067"/>
      <c r="AZ59" s="1068"/>
      <c r="BA59" s="1068"/>
      <c r="BB59" s="1068"/>
      <c r="BC59" s="1068"/>
      <c r="BD59" s="1068"/>
      <c r="BE59" s="1014"/>
      <c r="BF59" s="1014"/>
      <c r="BG59" s="1014"/>
      <c r="BH59" s="1014"/>
      <c r="BI59" s="1015"/>
      <c r="BJ59" s="216"/>
      <c r="BK59" s="216"/>
      <c r="BL59" s="216"/>
      <c r="BM59" s="216"/>
      <c r="BN59" s="216"/>
      <c r="BO59" s="226"/>
      <c r="BP59" s="226"/>
      <c r="BQ59" s="223">
        <v>53</v>
      </c>
      <c r="BR59" s="224"/>
      <c r="BS59" s="1034"/>
      <c r="BT59" s="1035"/>
      <c r="BU59" s="1035"/>
      <c r="BV59" s="1035"/>
      <c r="BW59" s="1035"/>
      <c r="BX59" s="1035"/>
      <c r="BY59" s="1035"/>
      <c r="BZ59" s="1035"/>
      <c r="CA59" s="1035"/>
      <c r="CB59" s="1035"/>
      <c r="CC59" s="1035"/>
      <c r="CD59" s="1035"/>
      <c r="CE59" s="1035"/>
      <c r="CF59" s="1035"/>
      <c r="CG59" s="1056"/>
      <c r="CH59" s="1031"/>
      <c r="CI59" s="1032"/>
      <c r="CJ59" s="1032"/>
      <c r="CK59" s="1032"/>
      <c r="CL59" s="1033"/>
      <c r="CM59" s="1031"/>
      <c r="CN59" s="1032"/>
      <c r="CO59" s="1032"/>
      <c r="CP59" s="1032"/>
      <c r="CQ59" s="1033"/>
      <c r="CR59" s="1031"/>
      <c r="CS59" s="1032"/>
      <c r="CT59" s="1032"/>
      <c r="CU59" s="1032"/>
      <c r="CV59" s="1033"/>
      <c r="CW59" s="1031"/>
      <c r="CX59" s="1032"/>
      <c r="CY59" s="1032"/>
      <c r="CZ59" s="1032"/>
      <c r="DA59" s="1033"/>
      <c r="DB59" s="1031"/>
      <c r="DC59" s="1032"/>
      <c r="DD59" s="1032"/>
      <c r="DE59" s="1032"/>
      <c r="DF59" s="1033"/>
      <c r="DG59" s="1031"/>
      <c r="DH59" s="1032"/>
      <c r="DI59" s="1032"/>
      <c r="DJ59" s="1032"/>
      <c r="DK59" s="1033"/>
      <c r="DL59" s="1031"/>
      <c r="DM59" s="1032"/>
      <c r="DN59" s="1032"/>
      <c r="DO59" s="1032"/>
      <c r="DP59" s="1033"/>
      <c r="DQ59" s="1031"/>
      <c r="DR59" s="1032"/>
      <c r="DS59" s="1032"/>
      <c r="DT59" s="1032"/>
      <c r="DU59" s="1033"/>
      <c r="DV59" s="1034"/>
      <c r="DW59" s="1035"/>
      <c r="DX59" s="1035"/>
      <c r="DY59" s="1035"/>
      <c r="DZ59" s="1036"/>
      <c r="EA59" s="214"/>
    </row>
    <row r="60" spans="1:131" ht="26.25" customHeight="1">
      <c r="A60" s="223">
        <v>33</v>
      </c>
      <c r="B60" s="1072"/>
      <c r="C60" s="1073"/>
      <c r="D60" s="1073"/>
      <c r="E60" s="1073"/>
      <c r="F60" s="1073"/>
      <c r="G60" s="1073"/>
      <c r="H60" s="1073"/>
      <c r="I60" s="1073"/>
      <c r="J60" s="1073"/>
      <c r="K60" s="1073"/>
      <c r="L60" s="1073"/>
      <c r="M60" s="1073"/>
      <c r="N60" s="1073"/>
      <c r="O60" s="1073"/>
      <c r="P60" s="1074"/>
      <c r="Q60" s="1075"/>
      <c r="R60" s="1067"/>
      <c r="S60" s="1067"/>
      <c r="T60" s="1067"/>
      <c r="U60" s="1067"/>
      <c r="V60" s="1067"/>
      <c r="W60" s="1067"/>
      <c r="X60" s="1067"/>
      <c r="Y60" s="1067"/>
      <c r="Z60" s="1067"/>
      <c r="AA60" s="1067"/>
      <c r="AB60" s="1067"/>
      <c r="AC60" s="1067"/>
      <c r="AD60" s="1067"/>
      <c r="AE60" s="1076"/>
      <c r="AF60" s="1077"/>
      <c r="AG60" s="1078"/>
      <c r="AH60" s="1078"/>
      <c r="AI60" s="1078"/>
      <c r="AJ60" s="1079"/>
      <c r="AK60" s="1066"/>
      <c r="AL60" s="1067"/>
      <c r="AM60" s="1067"/>
      <c r="AN60" s="1067"/>
      <c r="AO60" s="1067"/>
      <c r="AP60" s="1067"/>
      <c r="AQ60" s="1067"/>
      <c r="AR60" s="1067"/>
      <c r="AS60" s="1067"/>
      <c r="AT60" s="1067"/>
      <c r="AU60" s="1067"/>
      <c r="AV60" s="1067"/>
      <c r="AW60" s="1067"/>
      <c r="AX60" s="1067"/>
      <c r="AY60" s="1067"/>
      <c r="AZ60" s="1068"/>
      <c r="BA60" s="1068"/>
      <c r="BB60" s="1068"/>
      <c r="BC60" s="1068"/>
      <c r="BD60" s="1068"/>
      <c r="BE60" s="1014"/>
      <c r="BF60" s="1014"/>
      <c r="BG60" s="1014"/>
      <c r="BH60" s="1014"/>
      <c r="BI60" s="1015"/>
      <c r="BJ60" s="216"/>
      <c r="BK60" s="216"/>
      <c r="BL60" s="216"/>
      <c r="BM60" s="216"/>
      <c r="BN60" s="216"/>
      <c r="BO60" s="226"/>
      <c r="BP60" s="226"/>
      <c r="BQ60" s="223">
        <v>54</v>
      </c>
      <c r="BR60" s="224"/>
      <c r="BS60" s="1034"/>
      <c r="BT60" s="1035"/>
      <c r="BU60" s="1035"/>
      <c r="BV60" s="1035"/>
      <c r="BW60" s="1035"/>
      <c r="BX60" s="1035"/>
      <c r="BY60" s="1035"/>
      <c r="BZ60" s="1035"/>
      <c r="CA60" s="1035"/>
      <c r="CB60" s="1035"/>
      <c r="CC60" s="1035"/>
      <c r="CD60" s="1035"/>
      <c r="CE60" s="1035"/>
      <c r="CF60" s="1035"/>
      <c r="CG60" s="1056"/>
      <c r="CH60" s="1031"/>
      <c r="CI60" s="1032"/>
      <c r="CJ60" s="1032"/>
      <c r="CK60" s="1032"/>
      <c r="CL60" s="1033"/>
      <c r="CM60" s="1031"/>
      <c r="CN60" s="1032"/>
      <c r="CO60" s="1032"/>
      <c r="CP60" s="1032"/>
      <c r="CQ60" s="1033"/>
      <c r="CR60" s="1031"/>
      <c r="CS60" s="1032"/>
      <c r="CT60" s="1032"/>
      <c r="CU60" s="1032"/>
      <c r="CV60" s="1033"/>
      <c r="CW60" s="1031"/>
      <c r="CX60" s="1032"/>
      <c r="CY60" s="1032"/>
      <c r="CZ60" s="1032"/>
      <c r="DA60" s="1033"/>
      <c r="DB60" s="1031"/>
      <c r="DC60" s="1032"/>
      <c r="DD60" s="1032"/>
      <c r="DE60" s="1032"/>
      <c r="DF60" s="1033"/>
      <c r="DG60" s="1031"/>
      <c r="DH60" s="1032"/>
      <c r="DI60" s="1032"/>
      <c r="DJ60" s="1032"/>
      <c r="DK60" s="1033"/>
      <c r="DL60" s="1031"/>
      <c r="DM60" s="1032"/>
      <c r="DN60" s="1032"/>
      <c r="DO60" s="1032"/>
      <c r="DP60" s="1033"/>
      <c r="DQ60" s="1031"/>
      <c r="DR60" s="1032"/>
      <c r="DS60" s="1032"/>
      <c r="DT60" s="1032"/>
      <c r="DU60" s="1033"/>
      <c r="DV60" s="1034"/>
      <c r="DW60" s="1035"/>
      <c r="DX60" s="1035"/>
      <c r="DY60" s="1035"/>
      <c r="DZ60" s="1036"/>
      <c r="EA60" s="214"/>
    </row>
    <row r="61" spans="1:131" ht="26.25" customHeight="1" thickBot="1">
      <c r="A61" s="223">
        <v>34</v>
      </c>
      <c r="B61" s="1072"/>
      <c r="C61" s="1073"/>
      <c r="D61" s="1073"/>
      <c r="E61" s="1073"/>
      <c r="F61" s="1073"/>
      <c r="G61" s="1073"/>
      <c r="H61" s="1073"/>
      <c r="I61" s="1073"/>
      <c r="J61" s="1073"/>
      <c r="K61" s="1073"/>
      <c r="L61" s="1073"/>
      <c r="M61" s="1073"/>
      <c r="N61" s="1073"/>
      <c r="O61" s="1073"/>
      <c r="P61" s="1074"/>
      <c r="Q61" s="1075"/>
      <c r="R61" s="1067"/>
      <c r="S61" s="1067"/>
      <c r="T61" s="1067"/>
      <c r="U61" s="1067"/>
      <c r="V61" s="1067"/>
      <c r="W61" s="1067"/>
      <c r="X61" s="1067"/>
      <c r="Y61" s="1067"/>
      <c r="Z61" s="1067"/>
      <c r="AA61" s="1067"/>
      <c r="AB61" s="1067"/>
      <c r="AC61" s="1067"/>
      <c r="AD61" s="1067"/>
      <c r="AE61" s="1076"/>
      <c r="AF61" s="1077"/>
      <c r="AG61" s="1078"/>
      <c r="AH61" s="1078"/>
      <c r="AI61" s="1078"/>
      <c r="AJ61" s="1079"/>
      <c r="AK61" s="1066"/>
      <c r="AL61" s="1067"/>
      <c r="AM61" s="1067"/>
      <c r="AN61" s="1067"/>
      <c r="AO61" s="1067"/>
      <c r="AP61" s="1067"/>
      <c r="AQ61" s="1067"/>
      <c r="AR61" s="1067"/>
      <c r="AS61" s="1067"/>
      <c r="AT61" s="1067"/>
      <c r="AU61" s="1067"/>
      <c r="AV61" s="1067"/>
      <c r="AW61" s="1067"/>
      <c r="AX61" s="1067"/>
      <c r="AY61" s="1067"/>
      <c r="AZ61" s="1068"/>
      <c r="BA61" s="1068"/>
      <c r="BB61" s="1068"/>
      <c r="BC61" s="1068"/>
      <c r="BD61" s="1068"/>
      <c r="BE61" s="1014"/>
      <c r="BF61" s="1014"/>
      <c r="BG61" s="1014"/>
      <c r="BH61" s="1014"/>
      <c r="BI61" s="1015"/>
      <c r="BJ61" s="216"/>
      <c r="BK61" s="216"/>
      <c r="BL61" s="216"/>
      <c r="BM61" s="216"/>
      <c r="BN61" s="216"/>
      <c r="BO61" s="226"/>
      <c r="BP61" s="226"/>
      <c r="BQ61" s="223">
        <v>55</v>
      </c>
      <c r="BR61" s="224"/>
      <c r="BS61" s="1034"/>
      <c r="BT61" s="1035"/>
      <c r="BU61" s="1035"/>
      <c r="BV61" s="1035"/>
      <c r="BW61" s="1035"/>
      <c r="BX61" s="1035"/>
      <c r="BY61" s="1035"/>
      <c r="BZ61" s="1035"/>
      <c r="CA61" s="1035"/>
      <c r="CB61" s="1035"/>
      <c r="CC61" s="1035"/>
      <c r="CD61" s="1035"/>
      <c r="CE61" s="1035"/>
      <c r="CF61" s="1035"/>
      <c r="CG61" s="1056"/>
      <c r="CH61" s="1031"/>
      <c r="CI61" s="1032"/>
      <c r="CJ61" s="1032"/>
      <c r="CK61" s="1032"/>
      <c r="CL61" s="1033"/>
      <c r="CM61" s="1031"/>
      <c r="CN61" s="1032"/>
      <c r="CO61" s="1032"/>
      <c r="CP61" s="1032"/>
      <c r="CQ61" s="1033"/>
      <c r="CR61" s="1031"/>
      <c r="CS61" s="1032"/>
      <c r="CT61" s="1032"/>
      <c r="CU61" s="1032"/>
      <c r="CV61" s="1033"/>
      <c r="CW61" s="1031"/>
      <c r="CX61" s="1032"/>
      <c r="CY61" s="1032"/>
      <c r="CZ61" s="1032"/>
      <c r="DA61" s="1033"/>
      <c r="DB61" s="1031"/>
      <c r="DC61" s="1032"/>
      <c r="DD61" s="1032"/>
      <c r="DE61" s="1032"/>
      <c r="DF61" s="1033"/>
      <c r="DG61" s="1031"/>
      <c r="DH61" s="1032"/>
      <c r="DI61" s="1032"/>
      <c r="DJ61" s="1032"/>
      <c r="DK61" s="1033"/>
      <c r="DL61" s="1031"/>
      <c r="DM61" s="1032"/>
      <c r="DN61" s="1032"/>
      <c r="DO61" s="1032"/>
      <c r="DP61" s="1033"/>
      <c r="DQ61" s="1031"/>
      <c r="DR61" s="1032"/>
      <c r="DS61" s="1032"/>
      <c r="DT61" s="1032"/>
      <c r="DU61" s="1033"/>
      <c r="DV61" s="1034"/>
      <c r="DW61" s="1035"/>
      <c r="DX61" s="1035"/>
      <c r="DY61" s="1035"/>
      <c r="DZ61" s="1036"/>
      <c r="EA61" s="214"/>
    </row>
    <row r="62" spans="1:131" ht="26.25" customHeight="1">
      <c r="A62" s="223">
        <v>35</v>
      </c>
      <c r="B62" s="1072"/>
      <c r="C62" s="1073"/>
      <c r="D62" s="1073"/>
      <c r="E62" s="1073"/>
      <c r="F62" s="1073"/>
      <c r="G62" s="1073"/>
      <c r="H62" s="1073"/>
      <c r="I62" s="1073"/>
      <c r="J62" s="1073"/>
      <c r="K62" s="1073"/>
      <c r="L62" s="1073"/>
      <c r="M62" s="1073"/>
      <c r="N62" s="1073"/>
      <c r="O62" s="1073"/>
      <c r="P62" s="1074"/>
      <c r="Q62" s="1075"/>
      <c r="R62" s="1067"/>
      <c r="S62" s="1067"/>
      <c r="T62" s="1067"/>
      <c r="U62" s="1067"/>
      <c r="V62" s="1067"/>
      <c r="W62" s="1067"/>
      <c r="X62" s="1067"/>
      <c r="Y62" s="1067"/>
      <c r="Z62" s="1067"/>
      <c r="AA62" s="1067"/>
      <c r="AB62" s="1067"/>
      <c r="AC62" s="1067"/>
      <c r="AD62" s="1067"/>
      <c r="AE62" s="1076"/>
      <c r="AF62" s="1077"/>
      <c r="AG62" s="1078"/>
      <c r="AH62" s="1078"/>
      <c r="AI62" s="1078"/>
      <c r="AJ62" s="1079"/>
      <c r="AK62" s="1066"/>
      <c r="AL62" s="1067"/>
      <c r="AM62" s="1067"/>
      <c r="AN62" s="1067"/>
      <c r="AO62" s="1067"/>
      <c r="AP62" s="1067"/>
      <c r="AQ62" s="1067"/>
      <c r="AR62" s="1067"/>
      <c r="AS62" s="1067"/>
      <c r="AT62" s="1067"/>
      <c r="AU62" s="1067"/>
      <c r="AV62" s="1067"/>
      <c r="AW62" s="1067"/>
      <c r="AX62" s="1067"/>
      <c r="AY62" s="1067"/>
      <c r="AZ62" s="1068"/>
      <c r="BA62" s="1068"/>
      <c r="BB62" s="1068"/>
      <c r="BC62" s="1068"/>
      <c r="BD62" s="1068"/>
      <c r="BE62" s="1014"/>
      <c r="BF62" s="1014"/>
      <c r="BG62" s="1014"/>
      <c r="BH62" s="1014"/>
      <c r="BI62" s="1015"/>
      <c r="BJ62" s="1069" t="s">
        <v>408</v>
      </c>
      <c r="BK62" s="1070"/>
      <c r="BL62" s="1070"/>
      <c r="BM62" s="1070"/>
      <c r="BN62" s="1071"/>
      <c r="BO62" s="226"/>
      <c r="BP62" s="226"/>
      <c r="BQ62" s="223">
        <v>56</v>
      </c>
      <c r="BR62" s="224"/>
      <c r="BS62" s="1034"/>
      <c r="BT62" s="1035"/>
      <c r="BU62" s="1035"/>
      <c r="BV62" s="1035"/>
      <c r="BW62" s="1035"/>
      <c r="BX62" s="1035"/>
      <c r="BY62" s="1035"/>
      <c r="BZ62" s="1035"/>
      <c r="CA62" s="1035"/>
      <c r="CB62" s="1035"/>
      <c r="CC62" s="1035"/>
      <c r="CD62" s="1035"/>
      <c r="CE62" s="1035"/>
      <c r="CF62" s="1035"/>
      <c r="CG62" s="1056"/>
      <c r="CH62" s="1031"/>
      <c r="CI62" s="1032"/>
      <c r="CJ62" s="1032"/>
      <c r="CK62" s="1032"/>
      <c r="CL62" s="1033"/>
      <c r="CM62" s="1031"/>
      <c r="CN62" s="1032"/>
      <c r="CO62" s="1032"/>
      <c r="CP62" s="1032"/>
      <c r="CQ62" s="1033"/>
      <c r="CR62" s="1031"/>
      <c r="CS62" s="1032"/>
      <c r="CT62" s="1032"/>
      <c r="CU62" s="1032"/>
      <c r="CV62" s="1033"/>
      <c r="CW62" s="1031"/>
      <c r="CX62" s="1032"/>
      <c r="CY62" s="1032"/>
      <c r="CZ62" s="1032"/>
      <c r="DA62" s="1033"/>
      <c r="DB62" s="1031"/>
      <c r="DC62" s="1032"/>
      <c r="DD62" s="1032"/>
      <c r="DE62" s="1032"/>
      <c r="DF62" s="1033"/>
      <c r="DG62" s="1031"/>
      <c r="DH62" s="1032"/>
      <c r="DI62" s="1032"/>
      <c r="DJ62" s="1032"/>
      <c r="DK62" s="1033"/>
      <c r="DL62" s="1031"/>
      <c r="DM62" s="1032"/>
      <c r="DN62" s="1032"/>
      <c r="DO62" s="1032"/>
      <c r="DP62" s="1033"/>
      <c r="DQ62" s="1031"/>
      <c r="DR62" s="1032"/>
      <c r="DS62" s="1032"/>
      <c r="DT62" s="1032"/>
      <c r="DU62" s="1033"/>
      <c r="DV62" s="1034"/>
      <c r="DW62" s="1035"/>
      <c r="DX62" s="1035"/>
      <c r="DY62" s="1035"/>
      <c r="DZ62" s="1036"/>
      <c r="EA62" s="214"/>
    </row>
    <row r="63" spans="1:131" ht="26.25" customHeight="1" thickBot="1">
      <c r="A63" s="225" t="s">
        <v>388</v>
      </c>
      <c r="B63" s="979" t="s">
        <v>409</v>
      </c>
      <c r="C63" s="980"/>
      <c r="D63" s="980"/>
      <c r="E63" s="980"/>
      <c r="F63" s="980"/>
      <c r="G63" s="980"/>
      <c r="H63" s="980"/>
      <c r="I63" s="980"/>
      <c r="J63" s="980"/>
      <c r="K63" s="980"/>
      <c r="L63" s="980"/>
      <c r="M63" s="980"/>
      <c r="N63" s="980"/>
      <c r="O63" s="980"/>
      <c r="P63" s="990"/>
      <c r="Q63" s="1004"/>
      <c r="R63" s="1005"/>
      <c r="S63" s="1005"/>
      <c r="T63" s="1005"/>
      <c r="U63" s="1005"/>
      <c r="V63" s="1005"/>
      <c r="W63" s="1005"/>
      <c r="X63" s="1005"/>
      <c r="Y63" s="1005"/>
      <c r="Z63" s="1005"/>
      <c r="AA63" s="1005"/>
      <c r="AB63" s="1005"/>
      <c r="AC63" s="1005"/>
      <c r="AD63" s="1005"/>
      <c r="AE63" s="1062"/>
      <c r="AF63" s="1063">
        <v>779</v>
      </c>
      <c r="AG63" s="1001"/>
      <c r="AH63" s="1001"/>
      <c r="AI63" s="1001"/>
      <c r="AJ63" s="1064"/>
      <c r="AK63" s="1065"/>
      <c r="AL63" s="1005"/>
      <c r="AM63" s="1005"/>
      <c r="AN63" s="1005"/>
      <c r="AO63" s="1005"/>
      <c r="AP63" s="1001"/>
      <c r="AQ63" s="1001"/>
      <c r="AR63" s="1001"/>
      <c r="AS63" s="1001"/>
      <c r="AT63" s="1001"/>
      <c r="AU63" s="1001"/>
      <c r="AV63" s="1001"/>
      <c r="AW63" s="1001"/>
      <c r="AX63" s="1001"/>
      <c r="AY63" s="1001"/>
      <c r="AZ63" s="1059"/>
      <c r="BA63" s="1059"/>
      <c r="BB63" s="1059"/>
      <c r="BC63" s="1059"/>
      <c r="BD63" s="1059"/>
      <c r="BE63" s="1002"/>
      <c r="BF63" s="1002"/>
      <c r="BG63" s="1002"/>
      <c r="BH63" s="1002"/>
      <c r="BI63" s="1003"/>
      <c r="BJ63" s="1060" t="s">
        <v>410</v>
      </c>
      <c r="BK63" s="995"/>
      <c r="BL63" s="995"/>
      <c r="BM63" s="995"/>
      <c r="BN63" s="1061"/>
      <c r="BO63" s="226"/>
      <c r="BP63" s="226"/>
      <c r="BQ63" s="223">
        <v>57</v>
      </c>
      <c r="BR63" s="224"/>
      <c r="BS63" s="1034"/>
      <c r="BT63" s="1035"/>
      <c r="BU63" s="1035"/>
      <c r="BV63" s="1035"/>
      <c r="BW63" s="1035"/>
      <c r="BX63" s="1035"/>
      <c r="BY63" s="1035"/>
      <c r="BZ63" s="1035"/>
      <c r="CA63" s="1035"/>
      <c r="CB63" s="1035"/>
      <c r="CC63" s="1035"/>
      <c r="CD63" s="1035"/>
      <c r="CE63" s="1035"/>
      <c r="CF63" s="1035"/>
      <c r="CG63" s="1056"/>
      <c r="CH63" s="1031"/>
      <c r="CI63" s="1032"/>
      <c r="CJ63" s="1032"/>
      <c r="CK63" s="1032"/>
      <c r="CL63" s="1033"/>
      <c r="CM63" s="1031"/>
      <c r="CN63" s="1032"/>
      <c r="CO63" s="1032"/>
      <c r="CP63" s="1032"/>
      <c r="CQ63" s="1033"/>
      <c r="CR63" s="1031"/>
      <c r="CS63" s="1032"/>
      <c r="CT63" s="1032"/>
      <c r="CU63" s="1032"/>
      <c r="CV63" s="1033"/>
      <c r="CW63" s="1031"/>
      <c r="CX63" s="1032"/>
      <c r="CY63" s="1032"/>
      <c r="CZ63" s="1032"/>
      <c r="DA63" s="1033"/>
      <c r="DB63" s="1031"/>
      <c r="DC63" s="1032"/>
      <c r="DD63" s="1032"/>
      <c r="DE63" s="1032"/>
      <c r="DF63" s="1033"/>
      <c r="DG63" s="1031"/>
      <c r="DH63" s="1032"/>
      <c r="DI63" s="1032"/>
      <c r="DJ63" s="1032"/>
      <c r="DK63" s="1033"/>
      <c r="DL63" s="1031"/>
      <c r="DM63" s="1032"/>
      <c r="DN63" s="1032"/>
      <c r="DO63" s="1032"/>
      <c r="DP63" s="1033"/>
      <c r="DQ63" s="1031"/>
      <c r="DR63" s="1032"/>
      <c r="DS63" s="1032"/>
      <c r="DT63" s="1032"/>
      <c r="DU63" s="1033"/>
      <c r="DV63" s="1034"/>
      <c r="DW63" s="1035"/>
      <c r="DX63" s="1035"/>
      <c r="DY63" s="1035"/>
      <c r="DZ63" s="1036"/>
      <c r="EA63" s="214"/>
    </row>
    <row r="64" spans="1:131" ht="26.25" customHeight="1">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1034"/>
      <c r="BT64" s="1035"/>
      <c r="BU64" s="1035"/>
      <c r="BV64" s="1035"/>
      <c r="BW64" s="1035"/>
      <c r="BX64" s="1035"/>
      <c r="BY64" s="1035"/>
      <c r="BZ64" s="1035"/>
      <c r="CA64" s="1035"/>
      <c r="CB64" s="1035"/>
      <c r="CC64" s="1035"/>
      <c r="CD64" s="1035"/>
      <c r="CE64" s="1035"/>
      <c r="CF64" s="1035"/>
      <c r="CG64" s="1056"/>
      <c r="CH64" s="1031"/>
      <c r="CI64" s="1032"/>
      <c r="CJ64" s="1032"/>
      <c r="CK64" s="1032"/>
      <c r="CL64" s="1033"/>
      <c r="CM64" s="1031"/>
      <c r="CN64" s="1032"/>
      <c r="CO64" s="1032"/>
      <c r="CP64" s="1032"/>
      <c r="CQ64" s="1033"/>
      <c r="CR64" s="1031"/>
      <c r="CS64" s="1032"/>
      <c r="CT64" s="1032"/>
      <c r="CU64" s="1032"/>
      <c r="CV64" s="1033"/>
      <c r="CW64" s="1031"/>
      <c r="CX64" s="1032"/>
      <c r="CY64" s="1032"/>
      <c r="CZ64" s="1032"/>
      <c r="DA64" s="1033"/>
      <c r="DB64" s="1031"/>
      <c r="DC64" s="1032"/>
      <c r="DD64" s="1032"/>
      <c r="DE64" s="1032"/>
      <c r="DF64" s="1033"/>
      <c r="DG64" s="1031"/>
      <c r="DH64" s="1032"/>
      <c r="DI64" s="1032"/>
      <c r="DJ64" s="1032"/>
      <c r="DK64" s="1033"/>
      <c r="DL64" s="1031"/>
      <c r="DM64" s="1032"/>
      <c r="DN64" s="1032"/>
      <c r="DO64" s="1032"/>
      <c r="DP64" s="1033"/>
      <c r="DQ64" s="1031"/>
      <c r="DR64" s="1032"/>
      <c r="DS64" s="1032"/>
      <c r="DT64" s="1032"/>
      <c r="DU64" s="1033"/>
      <c r="DV64" s="1034"/>
      <c r="DW64" s="1035"/>
      <c r="DX64" s="1035"/>
      <c r="DY64" s="1035"/>
      <c r="DZ64" s="1036"/>
      <c r="EA64" s="214"/>
    </row>
    <row r="65" spans="1:131" ht="26.25" customHeight="1" thickBot="1">
      <c r="A65" s="216" t="s">
        <v>411</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1034"/>
      <c r="BT65" s="1035"/>
      <c r="BU65" s="1035"/>
      <c r="BV65" s="1035"/>
      <c r="BW65" s="1035"/>
      <c r="BX65" s="1035"/>
      <c r="BY65" s="1035"/>
      <c r="BZ65" s="1035"/>
      <c r="CA65" s="1035"/>
      <c r="CB65" s="1035"/>
      <c r="CC65" s="1035"/>
      <c r="CD65" s="1035"/>
      <c r="CE65" s="1035"/>
      <c r="CF65" s="1035"/>
      <c r="CG65" s="1056"/>
      <c r="CH65" s="1031"/>
      <c r="CI65" s="1032"/>
      <c r="CJ65" s="1032"/>
      <c r="CK65" s="1032"/>
      <c r="CL65" s="1033"/>
      <c r="CM65" s="1031"/>
      <c r="CN65" s="1032"/>
      <c r="CO65" s="1032"/>
      <c r="CP65" s="1032"/>
      <c r="CQ65" s="1033"/>
      <c r="CR65" s="1031"/>
      <c r="CS65" s="1032"/>
      <c r="CT65" s="1032"/>
      <c r="CU65" s="1032"/>
      <c r="CV65" s="1033"/>
      <c r="CW65" s="1031"/>
      <c r="CX65" s="1032"/>
      <c r="CY65" s="1032"/>
      <c r="CZ65" s="1032"/>
      <c r="DA65" s="1033"/>
      <c r="DB65" s="1031"/>
      <c r="DC65" s="1032"/>
      <c r="DD65" s="1032"/>
      <c r="DE65" s="1032"/>
      <c r="DF65" s="1033"/>
      <c r="DG65" s="1031"/>
      <c r="DH65" s="1032"/>
      <c r="DI65" s="1032"/>
      <c r="DJ65" s="1032"/>
      <c r="DK65" s="1033"/>
      <c r="DL65" s="1031"/>
      <c r="DM65" s="1032"/>
      <c r="DN65" s="1032"/>
      <c r="DO65" s="1032"/>
      <c r="DP65" s="1033"/>
      <c r="DQ65" s="1031"/>
      <c r="DR65" s="1032"/>
      <c r="DS65" s="1032"/>
      <c r="DT65" s="1032"/>
      <c r="DU65" s="1033"/>
      <c r="DV65" s="1034"/>
      <c r="DW65" s="1035"/>
      <c r="DX65" s="1035"/>
      <c r="DY65" s="1035"/>
      <c r="DZ65" s="1036"/>
      <c r="EA65" s="214"/>
    </row>
    <row r="66" spans="1:131" ht="26.25" customHeight="1">
      <c r="A66" s="1037" t="s">
        <v>412</v>
      </c>
      <c r="B66" s="1038"/>
      <c r="C66" s="1038"/>
      <c r="D66" s="1038"/>
      <c r="E66" s="1038"/>
      <c r="F66" s="1038"/>
      <c r="G66" s="1038"/>
      <c r="H66" s="1038"/>
      <c r="I66" s="1038"/>
      <c r="J66" s="1038"/>
      <c r="K66" s="1038"/>
      <c r="L66" s="1038"/>
      <c r="M66" s="1038"/>
      <c r="N66" s="1038"/>
      <c r="O66" s="1038"/>
      <c r="P66" s="1039"/>
      <c r="Q66" s="1043" t="s">
        <v>413</v>
      </c>
      <c r="R66" s="1044"/>
      <c r="S66" s="1044"/>
      <c r="T66" s="1044"/>
      <c r="U66" s="1045"/>
      <c r="V66" s="1043" t="s">
        <v>414</v>
      </c>
      <c r="W66" s="1044"/>
      <c r="X66" s="1044"/>
      <c r="Y66" s="1044"/>
      <c r="Z66" s="1045"/>
      <c r="AA66" s="1043" t="s">
        <v>415</v>
      </c>
      <c r="AB66" s="1044"/>
      <c r="AC66" s="1044"/>
      <c r="AD66" s="1044"/>
      <c r="AE66" s="1045"/>
      <c r="AF66" s="1049" t="s">
        <v>416</v>
      </c>
      <c r="AG66" s="1050"/>
      <c r="AH66" s="1050"/>
      <c r="AI66" s="1050"/>
      <c r="AJ66" s="1051"/>
      <c r="AK66" s="1043" t="s">
        <v>417</v>
      </c>
      <c r="AL66" s="1038"/>
      <c r="AM66" s="1038"/>
      <c r="AN66" s="1038"/>
      <c r="AO66" s="1039"/>
      <c r="AP66" s="1043" t="s">
        <v>418</v>
      </c>
      <c r="AQ66" s="1044"/>
      <c r="AR66" s="1044"/>
      <c r="AS66" s="1044"/>
      <c r="AT66" s="1045"/>
      <c r="AU66" s="1043" t="s">
        <v>419</v>
      </c>
      <c r="AV66" s="1044"/>
      <c r="AW66" s="1044"/>
      <c r="AX66" s="1044"/>
      <c r="AY66" s="1045"/>
      <c r="AZ66" s="1043" t="s">
        <v>376</v>
      </c>
      <c r="BA66" s="1044"/>
      <c r="BB66" s="1044"/>
      <c r="BC66" s="1044"/>
      <c r="BD66" s="1057"/>
      <c r="BE66" s="226"/>
      <c r="BF66" s="226"/>
      <c r="BG66" s="226"/>
      <c r="BH66" s="226"/>
      <c r="BI66" s="226"/>
      <c r="BJ66" s="226"/>
      <c r="BK66" s="226"/>
      <c r="BL66" s="226"/>
      <c r="BM66" s="226"/>
      <c r="BN66" s="226"/>
      <c r="BO66" s="226"/>
      <c r="BP66" s="226"/>
      <c r="BQ66" s="223">
        <v>60</v>
      </c>
      <c r="BR66" s="228"/>
      <c r="BS66" s="987"/>
      <c r="BT66" s="988"/>
      <c r="BU66" s="988"/>
      <c r="BV66" s="988"/>
      <c r="BW66" s="988"/>
      <c r="BX66" s="988"/>
      <c r="BY66" s="988"/>
      <c r="BZ66" s="988"/>
      <c r="CA66" s="988"/>
      <c r="CB66" s="988"/>
      <c r="CC66" s="988"/>
      <c r="CD66" s="988"/>
      <c r="CE66" s="988"/>
      <c r="CF66" s="988"/>
      <c r="CG66" s="997"/>
      <c r="CH66" s="998"/>
      <c r="CI66" s="999"/>
      <c r="CJ66" s="999"/>
      <c r="CK66" s="999"/>
      <c r="CL66" s="1000"/>
      <c r="CM66" s="998"/>
      <c r="CN66" s="999"/>
      <c r="CO66" s="999"/>
      <c r="CP66" s="999"/>
      <c r="CQ66" s="1000"/>
      <c r="CR66" s="998"/>
      <c r="CS66" s="999"/>
      <c r="CT66" s="999"/>
      <c r="CU66" s="999"/>
      <c r="CV66" s="1000"/>
      <c r="CW66" s="998"/>
      <c r="CX66" s="999"/>
      <c r="CY66" s="999"/>
      <c r="CZ66" s="999"/>
      <c r="DA66" s="1000"/>
      <c r="DB66" s="998"/>
      <c r="DC66" s="999"/>
      <c r="DD66" s="999"/>
      <c r="DE66" s="999"/>
      <c r="DF66" s="1000"/>
      <c r="DG66" s="998"/>
      <c r="DH66" s="999"/>
      <c r="DI66" s="999"/>
      <c r="DJ66" s="999"/>
      <c r="DK66" s="1000"/>
      <c r="DL66" s="998"/>
      <c r="DM66" s="999"/>
      <c r="DN66" s="999"/>
      <c r="DO66" s="999"/>
      <c r="DP66" s="1000"/>
      <c r="DQ66" s="998"/>
      <c r="DR66" s="999"/>
      <c r="DS66" s="999"/>
      <c r="DT66" s="999"/>
      <c r="DU66" s="1000"/>
      <c r="DV66" s="987"/>
      <c r="DW66" s="988"/>
      <c r="DX66" s="988"/>
      <c r="DY66" s="988"/>
      <c r="DZ66" s="989"/>
      <c r="EA66" s="214"/>
    </row>
    <row r="67" spans="1:131" ht="26.25" customHeight="1" thickBot="1">
      <c r="A67" s="1040"/>
      <c r="B67" s="1041"/>
      <c r="C67" s="1041"/>
      <c r="D67" s="1041"/>
      <c r="E67" s="1041"/>
      <c r="F67" s="1041"/>
      <c r="G67" s="1041"/>
      <c r="H67" s="1041"/>
      <c r="I67" s="1041"/>
      <c r="J67" s="1041"/>
      <c r="K67" s="1041"/>
      <c r="L67" s="1041"/>
      <c r="M67" s="1041"/>
      <c r="N67" s="1041"/>
      <c r="O67" s="1041"/>
      <c r="P67" s="1042"/>
      <c r="Q67" s="1046"/>
      <c r="R67" s="1047"/>
      <c r="S67" s="1047"/>
      <c r="T67" s="1047"/>
      <c r="U67" s="1048"/>
      <c r="V67" s="1046"/>
      <c r="W67" s="1047"/>
      <c r="X67" s="1047"/>
      <c r="Y67" s="1047"/>
      <c r="Z67" s="1048"/>
      <c r="AA67" s="1046"/>
      <c r="AB67" s="1047"/>
      <c r="AC67" s="1047"/>
      <c r="AD67" s="1047"/>
      <c r="AE67" s="1048"/>
      <c r="AF67" s="1052"/>
      <c r="AG67" s="1053"/>
      <c r="AH67" s="1053"/>
      <c r="AI67" s="1053"/>
      <c r="AJ67" s="1054"/>
      <c r="AK67" s="1055"/>
      <c r="AL67" s="1041"/>
      <c r="AM67" s="1041"/>
      <c r="AN67" s="1041"/>
      <c r="AO67" s="1042"/>
      <c r="AP67" s="1046"/>
      <c r="AQ67" s="1047"/>
      <c r="AR67" s="1047"/>
      <c r="AS67" s="1047"/>
      <c r="AT67" s="1048"/>
      <c r="AU67" s="1046"/>
      <c r="AV67" s="1047"/>
      <c r="AW67" s="1047"/>
      <c r="AX67" s="1047"/>
      <c r="AY67" s="1048"/>
      <c r="AZ67" s="1046"/>
      <c r="BA67" s="1047"/>
      <c r="BB67" s="1047"/>
      <c r="BC67" s="1047"/>
      <c r="BD67" s="1058"/>
      <c r="BE67" s="226"/>
      <c r="BF67" s="226"/>
      <c r="BG67" s="226"/>
      <c r="BH67" s="226"/>
      <c r="BI67" s="226"/>
      <c r="BJ67" s="226"/>
      <c r="BK67" s="226"/>
      <c r="BL67" s="226"/>
      <c r="BM67" s="226"/>
      <c r="BN67" s="226"/>
      <c r="BO67" s="226"/>
      <c r="BP67" s="226"/>
      <c r="BQ67" s="223">
        <v>61</v>
      </c>
      <c r="BR67" s="228"/>
      <c r="BS67" s="987"/>
      <c r="BT67" s="988"/>
      <c r="BU67" s="988"/>
      <c r="BV67" s="988"/>
      <c r="BW67" s="988"/>
      <c r="BX67" s="988"/>
      <c r="BY67" s="988"/>
      <c r="BZ67" s="988"/>
      <c r="CA67" s="988"/>
      <c r="CB67" s="988"/>
      <c r="CC67" s="988"/>
      <c r="CD67" s="988"/>
      <c r="CE67" s="988"/>
      <c r="CF67" s="988"/>
      <c r="CG67" s="997"/>
      <c r="CH67" s="998"/>
      <c r="CI67" s="999"/>
      <c r="CJ67" s="999"/>
      <c r="CK67" s="999"/>
      <c r="CL67" s="1000"/>
      <c r="CM67" s="998"/>
      <c r="CN67" s="999"/>
      <c r="CO67" s="999"/>
      <c r="CP67" s="999"/>
      <c r="CQ67" s="1000"/>
      <c r="CR67" s="998"/>
      <c r="CS67" s="999"/>
      <c r="CT67" s="999"/>
      <c r="CU67" s="999"/>
      <c r="CV67" s="1000"/>
      <c r="CW67" s="998"/>
      <c r="CX67" s="999"/>
      <c r="CY67" s="999"/>
      <c r="CZ67" s="999"/>
      <c r="DA67" s="1000"/>
      <c r="DB67" s="998"/>
      <c r="DC67" s="999"/>
      <c r="DD67" s="999"/>
      <c r="DE67" s="999"/>
      <c r="DF67" s="1000"/>
      <c r="DG67" s="998"/>
      <c r="DH67" s="999"/>
      <c r="DI67" s="999"/>
      <c r="DJ67" s="999"/>
      <c r="DK67" s="1000"/>
      <c r="DL67" s="998"/>
      <c r="DM67" s="999"/>
      <c r="DN67" s="999"/>
      <c r="DO67" s="999"/>
      <c r="DP67" s="1000"/>
      <c r="DQ67" s="998"/>
      <c r="DR67" s="999"/>
      <c r="DS67" s="999"/>
      <c r="DT67" s="999"/>
      <c r="DU67" s="1000"/>
      <c r="DV67" s="987"/>
      <c r="DW67" s="988"/>
      <c r="DX67" s="988"/>
      <c r="DY67" s="988"/>
      <c r="DZ67" s="989"/>
      <c r="EA67" s="214"/>
    </row>
    <row r="68" spans="1:131" ht="26.25" customHeight="1" thickTop="1">
      <c r="A68" s="221">
        <v>1</v>
      </c>
      <c r="B68" s="1027" t="s">
        <v>587</v>
      </c>
      <c r="C68" s="1028"/>
      <c r="D68" s="1028"/>
      <c r="E68" s="1028"/>
      <c r="F68" s="1028"/>
      <c r="G68" s="1028"/>
      <c r="H68" s="1028"/>
      <c r="I68" s="1028"/>
      <c r="J68" s="1028"/>
      <c r="K68" s="1028"/>
      <c r="L68" s="1028"/>
      <c r="M68" s="1028"/>
      <c r="N68" s="1028"/>
      <c r="O68" s="1028"/>
      <c r="P68" s="1029"/>
      <c r="Q68" s="1030">
        <v>12284</v>
      </c>
      <c r="R68" s="1024"/>
      <c r="S68" s="1024"/>
      <c r="T68" s="1024"/>
      <c r="U68" s="1024"/>
      <c r="V68" s="1024">
        <v>11939</v>
      </c>
      <c r="W68" s="1024"/>
      <c r="X68" s="1024"/>
      <c r="Y68" s="1024"/>
      <c r="Z68" s="1024"/>
      <c r="AA68" s="1024">
        <v>345</v>
      </c>
      <c r="AB68" s="1024"/>
      <c r="AC68" s="1024"/>
      <c r="AD68" s="1024"/>
      <c r="AE68" s="1024"/>
      <c r="AF68" s="1024">
        <v>345</v>
      </c>
      <c r="AG68" s="1024"/>
      <c r="AH68" s="1024"/>
      <c r="AI68" s="1024"/>
      <c r="AJ68" s="1024"/>
      <c r="AK68" s="1024">
        <v>36</v>
      </c>
      <c r="AL68" s="1024"/>
      <c r="AM68" s="1024"/>
      <c r="AN68" s="1024"/>
      <c r="AO68" s="1024"/>
      <c r="AP68" s="1024" t="s">
        <v>518</v>
      </c>
      <c r="AQ68" s="1024"/>
      <c r="AR68" s="1024"/>
      <c r="AS68" s="1024"/>
      <c r="AT68" s="1024"/>
      <c r="AU68" s="1024" t="s">
        <v>518</v>
      </c>
      <c r="AV68" s="1024"/>
      <c r="AW68" s="1024"/>
      <c r="AX68" s="1024"/>
      <c r="AY68" s="1024"/>
      <c r="AZ68" s="1025"/>
      <c r="BA68" s="1025"/>
      <c r="BB68" s="1025"/>
      <c r="BC68" s="1025"/>
      <c r="BD68" s="1026"/>
      <c r="BE68" s="226"/>
      <c r="BF68" s="226"/>
      <c r="BG68" s="226"/>
      <c r="BH68" s="226"/>
      <c r="BI68" s="226"/>
      <c r="BJ68" s="226"/>
      <c r="BK68" s="226"/>
      <c r="BL68" s="226"/>
      <c r="BM68" s="226"/>
      <c r="BN68" s="226"/>
      <c r="BO68" s="226"/>
      <c r="BP68" s="226"/>
      <c r="BQ68" s="223">
        <v>62</v>
      </c>
      <c r="BR68" s="228"/>
      <c r="BS68" s="987"/>
      <c r="BT68" s="988"/>
      <c r="BU68" s="988"/>
      <c r="BV68" s="988"/>
      <c r="BW68" s="988"/>
      <c r="BX68" s="988"/>
      <c r="BY68" s="988"/>
      <c r="BZ68" s="988"/>
      <c r="CA68" s="988"/>
      <c r="CB68" s="988"/>
      <c r="CC68" s="988"/>
      <c r="CD68" s="988"/>
      <c r="CE68" s="988"/>
      <c r="CF68" s="988"/>
      <c r="CG68" s="997"/>
      <c r="CH68" s="998"/>
      <c r="CI68" s="999"/>
      <c r="CJ68" s="999"/>
      <c r="CK68" s="999"/>
      <c r="CL68" s="1000"/>
      <c r="CM68" s="998"/>
      <c r="CN68" s="999"/>
      <c r="CO68" s="999"/>
      <c r="CP68" s="999"/>
      <c r="CQ68" s="1000"/>
      <c r="CR68" s="998"/>
      <c r="CS68" s="999"/>
      <c r="CT68" s="999"/>
      <c r="CU68" s="999"/>
      <c r="CV68" s="1000"/>
      <c r="CW68" s="998"/>
      <c r="CX68" s="999"/>
      <c r="CY68" s="999"/>
      <c r="CZ68" s="999"/>
      <c r="DA68" s="1000"/>
      <c r="DB68" s="998"/>
      <c r="DC68" s="999"/>
      <c r="DD68" s="999"/>
      <c r="DE68" s="999"/>
      <c r="DF68" s="1000"/>
      <c r="DG68" s="998"/>
      <c r="DH68" s="999"/>
      <c r="DI68" s="999"/>
      <c r="DJ68" s="999"/>
      <c r="DK68" s="1000"/>
      <c r="DL68" s="998"/>
      <c r="DM68" s="999"/>
      <c r="DN68" s="999"/>
      <c r="DO68" s="999"/>
      <c r="DP68" s="1000"/>
      <c r="DQ68" s="998"/>
      <c r="DR68" s="999"/>
      <c r="DS68" s="999"/>
      <c r="DT68" s="999"/>
      <c r="DU68" s="1000"/>
      <c r="DV68" s="987"/>
      <c r="DW68" s="988"/>
      <c r="DX68" s="988"/>
      <c r="DY68" s="988"/>
      <c r="DZ68" s="989"/>
      <c r="EA68" s="214"/>
    </row>
    <row r="69" spans="1:131" ht="26.25" customHeight="1">
      <c r="A69" s="223">
        <v>2</v>
      </c>
      <c r="B69" s="1016" t="s">
        <v>588</v>
      </c>
      <c r="C69" s="1017"/>
      <c r="D69" s="1017"/>
      <c r="E69" s="1017"/>
      <c r="F69" s="1017"/>
      <c r="G69" s="1017"/>
      <c r="H69" s="1017"/>
      <c r="I69" s="1017"/>
      <c r="J69" s="1017"/>
      <c r="K69" s="1017"/>
      <c r="L69" s="1017"/>
      <c r="M69" s="1017"/>
      <c r="N69" s="1017"/>
      <c r="O69" s="1017"/>
      <c r="P69" s="1018"/>
      <c r="Q69" s="1019">
        <v>1070</v>
      </c>
      <c r="R69" s="1013"/>
      <c r="S69" s="1013"/>
      <c r="T69" s="1013"/>
      <c r="U69" s="1013"/>
      <c r="V69" s="1013">
        <v>1056</v>
      </c>
      <c r="W69" s="1013"/>
      <c r="X69" s="1013"/>
      <c r="Y69" s="1013"/>
      <c r="Z69" s="1013"/>
      <c r="AA69" s="1013">
        <v>14</v>
      </c>
      <c r="AB69" s="1013"/>
      <c r="AC69" s="1013"/>
      <c r="AD69" s="1013"/>
      <c r="AE69" s="1013"/>
      <c r="AF69" s="1013">
        <v>14</v>
      </c>
      <c r="AG69" s="1013"/>
      <c r="AH69" s="1013"/>
      <c r="AI69" s="1013"/>
      <c r="AJ69" s="1013"/>
      <c r="AK69" s="1013">
        <v>28</v>
      </c>
      <c r="AL69" s="1013"/>
      <c r="AM69" s="1013"/>
      <c r="AN69" s="1013"/>
      <c r="AO69" s="1013"/>
      <c r="AP69" s="1013">
        <v>217</v>
      </c>
      <c r="AQ69" s="1013"/>
      <c r="AR69" s="1013"/>
      <c r="AS69" s="1013"/>
      <c r="AT69" s="1013"/>
      <c r="AU69" s="1013">
        <v>43</v>
      </c>
      <c r="AV69" s="1013"/>
      <c r="AW69" s="1013"/>
      <c r="AX69" s="1013"/>
      <c r="AY69" s="1013"/>
      <c r="AZ69" s="1014"/>
      <c r="BA69" s="1014"/>
      <c r="BB69" s="1014"/>
      <c r="BC69" s="1014"/>
      <c r="BD69" s="1015"/>
      <c r="BE69" s="226"/>
      <c r="BF69" s="226"/>
      <c r="BG69" s="226"/>
      <c r="BH69" s="226"/>
      <c r="BI69" s="226"/>
      <c r="BJ69" s="226"/>
      <c r="BK69" s="226"/>
      <c r="BL69" s="226"/>
      <c r="BM69" s="226"/>
      <c r="BN69" s="226"/>
      <c r="BO69" s="226"/>
      <c r="BP69" s="226"/>
      <c r="BQ69" s="223">
        <v>63</v>
      </c>
      <c r="BR69" s="228"/>
      <c r="BS69" s="987"/>
      <c r="BT69" s="988"/>
      <c r="BU69" s="988"/>
      <c r="BV69" s="988"/>
      <c r="BW69" s="988"/>
      <c r="BX69" s="988"/>
      <c r="BY69" s="988"/>
      <c r="BZ69" s="988"/>
      <c r="CA69" s="988"/>
      <c r="CB69" s="988"/>
      <c r="CC69" s="988"/>
      <c r="CD69" s="988"/>
      <c r="CE69" s="988"/>
      <c r="CF69" s="988"/>
      <c r="CG69" s="997"/>
      <c r="CH69" s="998"/>
      <c r="CI69" s="999"/>
      <c r="CJ69" s="999"/>
      <c r="CK69" s="999"/>
      <c r="CL69" s="1000"/>
      <c r="CM69" s="998"/>
      <c r="CN69" s="999"/>
      <c r="CO69" s="999"/>
      <c r="CP69" s="999"/>
      <c r="CQ69" s="1000"/>
      <c r="CR69" s="998"/>
      <c r="CS69" s="999"/>
      <c r="CT69" s="999"/>
      <c r="CU69" s="999"/>
      <c r="CV69" s="1000"/>
      <c r="CW69" s="998"/>
      <c r="CX69" s="999"/>
      <c r="CY69" s="999"/>
      <c r="CZ69" s="999"/>
      <c r="DA69" s="1000"/>
      <c r="DB69" s="998"/>
      <c r="DC69" s="999"/>
      <c r="DD69" s="999"/>
      <c r="DE69" s="999"/>
      <c r="DF69" s="1000"/>
      <c r="DG69" s="998"/>
      <c r="DH69" s="999"/>
      <c r="DI69" s="999"/>
      <c r="DJ69" s="999"/>
      <c r="DK69" s="1000"/>
      <c r="DL69" s="998"/>
      <c r="DM69" s="999"/>
      <c r="DN69" s="999"/>
      <c r="DO69" s="999"/>
      <c r="DP69" s="1000"/>
      <c r="DQ69" s="998"/>
      <c r="DR69" s="999"/>
      <c r="DS69" s="999"/>
      <c r="DT69" s="999"/>
      <c r="DU69" s="1000"/>
      <c r="DV69" s="987"/>
      <c r="DW69" s="988"/>
      <c r="DX69" s="988"/>
      <c r="DY69" s="988"/>
      <c r="DZ69" s="989"/>
      <c r="EA69" s="214"/>
    </row>
    <row r="70" spans="1:131" ht="26.25" customHeight="1">
      <c r="A70" s="223">
        <v>3</v>
      </c>
      <c r="B70" s="1016" t="s">
        <v>589</v>
      </c>
      <c r="C70" s="1017"/>
      <c r="D70" s="1017"/>
      <c r="E70" s="1017"/>
      <c r="F70" s="1017"/>
      <c r="G70" s="1017"/>
      <c r="H70" s="1017"/>
      <c r="I70" s="1017"/>
      <c r="J70" s="1017"/>
      <c r="K70" s="1017"/>
      <c r="L70" s="1017"/>
      <c r="M70" s="1017"/>
      <c r="N70" s="1017"/>
      <c r="O70" s="1017"/>
      <c r="P70" s="1018"/>
      <c r="Q70" s="1019">
        <v>422</v>
      </c>
      <c r="R70" s="1013"/>
      <c r="S70" s="1013"/>
      <c r="T70" s="1013"/>
      <c r="U70" s="1013"/>
      <c r="V70" s="1013">
        <v>370</v>
      </c>
      <c r="W70" s="1013"/>
      <c r="X70" s="1013"/>
      <c r="Y70" s="1013"/>
      <c r="Z70" s="1013"/>
      <c r="AA70" s="1013">
        <v>52</v>
      </c>
      <c r="AB70" s="1013"/>
      <c r="AC70" s="1013"/>
      <c r="AD70" s="1013"/>
      <c r="AE70" s="1013"/>
      <c r="AF70" s="1013">
        <v>52</v>
      </c>
      <c r="AG70" s="1013"/>
      <c r="AH70" s="1013"/>
      <c r="AI70" s="1013"/>
      <c r="AJ70" s="1013"/>
      <c r="AK70" s="1013" t="s">
        <v>518</v>
      </c>
      <c r="AL70" s="1013"/>
      <c r="AM70" s="1013"/>
      <c r="AN70" s="1013"/>
      <c r="AO70" s="1013"/>
      <c r="AP70" s="1013" t="s">
        <v>518</v>
      </c>
      <c r="AQ70" s="1013"/>
      <c r="AR70" s="1013"/>
      <c r="AS70" s="1013"/>
      <c r="AT70" s="1013"/>
      <c r="AU70" s="1013" t="s">
        <v>518</v>
      </c>
      <c r="AV70" s="1013"/>
      <c r="AW70" s="1013"/>
      <c r="AX70" s="1013"/>
      <c r="AY70" s="1013"/>
      <c r="AZ70" s="1014"/>
      <c r="BA70" s="1014"/>
      <c r="BB70" s="1014"/>
      <c r="BC70" s="1014"/>
      <c r="BD70" s="1015"/>
      <c r="BE70" s="226"/>
      <c r="BF70" s="226"/>
      <c r="BG70" s="226"/>
      <c r="BH70" s="226"/>
      <c r="BI70" s="226"/>
      <c r="BJ70" s="226"/>
      <c r="BK70" s="226"/>
      <c r="BL70" s="226"/>
      <c r="BM70" s="226"/>
      <c r="BN70" s="226"/>
      <c r="BO70" s="226"/>
      <c r="BP70" s="226"/>
      <c r="BQ70" s="223">
        <v>64</v>
      </c>
      <c r="BR70" s="228"/>
      <c r="BS70" s="987"/>
      <c r="BT70" s="988"/>
      <c r="BU70" s="988"/>
      <c r="BV70" s="988"/>
      <c r="BW70" s="988"/>
      <c r="BX70" s="988"/>
      <c r="BY70" s="988"/>
      <c r="BZ70" s="988"/>
      <c r="CA70" s="988"/>
      <c r="CB70" s="988"/>
      <c r="CC70" s="988"/>
      <c r="CD70" s="988"/>
      <c r="CE70" s="988"/>
      <c r="CF70" s="988"/>
      <c r="CG70" s="997"/>
      <c r="CH70" s="998"/>
      <c r="CI70" s="999"/>
      <c r="CJ70" s="999"/>
      <c r="CK70" s="999"/>
      <c r="CL70" s="1000"/>
      <c r="CM70" s="998"/>
      <c r="CN70" s="999"/>
      <c r="CO70" s="999"/>
      <c r="CP70" s="999"/>
      <c r="CQ70" s="1000"/>
      <c r="CR70" s="998"/>
      <c r="CS70" s="999"/>
      <c r="CT70" s="999"/>
      <c r="CU70" s="999"/>
      <c r="CV70" s="1000"/>
      <c r="CW70" s="998"/>
      <c r="CX70" s="999"/>
      <c r="CY70" s="999"/>
      <c r="CZ70" s="999"/>
      <c r="DA70" s="1000"/>
      <c r="DB70" s="998"/>
      <c r="DC70" s="999"/>
      <c r="DD70" s="999"/>
      <c r="DE70" s="999"/>
      <c r="DF70" s="1000"/>
      <c r="DG70" s="998"/>
      <c r="DH70" s="999"/>
      <c r="DI70" s="999"/>
      <c r="DJ70" s="999"/>
      <c r="DK70" s="1000"/>
      <c r="DL70" s="998"/>
      <c r="DM70" s="999"/>
      <c r="DN70" s="999"/>
      <c r="DO70" s="999"/>
      <c r="DP70" s="1000"/>
      <c r="DQ70" s="998"/>
      <c r="DR70" s="999"/>
      <c r="DS70" s="999"/>
      <c r="DT70" s="999"/>
      <c r="DU70" s="1000"/>
      <c r="DV70" s="987"/>
      <c r="DW70" s="988"/>
      <c r="DX70" s="988"/>
      <c r="DY70" s="988"/>
      <c r="DZ70" s="989"/>
      <c r="EA70" s="214"/>
    </row>
    <row r="71" spans="1:131" ht="26.25" customHeight="1">
      <c r="A71" s="223">
        <v>4</v>
      </c>
      <c r="B71" s="1016" t="s">
        <v>590</v>
      </c>
      <c r="C71" s="1017"/>
      <c r="D71" s="1017"/>
      <c r="E71" s="1017"/>
      <c r="F71" s="1017"/>
      <c r="G71" s="1017"/>
      <c r="H71" s="1017"/>
      <c r="I71" s="1017"/>
      <c r="J71" s="1017"/>
      <c r="K71" s="1017"/>
      <c r="L71" s="1017"/>
      <c r="M71" s="1017"/>
      <c r="N71" s="1017"/>
      <c r="O71" s="1017"/>
      <c r="P71" s="1018"/>
      <c r="Q71" s="1019">
        <v>152</v>
      </c>
      <c r="R71" s="1013"/>
      <c r="S71" s="1013"/>
      <c r="T71" s="1013"/>
      <c r="U71" s="1013"/>
      <c r="V71" s="1013">
        <v>135</v>
      </c>
      <c r="W71" s="1013"/>
      <c r="X71" s="1013"/>
      <c r="Y71" s="1013"/>
      <c r="Z71" s="1013"/>
      <c r="AA71" s="1013">
        <v>17</v>
      </c>
      <c r="AB71" s="1013"/>
      <c r="AC71" s="1013"/>
      <c r="AD71" s="1013"/>
      <c r="AE71" s="1013"/>
      <c r="AF71" s="1013">
        <v>17</v>
      </c>
      <c r="AG71" s="1013"/>
      <c r="AH71" s="1013"/>
      <c r="AI71" s="1013"/>
      <c r="AJ71" s="1013"/>
      <c r="AK71" s="1013" t="s">
        <v>518</v>
      </c>
      <c r="AL71" s="1013"/>
      <c r="AM71" s="1013"/>
      <c r="AN71" s="1013"/>
      <c r="AO71" s="1013"/>
      <c r="AP71" s="1013" t="s">
        <v>518</v>
      </c>
      <c r="AQ71" s="1013"/>
      <c r="AR71" s="1013"/>
      <c r="AS71" s="1013"/>
      <c r="AT71" s="1013"/>
      <c r="AU71" s="1013" t="s">
        <v>518</v>
      </c>
      <c r="AV71" s="1013"/>
      <c r="AW71" s="1013"/>
      <c r="AX71" s="1013"/>
      <c r="AY71" s="1013"/>
      <c r="AZ71" s="1014"/>
      <c r="BA71" s="1014"/>
      <c r="BB71" s="1014"/>
      <c r="BC71" s="1014"/>
      <c r="BD71" s="1015"/>
      <c r="BE71" s="226"/>
      <c r="BF71" s="226"/>
      <c r="BG71" s="226"/>
      <c r="BH71" s="226"/>
      <c r="BI71" s="226"/>
      <c r="BJ71" s="226"/>
      <c r="BK71" s="226"/>
      <c r="BL71" s="226"/>
      <c r="BM71" s="226"/>
      <c r="BN71" s="226"/>
      <c r="BO71" s="226"/>
      <c r="BP71" s="226"/>
      <c r="BQ71" s="223">
        <v>65</v>
      </c>
      <c r="BR71" s="228"/>
      <c r="BS71" s="987"/>
      <c r="BT71" s="988"/>
      <c r="BU71" s="988"/>
      <c r="BV71" s="988"/>
      <c r="BW71" s="988"/>
      <c r="BX71" s="988"/>
      <c r="BY71" s="988"/>
      <c r="BZ71" s="988"/>
      <c r="CA71" s="988"/>
      <c r="CB71" s="988"/>
      <c r="CC71" s="988"/>
      <c r="CD71" s="988"/>
      <c r="CE71" s="988"/>
      <c r="CF71" s="988"/>
      <c r="CG71" s="997"/>
      <c r="CH71" s="998"/>
      <c r="CI71" s="999"/>
      <c r="CJ71" s="999"/>
      <c r="CK71" s="999"/>
      <c r="CL71" s="1000"/>
      <c r="CM71" s="998"/>
      <c r="CN71" s="999"/>
      <c r="CO71" s="999"/>
      <c r="CP71" s="999"/>
      <c r="CQ71" s="1000"/>
      <c r="CR71" s="998"/>
      <c r="CS71" s="999"/>
      <c r="CT71" s="999"/>
      <c r="CU71" s="999"/>
      <c r="CV71" s="1000"/>
      <c r="CW71" s="998"/>
      <c r="CX71" s="999"/>
      <c r="CY71" s="999"/>
      <c r="CZ71" s="999"/>
      <c r="DA71" s="1000"/>
      <c r="DB71" s="998"/>
      <c r="DC71" s="999"/>
      <c r="DD71" s="999"/>
      <c r="DE71" s="999"/>
      <c r="DF71" s="1000"/>
      <c r="DG71" s="998"/>
      <c r="DH71" s="999"/>
      <c r="DI71" s="999"/>
      <c r="DJ71" s="999"/>
      <c r="DK71" s="1000"/>
      <c r="DL71" s="998"/>
      <c r="DM71" s="999"/>
      <c r="DN71" s="999"/>
      <c r="DO71" s="999"/>
      <c r="DP71" s="1000"/>
      <c r="DQ71" s="998"/>
      <c r="DR71" s="999"/>
      <c r="DS71" s="999"/>
      <c r="DT71" s="999"/>
      <c r="DU71" s="1000"/>
      <c r="DV71" s="987"/>
      <c r="DW71" s="988"/>
      <c r="DX71" s="988"/>
      <c r="DY71" s="988"/>
      <c r="DZ71" s="989"/>
      <c r="EA71" s="214"/>
    </row>
    <row r="72" spans="1:131" ht="26.25" customHeight="1">
      <c r="A72" s="223">
        <v>5</v>
      </c>
      <c r="B72" s="1016" t="s">
        <v>591</v>
      </c>
      <c r="C72" s="1017"/>
      <c r="D72" s="1017"/>
      <c r="E72" s="1017"/>
      <c r="F72" s="1017"/>
      <c r="G72" s="1017"/>
      <c r="H72" s="1017"/>
      <c r="I72" s="1017"/>
      <c r="J72" s="1017"/>
      <c r="K72" s="1017"/>
      <c r="L72" s="1017"/>
      <c r="M72" s="1017"/>
      <c r="N72" s="1017"/>
      <c r="O72" s="1017"/>
      <c r="P72" s="1018"/>
      <c r="Q72" s="1019">
        <v>89</v>
      </c>
      <c r="R72" s="1013"/>
      <c r="S72" s="1013"/>
      <c r="T72" s="1013"/>
      <c r="U72" s="1013"/>
      <c r="V72" s="1013">
        <v>84</v>
      </c>
      <c r="W72" s="1013"/>
      <c r="X72" s="1013"/>
      <c r="Y72" s="1013"/>
      <c r="Z72" s="1013"/>
      <c r="AA72" s="1013">
        <v>5</v>
      </c>
      <c r="AB72" s="1013"/>
      <c r="AC72" s="1013"/>
      <c r="AD72" s="1013"/>
      <c r="AE72" s="1013"/>
      <c r="AF72" s="1013">
        <v>5</v>
      </c>
      <c r="AG72" s="1013"/>
      <c r="AH72" s="1013"/>
      <c r="AI72" s="1013"/>
      <c r="AJ72" s="1013"/>
      <c r="AK72" s="1013" t="s">
        <v>518</v>
      </c>
      <c r="AL72" s="1013"/>
      <c r="AM72" s="1013"/>
      <c r="AN72" s="1013"/>
      <c r="AO72" s="1013"/>
      <c r="AP72" s="1013" t="s">
        <v>518</v>
      </c>
      <c r="AQ72" s="1013"/>
      <c r="AR72" s="1013"/>
      <c r="AS72" s="1013"/>
      <c r="AT72" s="1013"/>
      <c r="AU72" s="1013" t="s">
        <v>518</v>
      </c>
      <c r="AV72" s="1013"/>
      <c r="AW72" s="1013"/>
      <c r="AX72" s="1013"/>
      <c r="AY72" s="1013"/>
      <c r="AZ72" s="1014"/>
      <c r="BA72" s="1014"/>
      <c r="BB72" s="1014"/>
      <c r="BC72" s="1014"/>
      <c r="BD72" s="1015"/>
      <c r="BE72" s="226"/>
      <c r="BF72" s="226"/>
      <c r="BG72" s="226"/>
      <c r="BH72" s="226"/>
      <c r="BI72" s="226"/>
      <c r="BJ72" s="226"/>
      <c r="BK72" s="226"/>
      <c r="BL72" s="226"/>
      <c r="BM72" s="226"/>
      <c r="BN72" s="226"/>
      <c r="BO72" s="226"/>
      <c r="BP72" s="226"/>
      <c r="BQ72" s="223">
        <v>66</v>
      </c>
      <c r="BR72" s="228"/>
      <c r="BS72" s="987"/>
      <c r="BT72" s="988"/>
      <c r="BU72" s="988"/>
      <c r="BV72" s="988"/>
      <c r="BW72" s="988"/>
      <c r="BX72" s="988"/>
      <c r="BY72" s="988"/>
      <c r="BZ72" s="988"/>
      <c r="CA72" s="988"/>
      <c r="CB72" s="988"/>
      <c r="CC72" s="988"/>
      <c r="CD72" s="988"/>
      <c r="CE72" s="988"/>
      <c r="CF72" s="988"/>
      <c r="CG72" s="997"/>
      <c r="CH72" s="998"/>
      <c r="CI72" s="999"/>
      <c r="CJ72" s="999"/>
      <c r="CK72" s="999"/>
      <c r="CL72" s="1000"/>
      <c r="CM72" s="998"/>
      <c r="CN72" s="999"/>
      <c r="CO72" s="999"/>
      <c r="CP72" s="999"/>
      <c r="CQ72" s="1000"/>
      <c r="CR72" s="998"/>
      <c r="CS72" s="999"/>
      <c r="CT72" s="999"/>
      <c r="CU72" s="999"/>
      <c r="CV72" s="1000"/>
      <c r="CW72" s="998"/>
      <c r="CX72" s="999"/>
      <c r="CY72" s="999"/>
      <c r="CZ72" s="999"/>
      <c r="DA72" s="1000"/>
      <c r="DB72" s="998"/>
      <c r="DC72" s="999"/>
      <c r="DD72" s="999"/>
      <c r="DE72" s="999"/>
      <c r="DF72" s="1000"/>
      <c r="DG72" s="998"/>
      <c r="DH72" s="999"/>
      <c r="DI72" s="999"/>
      <c r="DJ72" s="999"/>
      <c r="DK72" s="1000"/>
      <c r="DL72" s="998"/>
      <c r="DM72" s="999"/>
      <c r="DN72" s="999"/>
      <c r="DO72" s="999"/>
      <c r="DP72" s="1000"/>
      <c r="DQ72" s="998"/>
      <c r="DR72" s="999"/>
      <c r="DS72" s="999"/>
      <c r="DT72" s="999"/>
      <c r="DU72" s="1000"/>
      <c r="DV72" s="987"/>
      <c r="DW72" s="988"/>
      <c r="DX72" s="988"/>
      <c r="DY72" s="988"/>
      <c r="DZ72" s="989"/>
      <c r="EA72" s="214"/>
    </row>
    <row r="73" spans="1:131" ht="26.25" customHeight="1">
      <c r="A73" s="223">
        <v>6</v>
      </c>
      <c r="B73" s="1016" t="s">
        <v>592</v>
      </c>
      <c r="C73" s="1017"/>
      <c r="D73" s="1017"/>
      <c r="E73" s="1017"/>
      <c r="F73" s="1017"/>
      <c r="G73" s="1017"/>
      <c r="H73" s="1017"/>
      <c r="I73" s="1017"/>
      <c r="J73" s="1017"/>
      <c r="K73" s="1017"/>
      <c r="L73" s="1017"/>
      <c r="M73" s="1017"/>
      <c r="N73" s="1017"/>
      <c r="O73" s="1017"/>
      <c r="P73" s="1018"/>
      <c r="Q73" s="1019">
        <v>285945</v>
      </c>
      <c r="R73" s="1013"/>
      <c r="S73" s="1013"/>
      <c r="T73" s="1013"/>
      <c r="U73" s="1013"/>
      <c r="V73" s="1013">
        <v>277863</v>
      </c>
      <c r="W73" s="1013"/>
      <c r="X73" s="1013"/>
      <c r="Y73" s="1013"/>
      <c r="Z73" s="1013"/>
      <c r="AA73" s="1013">
        <v>8082</v>
      </c>
      <c r="AB73" s="1013"/>
      <c r="AC73" s="1013"/>
      <c r="AD73" s="1013"/>
      <c r="AE73" s="1013"/>
      <c r="AF73" s="1013">
        <v>8082</v>
      </c>
      <c r="AG73" s="1013"/>
      <c r="AH73" s="1013"/>
      <c r="AI73" s="1013"/>
      <c r="AJ73" s="1013"/>
      <c r="AK73" s="1013" t="s">
        <v>518</v>
      </c>
      <c r="AL73" s="1013"/>
      <c r="AM73" s="1013"/>
      <c r="AN73" s="1013"/>
      <c r="AO73" s="1013"/>
      <c r="AP73" s="1013" t="s">
        <v>518</v>
      </c>
      <c r="AQ73" s="1013"/>
      <c r="AR73" s="1013"/>
      <c r="AS73" s="1013"/>
      <c r="AT73" s="1013"/>
      <c r="AU73" s="1013" t="s">
        <v>518</v>
      </c>
      <c r="AV73" s="1013"/>
      <c r="AW73" s="1013"/>
      <c r="AX73" s="1013"/>
      <c r="AY73" s="1013"/>
      <c r="AZ73" s="1014"/>
      <c r="BA73" s="1014"/>
      <c r="BB73" s="1014"/>
      <c r="BC73" s="1014"/>
      <c r="BD73" s="1015"/>
      <c r="BE73" s="226"/>
      <c r="BF73" s="226"/>
      <c r="BG73" s="226"/>
      <c r="BH73" s="226"/>
      <c r="BI73" s="226"/>
      <c r="BJ73" s="226"/>
      <c r="BK73" s="226"/>
      <c r="BL73" s="226"/>
      <c r="BM73" s="226"/>
      <c r="BN73" s="226"/>
      <c r="BO73" s="226"/>
      <c r="BP73" s="226"/>
      <c r="BQ73" s="223">
        <v>67</v>
      </c>
      <c r="BR73" s="228"/>
      <c r="BS73" s="987"/>
      <c r="BT73" s="988"/>
      <c r="BU73" s="988"/>
      <c r="BV73" s="988"/>
      <c r="BW73" s="988"/>
      <c r="BX73" s="988"/>
      <c r="BY73" s="988"/>
      <c r="BZ73" s="988"/>
      <c r="CA73" s="988"/>
      <c r="CB73" s="988"/>
      <c r="CC73" s="988"/>
      <c r="CD73" s="988"/>
      <c r="CE73" s="988"/>
      <c r="CF73" s="988"/>
      <c r="CG73" s="997"/>
      <c r="CH73" s="998"/>
      <c r="CI73" s="999"/>
      <c r="CJ73" s="999"/>
      <c r="CK73" s="999"/>
      <c r="CL73" s="1000"/>
      <c r="CM73" s="998"/>
      <c r="CN73" s="999"/>
      <c r="CO73" s="999"/>
      <c r="CP73" s="999"/>
      <c r="CQ73" s="1000"/>
      <c r="CR73" s="998"/>
      <c r="CS73" s="999"/>
      <c r="CT73" s="999"/>
      <c r="CU73" s="999"/>
      <c r="CV73" s="1000"/>
      <c r="CW73" s="998"/>
      <c r="CX73" s="999"/>
      <c r="CY73" s="999"/>
      <c r="CZ73" s="999"/>
      <c r="DA73" s="1000"/>
      <c r="DB73" s="998"/>
      <c r="DC73" s="999"/>
      <c r="DD73" s="999"/>
      <c r="DE73" s="999"/>
      <c r="DF73" s="1000"/>
      <c r="DG73" s="998"/>
      <c r="DH73" s="999"/>
      <c r="DI73" s="999"/>
      <c r="DJ73" s="999"/>
      <c r="DK73" s="1000"/>
      <c r="DL73" s="998"/>
      <c r="DM73" s="999"/>
      <c r="DN73" s="999"/>
      <c r="DO73" s="999"/>
      <c r="DP73" s="1000"/>
      <c r="DQ73" s="998"/>
      <c r="DR73" s="999"/>
      <c r="DS73" s="999"/>
      <c r="DT73" s="999"/>
      <c r="DU73" s="1000"/>
      <c r="DV73" s="987"/>
      <c r="DW73" s="988"/>
      <c r="DX73" s="988"/>
      <c r="DY73" s="988"/>
      <c r="DZ73" s="989"/>
      <c r="EA73" s="214"/>
    </row>
    <row r="74" spans="1:131" ht="26.25" customHeight="1">
      <c r="A74" s="223">
        <v>7</v>
      </c>
      <c r="B74" s="1016"/>
      <c r="C74" s="1017"/>
      <c r="D74" s="1017"/>
      <c r="E74" s="1017"/>
      <c r="F74" s="1017"/>
      <c r="G74" s="1017"/>
      <c r="H74" s="1017"/>
      <c r="I74" s="1017"/>
      <c r="J74" s="1017"/>
      <c r="K74" s="1017"/>
      <c r="L74" s="1017"/>
      <c r="M74" s="1017"/>
      <c r="N74" s="1017"/>
      <c r="O74" s="1017"/>
      <c r="P74" s="1018"/>
      <c r="Q74" s="1019"/>
      <c r="R74" s="1013"/>
      <c r="S74" s="1013"/>
      <c r="T74" s="1013"/>
      <c r="U74" s="1013"/>
      <c r="V74" s="1013"/>
      <c r="W74" s="1013"/>
      <c r="X74" s="1013"/>
      <c r="Y74" s="1013"/>
      <c r="Z74" s="1013"/>
      <c r="AA74" s="1013"/>
      <c r="AB74" s="1013"/>
      <c r="AC74" s="1013"/>
      <c r="AD74" s="1013"/>
      <c r="AE74" s="1013"/>
      <c r="AF74" s="1013"/>
      <c r="AG74" s="1013"/>
      <c r="AH74" s="1013"/>
      <c r="AI74" s="1013"/>
      <c r="AJ74" s="1013"/>
      <c r="AK74" s="1013"/>
      <c r="AL74" s="1013"/>
      <c r="AM74" s="1013"/>
      <c r="AN74" s="1013"/>
      <c r="AO74" s="1013"/>
      <c r="AP74" s="1013"/>
      <c r="AQ74" s="1013"/>
      <c r="AR74" s="1013"/>
      <c r="AS74" s="1013"/>
      <c r="AT74" s="1013"/>
      <c r="AU74" s="1013"/>
      <c r="AV74" s="1013"/>
      <c r="AW74" s="1013"/>
      <c r="AX74" s="1013"/>
      <c r="AY74" s="1013"/>
      <c r="AZ74" s="1014"/>
      <c r="BA74" s="1014"/>
      <c r="BB74" s="1014"/>
      <c r="BC74" s="1014"/>
      <c r="BD74" s="1015"/>
      <c r="BE74" s="226"/>
      <c r="BF74" s="226"/>
      <c r="BG74" s="226"/>
      <c r="BH74" s="226"/>
      <c r="BI74" s="226"/>
      <c r="BJ74" s="226"/>
      <c r="BK74" s="226"/>
      <c r="BL74" s="226"/>
      <c r="BM74" s="226"/>
      <c r="BN74" s="226"/>
      <c r="BO74" s="226"/>
      <c r="BP74" s="226"/>
      <c r="BQ74" s="223">
        <v>68</v>
      </c>
      <c r="BR74" s="228"/>
      <c r="BS74" s="987"/>
      <c r="BT74" s="988"/>
      <c r="BU74" s="988"/>
      <c r="BV74" s="988"/>
      <c r="BW74" s="988"/>
      <c r="BX74" s="988"/>
      <c r="BY74" s="988"/>
      <c r="BZ74" s="988"/>
      <c r="CA74" s="988"/>
      <c r="CB74" s="988"/>
      <c r="CC74" s="988"/>
      <c r="CD74" s="988"/>
      <c r="CE74" s="988"/>
      <c r="CF74" s="988"/>
      <c r="CG74" s="997"/>
      <c r="CH74" s="998"/>
      <c r="CI74" s="999"/>
      <c r="CJ74" s="999"/>
      <c r="CK74" s="999"/>
      <c r="CL74" s="1000"/>
      <c r="CM74" s="998"/>
      <c r="CN74" s="999"/>
      <c r="CO74" s="999"/>
      <c r="CP74" s="999"/>
      <c r="CQ74" s="1000"/>
      <c r="CR74" s="998"/>
      <c r="CS74" s="999"/>
      <c r="CT74" s="999"/>
      <c r="CU74" s="999"/>
      <c r="CV74" s="1000"/>
      <c r="CW74" s="998"/>
      <c r="CX74" s="999"/>
      <c r="CY74" s="999"/>
      <c r="CZ74" s="999"/>
      <c r="DA74" s="1000"/>
      <c r="DB74" s="998"/>
      <c r="DC74" s="999"/>
      <c r="DD74" s="999"/>
      <c r="DE74" s="999"/>
      <c r="DF74" s="1000"/>
      <c r="DG74" s="998"/>
      <c r="DH74" s="999"/>
      <c r="DI74" s="999"/>
      <c r="DJ74" s="999"/>
      <c r="DK74" s="1000"/>
      <c r="DL74" s="998"/>
      <c r="DM74" s="999"/>
      <c r="DN74" s="999"/>
      <c r="DO74" s="999"/>
      <c r="DP74" s="1000"/>
      <c r="DQ74" s="998"/>
      <c r="DR74" s="999"/>
      <c r="DS74" s="999"/>
      <c r="DT74" s="999"/>
      <c r="DU74" s="1000"/>
      <c r="DV74" s="987"/>
      <c r="DW74" s="988"/>
      <c r="DX74" s="988"/>
      <c r="DY74" s="988"/>
      <c r="DZ74" s="989"/>
      <c r="EA74" s="214"/>
    </row>
    <row r="75" spans="1:131" ht="26.25" customHeight="1">
      <c r="A75" s="223">
        <v>8</v>
      </c>
      <c r="B75" s="1016"/>
      <c r="C75" s="1017"/>
      <c r="D75" s="1017"/>
      <c r="E75" s="1017"/>
      <c r="F75" s="1017"/>
      <c r="G75" s="1017"/>
      <c r="H75" s="1017"/>
      <c r="I75" s="1017"/>
      <c r="J75" s="1017"/>
      <c r="K75" s="1017"/>
      <c r="L75" s="1017"/>
      <c r="M75" s="1017"/>
      <c r="N75" s="1017"/>
      <c r="O75" s="1017"/>
      <c r="P75" s="1018"/>
      <c r="Q75" s="1020"/>
      <c r="R75" s="1021"/>
      <c r="S75" s="1021"/>
      <c r="T75" s="1021"/>
      <c r="U75" s="1022"/>
      <c r="V75" s="1023"/>
      <c r="W75" s="1021"/>
      <c r="X75" s="1021"/>
      <c r="Y75" s="1021"/>
      <c r="Z75" s="1022"/>
      <c r="AA75" s="1023"/>
      <c r="AB75" s="1021"/>
      <c r="AC75" s="1021"/>
      <c r="AD75" s="1021"/>
      <c r="AE75" s="1022"/>
      <c r="AF75" s="1023"/>
      <c r="AG75" s="1021"/>
      <c r="AH75" s="1021"/>
      <c r="AI75" s="1021"/>
      <c r="AJ75" s="1022"/>
      <c r="AK75" s="1023"/>
      <c r="AL75" s="1021"/>
      <c r="AM75" s="1021"/>
      <c r="AN75" s="1021"/>
      <c r="AO75" s="1022"/>
      <c r="AP75" s="1023"/>
      <c r="AQ75" s="1021"/>
      <c r="AR75" s="1021"/>
      <c r="AS75" s="1021"/>
      <c r="AT75" s="1022"/>
      <c r="AU75" s="1023"/>
      <c r="AV75" s="1021"/>
      <c r="AW75" s="1021"/>
      <c r="AX75" s="1021"/>
      <c r="AY75" s="1022"/>
      <c r="AZ75" s="1014"/>
      <c r="BA75" s="1014"/>
      <c r="BB75" s="1014"/>
      <c r="BC75" s="1014"/>
      <c r="BD75" s="1015"/>
      <c r="BE75" s="226"/>
      <c r="BF75" s="226"/>
      <c r="BG75" s="226"/>
      <c r="BH75" s="226"/>
      <c r="BI75" s="226"/>
      <c r="BJ75" s="226"/>
      <c r="BK75" s="226"/>
      <c r="BL75" s="226"/>
      <c r="BM75" s="226"/>
      <c r="BN75" s="226"/>
      <c r="BO75" s="226"/>
      <c r="BP75" s="226"/>
      <c r="BQ75" s="223">
        <v>69</v>
      </c>
      <c r="BR75" s="228"/>
      <c r="BS75" s="987"/>
      <c r="BT75" s="988"/>
      <c r="BU75" s="988"/>
      <c r="BV75" s="988"/>
      <c r="BW75" s="988"/>
      <c r="BX75" s="988"/>
      <c r="BY75" s="988"/>
      <c r="BZ75" s="988"/>
      <c r="CA75" s="988"/>
      <c r="CB75" s="988"/>
      <c r="CC75" s="988"/>
      <c r="CD75" s="988"/>
      <c r="CE75" s="988"/>
      <c r="CF75" s="988"/>
      <c r="CG75" s="997"/>
      <c r="CH75" s="998"/>
      <c r="CI75" s="999"/>
      <c r="CJ75" s="999"/>
      <c r="CK75" s="999"/>
      <c r="CL75" s="1000"/>
      <c r="CM75" s="998"/>
      <c r="CN75" s="999"/>
      <c r="CO75" s="999"/>
      <c r="CP75" s="999"/>
      <c r="CQ75" s="1000"/>
      <c r="CR75" s="998"/>
      <c r="CS75" s="999"/>
      <c r="CT75" s="999"/>
      <c r="CU75" s="999"/>
      <c r="CV75" s="1000"/>
      <c r="CW75" s="998"/>
      <c r="CX75" s="999"/>
      <c r="CY75" s="999"/>
      <c r="CZ75" s="999"/>
      <c r="DA75" s="1000"/>
      <c r="DB75" s="998"/>
      <c r="DC75" s="999"/>
      <c r="DD75" s="999"/>
      <c r="DE75" s="999"/>
      <c r="DF75" s="1000"/>
      <c r="DG75" s="998"/>
      <c r="DH75" s="999"/>
      <c r="DI75" s="999"/>
      <c r="DJ75" s="999"/>
      <c r="DK75" s="1000"/>
      <c r="DL75" s="998"/>
      <c r="DM75" s="999"/>
      <c r="DN75" s="999"/>
      <c r="DO75" s="999"/>
      <c r="DP75" s="1000"/>
      <c r="DQ75" s="998"/>
      <c r="DR75" s="999"/>
      <c r="DS75" s="999"/>
      <c r="DT75" s="999"/>
      <c r="DU75" s="1000"/>
      <c r="DV75" s="987"/>
      <c r="DW75" s="988"/>
      <c r="DX75" s="988"/>
      <c r="DY75" s="988"/>
      <c r="DZ75" s="989"/>
      <c r="EA75" s="214"/>
    </row>
    <row r="76" spans="1:131" ht="26.25" customHeight="1">
      <c r="A76" s="223">
        <v>9</v>
      </c>
      <c r="B76" s="1016"/>
      <c r="C76" s="1017"/>
      <c r="D76" s="1017"/>
      <c r="E76" s="1017"/>
      <c r="F76" s="1017"/>
      <c r="G76" s="1017"/>
      <c r="H76" s="1017"/>
      <c r="I76" s="1017"/>
      <c r="J76" s="1017"/>
      <c r="K76" s="1017"/>
      <c r="L76" s="1017"/>
      <c r="M76" s="1017"/>
      <c r="N76" s="1017"/>
      <c r="O76" s="1017"/>
      <c r="P76" s="1018"/>
      <c r="Q76" s="1020"/>
      <c r="R76" s="1021"/>
      <c r="S76" s="1021"/>
      <c r="T76" s="1021"/>
      <c r="U76" s="1022"/>
      <c r="V76" s="1023"/>
      <c r="W76" s="1021"/>
      <c r="X76" s="1021"/>
      <c r="Y76" s="1021"/>
      <c r="Z76" s="1022"/>
      <c r="AA76" s="1023"/>
      <c r="AB76" s="1021"/>
      <c r="AC76" s="1021"/>
      <c r="AD76" s="1021"/>
      <c r="AE76" s="1022"/>
      <c r="AF76" s="1023"/>
      <c r="AG76" s="1021"/>
      <c r="AH76" s="1021"/>
      <c r="AI76" s="1021"/>
      <c r="AJ76" s="1022"/>
      <c r="AK76" s="1023"/>
      <c r="AL76" s="1021"/>
      <c r="AM76" s="1021"/>
      <c r="AN76" s="1021"/>
      <c r="AO76" s="1022"/>
      <c r="AP76" s="1023"/>
      <c r="AQ76" s="1021"/>
      <c r="AR76" s="1021"/>
      <c r="AS76" s="1021"/>
      <c r="AT76" s="1022"/>
      <c r="AU76" s="1023"/>
      <c r="AV76" s="1021"/>
      <c r="AW76" s="1021"/>
      <c r="AX76" s="1021"/>
      <c r="AY76" s="1022"/>
      <c r="AZ76" s="1014"/>
      <c r="BA76" s="1014"/>
      <c r="BB76" s="1014"/>
      <c r="BC76" s="1014"/>
      <c r="BD76" s="1015"/>
      <c r="BE76" s="226"/>
      <c r="BF76" s="226"/>
      <c r="BG76" s="226"/>
      <c r="BH76" s="226"/>
      <c r="BI76" s="226"/>
      <c r="BJ76" s="226"/>
      <c r="BK76" s="226"/>
      <c r="BL76" s="226"/>
      <c r="BM76" s="226"/>
      <c r="BN76" s="226"/>
      <c r="BO76" s="226"/>
      <c r="BP76" s="226"/>
      <c r="BQ76" s="223">
        <v>70</v>
      </c>
      <c r="BR76" s="228"/>
      <c r="BS76" s="987"/>
      <c r="BT76" s="988"/>
      <c r="BU76" s="988"/>
      <c r="BV76" s="988"/>
      <c r="BW76" s="988"/>
      <c r="BX76" s="988"/>
      <c r="BY76" s="988"/>
      <c r="BZ76" s="988"/>
      <c r="CA76" s="988"/>
      <c r="CB76" s="988"/>
      <c r="CC76" s="988"/>
      <c r="CD76" s="988"/>
      <c r="CE76" s="988"/>
      <c r="CF76" s="988"/>
      <c r="CG76" s="997"/>
      <c r="CH76" s="998"/>
      <c r="CI76" s="999"/>
      <c r="CJ76" s="999"/>
      <c r="CK76" s="999"/>
      <c r="CL76" s="1000"/>
      <c r="CM76" s="998"/>
      <c r="CN76" s="999"/>
      <c r="CO76" s="999"/>
      <c r="CP76" s="999"/>
      <c r="CQ76" s="1000"/>
      <c r="CR76" s="998"/>
      <c r="CS76" s="999"/>
      <c r="CT76" s="999"/>
      <c r="CU76" s="999"/>
      <c r="CV76" s="1000"/>
      <c r="CW76" s="998"/>
      <c r="CX76" s="999"/>
      <c r="CY76" s="999"/>
      <c r="CZ76" s="999"/>
      <c r="DA76" s="1000"/>
      <c r="DB76" s="998"/>
      <c r="DC76" s="999"/>
      <c r="DD76" s="999"/>
      <c r="DE76" s="999"/>
      <c r="DF76" s="1000"/>
      <c r="DG76" s="998"/>
      <c r="DH76" s="999"/>
      <c r="DI76" s="999"/>
      <c r="DJ76" s="999"/>
      <c r="DK76" s="1000"/>
      <c r="DL76" s="998"/>
      <c r="DM76" s="999"/>
      <c r="DN76" s="999"/>
      <c r="DO76" s="999"/>
      <c r="DP76" s="1000"/>
      <c r="DQ76" s="998"/>
      <c r="DR76" s="999"/>
      <c r="DS76" s="999"/>
      <c r="DT76" s="999"/>
      <c r="DU76" s="1000"/>
      <c r="DV76" s="987"/>
      <c r="DW76" s="988"/>
      <c r="DX76" s="988"/>
      <c r="DY76" s="988"/>
      <c r="DZ76" s="989"/>
      <c r="EA76" s="214"/>
    </row>
    <row r="77" spans="1:131" ht="26.25" customHeight="1">
      <c r="A77" s="223">
        <v>10</v>
      </c>
      <c r="B77" s="1016"/>
      <c r="C77" s="1017"/>
      <c r="D77" s="1017"/>
      <c r="E77" s="1017"/>
      <c r="F77" s="1017"/>
      <c r="G77" s="1017"/>
      <c r="H77" s="1017"/>
      <c r="I77" s="1017"/>
      <c r="J77" s="1017"/>
      <c r="K77" s="1017"/>
      <c r="L77" s="1017"/>
      <c r="M77" s="1017"/>
      <c r="N77" s="1017"/>
      <c r="O77" s="1017"/>
      <c r="P77" s="1018"/>
      <c r="Q77" s="1020"/>
      <c r="R77" s="1021"/>
      <c r="S77" s="1021"/>
      <c r="T77" s="1021"/>
      <c r="U77" s="1022"/>
      <c r="V77" s="1023"/>
      <c r="W77" s="1021"/>
      <c r="X77" s="1021"/>
      <c r="Y77" s="1021"/>
      <c r="Z77" s="1022"/>
      <c r="AA77" s="1023"/>
      <c r="AB77" s="1021"/>
      <c r="AC77" s="1021"/>
      <c r="AD77" s="1021"/>
      <c r="AE77" s="1022"/>
      <c r="AF77" s="1023"/>
      <c r="AG77" s="1021"/>
      <c r="AH77" s="1021"/>
      <c r="AI77" s="1021"/>
      <c r="AJ77" s="1022"/>
      <c r="AK77" s="1023"/>
      <c r="AL77" s="1021"/>
      <c r="AM77" s="1021"/>
      <c r="AN77" s="1021"/>
      <c r="AO77" s="1022"/>
      <c r="AP77" s="1023"/>
      <c r="AQ77" s="1021"/>
      <c r="AR77" s="1021"/>
      <c r="AS77" s="1021"/>
      <c r="AT77" s="1022"/>
      <c r="AU77" s="1023"/>
      <c r="AV77" s="1021"/>
      <c r="AW77" s="1021"/>
      <c r="AX77" s="1021"/>
      <c r="AY77" s="1022"/>
      <c r="AZ77" s="1014"/>
      <c r="BA77" s="1014"/>
      <c r="BB77" s="1014"/>
      <c r="BC77" s="1014"/>
      <c r="BD77" s="1015"/>
      <c r="BE77" s="226"/>
      <c r="BF77" s="226"/>
      <c r="BG77" s="226"/>
      <c r="BH77" s="226"/>
      <c r="BI77" s="226"/>
      <c r="BJ77" s="226"/>
      <c r="BK77" s="226"/>
      <c r="BL77" s="226"/>
      <c r="BM77" s="226"/>
      <c r="BN77" s="226"/>
      <c r="BO77" s="226"/>
      <c r="BP77" s="226"/>
      <c r="BQ77" s="223">
        <v>71</v>
      </c>
      <c r="BR77" s="228"/>
      <c r="BS77" s="987"/>
      <c r="BT77" s="988"/>
      <c r="BU77" s="988"/>
      <c r="BV77" s="988"/>
      <c r="BW77" s="988"/>
      <c r="BX77" s="988"/>
      <c r="BY77" s="988"/>
      <c r="BZ77" s="988"/>
      <c r="CA77" s="988"/>
      <c r="CB77" s="988"/>
      <c r="CC77" s="988"/>
      <c r="CD77" s="988"/>
      <c r="CE77" s="988"/>
      <c r="CF77" s="988"/>
      <c r="CG77" s="997"/>
      <c r="CH77" s="998"/>
      <c r="CI77" s="999"/>
      <c r="CJ77" s="999"/>
      <c r="CK77" s="999"/>
      <c r="CL77" s="1000"/>
      <c r="CM77" s="998"/>
      <c r="CN77" s="999"/>
      <c r="CO77" s="999"/>
      <c r="CP77" s="999"/>
      <c r="CQ77" s="1000"/>
      <c r="CR77" s="998"/>
      <c r="CS77" s="999"/>
      <c r="CT77" s="999"/>
      <c r="CU77" s="999"/>
      <c r="CV77" s="1000"/>
      <c r="CW77" s="998"/>
      <c r="CX77" s="999"/>
      <c r="CY77" s="999"/>
      <c r="CZ77" s="999"/>
      <c r="DA77" s="1000"/>
      <c r="DB77" s="998"/>
      <c r="DC77" s="999"/>
      <c r="DD77" s="999"/>
      <c r="DE77" s="999"/>
      <c r="DF77" s="1000"/>
      <c r="DG77" s="998"/>
      <c r="DH77" s="999"/>
      <c r="DI77" s="999"/>
      <c r="DJ77" s="999"/>
      <c r="DK77" s="1000"/>
      <c r="DL77" s="998"/>
      <c r="DM77" s="999"/>
      <c r="DN77" s="999"/>
      <c r="DO77" s="999"/>
      <c r="DP77" s="1000"/>
      <c r="DQ77" s="998"/>
      <c r="DR77" s="999"/>
      <c r="DS77" s="999"/>
      <c r="DT77" s="999"/>
      <c r="DU77" s="1000"/>
      <c r="DV77" s="987"/>
      <c r="DW77" s="988"/>
      <c r="DX77" s="988"/>
      <c r="DY77" s="988"/>
      <c r="DZ77" s="989"/>
      <c r="EA77" s="214"/>
    </row>
    <row r="78" spans="1:131" ht="26.25" customHeight="1">
      <c r="A78" s="223">
        <v>11</v>
      </c>
      <c r="B78" s="1016"/>
      <c r="C78" s="1017"/>
      <c r="D78" s="1017"/>
      <c r="E78" s="1017"/>
      <c r="F78" s="1017"/>
      <c r="G78" s="1017"/>
      <c r="H78" s="1017"/>
      <c r="I78" s="1017"/>
      <c r="J78" s="1017"/>
      <c r="K78" s="1017"/>
      <c r="L78" s="1017"/>
      <c r="M78" s="1017"/>
      <c r="N78" s="1017"/>
      <c r="O78" s="1017"/>
      <c r="P78" s="1018"/>
      <c r="Q78" s="1019"/>
      <c r="R78" s="1013"/>
      <c r="S78" s="1013"/>
      <c r="T78" s="1013"/>
      <c r="U78" s="1013"/>
      <c r="V78" s="1013"/>
      <c r="W78" s="1013"/>
      <c r="X78" s="1013"/>
      <c r="Y78" s="1013"/>
      <c r="Z78" s="1013"/>
      <c r="AA78" s="1013"/>
      <c r="AB78" s="1013"/>
      <c r="AC78" s="1013"/>
      <c r="AD78" s="1013"/>
      <c r="AE78" s="1013"/>
      <c r="AF78" s="1013"/>
      <c r="AG78" s="1013"/>
      <c r="AH78" s="1013"/>
      <c r="AI78" s="1013"/>
      <c r="AJ78" s="1013"/>
      <c r="AK78" s="1013"/>
      <c r="AL78" s="1013"/>
      <c r="AM78" s="1013"/>
      <c r="AN78" s="1013"/>
      <c r="AO78" s="1013"/>
      <c r="AP78" s="1013"/>
      <c r="AQ78" s="1013"/>
      <c r="AR78" s="1013"/>
      <c r="AS78" s="1013"/>
      <c r="AT78" s="1013"/>
      <c r="AU78" s="1013"/>
      <c r="AV78" s="1013"/>
      <c r="AW78" s="1013"/>
      <c r="AX78" s="1013"/>
      <c r="AY78" s="1013"/>
      <c r="AZ78" s="1014"/>
      <c r="BA78" s="1014"/>
      <c r="BB78" s="1014"/>
      <c r="BC78" s="1014"/>
      <c r="BD78" s="1015"/>
      <c r="BE78" s="226"/>
      <c r="BF78" s="226"/>
      <c r="BG78" s="226"/>
      <c r="BH78" s="226"/>
      <c r="BI78" s="226"/>
      <c r="BJ78" s="214"/>
      <c r="BK78" s="214"/>
      <c r="BL78" s="214"/>
      <c r="BM78" s="214"/>
      <c r="BN78" s="214"/>
      <c r="BO78" s="226"/>
      <c r="BP78" s="226"/>
      <c r="BQ78" s="223">
        <v>72</v>
      </c>
      <c r="BR78" s="228"/>
      <c r="BS78" s="987"/>
      <c r="BT78" s="988"/>
      <c r="BU78" s="988"/>
      <c r="BV78" s="988"/>
      <c r="BW78" s="988"/>
      <c r="BX78" s="988"/>
      <c r="BY78" s="988"/>
      <c r="BZ78" s="988"/>
      <c r="CA78" s="988"/>
      <c r="CB78" s="988"/>
      <c r="CC78" s="988"/>
      <c r="CD78" s="988"/>
      <c r="CE78" s="988"/>
      <c r="CF78" s="988"/>
      <c r="CG78" s="997"/>
      <c r="CH78" s="998"/>
      <c r="CI78" s="999"/>
      <c r="CJ78" s="999"/>
      <c r="CK78" s="999"/>
      <c r="CL78" s="1000"/>
      <c r="CM78" s="998"/>
      <c r="CN78" s="999"/>
      <c r="CO78" s="999"/>
      <c r="CP78" s="999"/>
      <c r="CQ78" s="1000"/>
      <c r="CR78" s="998"/>
      <c r="CS78" s="999"/>
      <c r="CT78" s="999"/>
      <c r="CU78" s="999"/>
      <c r="CV78" s="1000"/>
      <c r="CW78" s="998"/>
      <c r="CX78" s="999"/>
      <c r="CY78" s="999"/>
      <c r="CZ78" s="999"/>
      <c r="DA78" s="1000"/>
      <c r="DB78" s="998"/>
      <c r="DC78" s="999"/>
      <c r="DD78" s="999"/>
      <c r="DE78" s="999"/>
      <c r="DF78" s="1000"/>
      <c r="DG78" s="998"/>
      <c r="DH78" s="999"/>
      <c r="DI78" s="999"/>
      <c r="DJ78" s="999"/>
      <c r="DK78" s="1000"/>
      <c r="DL78" s="998"/>
      <c r="DM78" s="999"/>
      <c r="DN78" s="999"/>
      <c r="DO78" s="999"/>
      <c r="DP78" s="1000"/>
      <c r="DQ78" s="998"/>
      <c r="DR78" s="999"/>
      <c r="DS78" s="999"/>
      <c r="DT78" s="999"/>
      <c r="DU78" s="1000"/>
      <c r="DV78" s="987"/>
      <c r="DW78" s="988"/>
      <c r="DX78" s="988"/>
      <c r="DY78" s="988"/>
      <c r="DZ78" s="989"/>
      <c r="EA78" s="214"/>
    </row>
    <row r="79" spans="1:131" ht="26.25" customHeight="1">
      <c r="A79" s="223">
        <v>12</v>
      </c>
      <c r="B79" s="1016"/>
      <c r="C79" s="1017"/>
      <c r="D79" s="1017"/>
      <c r="E79" s="1017"/>
      <c r="F79" s="1017"/>
      <c r="G79" s="1017"/>
      <c r="H79" s="1017"/>
      <c r="I79" s="1017"/>
      <c r="J79" s="1017"/>
      <c r="K79" s="1017"/>
      <c r="L79" s="1017"/>
      <c r="M79" s="1017"/>
      <c r="N79" s="1017"/>
      <c r="O79" s="1017"/>
      <c r="P79" s="1018"/>
      <c r="Q79" s="1019"/>
      <c r="R79" s="1013"/>
      <c r="S79" s="1013"/>
      <c r="T79" s="1013"/>
      <c r="U79" s="1013"/>
      <c r="V79" s="1013"/>
      <c r="W79" s="1013"/>
      <c r="X79" s="1013"/>
      <c r="Y79" s="1013"/>
      <c r="Z79" s="1013"/>
      <c r="AA79" s="1013"/>
      <c r="AB79" s="1013"/>
      <c r="AC79" s="1013"/>
      <c r="AD79" s="1013"/>
      <c r="AE79" s="1013"/>
      <c r="AF79" s="1013"/>
      <c r="AG79" s="1013"/>
      <c r="AH79" s="1013"/>
      <c r="AI79" s="1013"/>
      <c r="AJ79" s="1013"/>
      <c r="AK79" s="1013"/>
      <c r="AL79" s="1013"/>
      <c r="AM79" s="1013"/>
      <c r="AN79" s="1013"/>
      <c r="AO79" s="1013"/>
      <c r="AP79" s="1013"/>
      <c r="AQ79" s="1013"/>
      <c r="AR79" s="1013"/>
      <c r="AS79" s="1013"/>
      <c r="AT79" s="1013"/>
      <c r="AU79" s="1013"/>
      <c r="AV79" s="1013"/>
      <c r="AW79" s="1013"/>
      <c r="AX79" s="1013"/>
      <c r="AY79" s="1013"/>
      <c r="AZ79" s="1014"/>
      <c r="BA79" s="1014"/>
      <c r="BB79" s="1014"/>
      <c r="BC79" s="1014"/>
      <c r="BD79" s="1015"/>
      <c r="BE79" s="226"/>
      <c r="BF79" s="226"/>
      <c r="BG79" s="226"/>
      <c r="BH79" s="226"/>
      <c r="BI79" s="226"/>
      <c r="BJ79" s="214"/>
      <c r="BK79" s="214"/>
      <c r="BL79" s="214"/>
      <c r="BM79" s="214"/>
      <c r="BN79" s="214"/>
      <c r="BO79" s="226"/>
      <c r="BP79" s="226"/>
      <c r="BQ79" s="223">
        <v>73</v>
      </c>
      <c r="BR79" s="228"/>
      <c r="BS79" s="987"/>
      <c r="BT79" s="988"/>
      <c r="BU79" s="988"/>
      <c r="BV79" s="988"/>
      <c r="BW79" s="988"/>
      <c r="BX79" s="988"/>
      <c r="BY79" s="988"/>
      <c r="BZ79" s="988"/>
      <c r="CA79" s="988"/>
      <c r="CB79" s="988"/>
      <c r="CC79" s="988"/>
      <c r="CD79" s="988"/>
      <c r="CE79" s="988"/>
      <c r="CF79" s="988"/>
      <c r="CG79" s="997"/>
      <c r="CH79" s="998"/>
      <c r="CI79" s="999"/>
      <c r="CJ79" s="999"/>
      <c r="CK79" s="999"/>
      <c r="CL79" s="1000"/>
      <c r="CM79" s="998"/>
      <c r="CN79" s="999"/>
      <c r="CO79" s="999"/>
      <c r="CP79" s="999"/>
      <c r="CQ79" s="1000"/>
      <c r="CR79" s="998"/>
      <c r="CS79" s="999"/>
      <c r="CT79" s="999"/>
      <c r="CU79" s="999"/>
      <c r="CV79" s="1000"/>
      <c r="CW79" s="998"/>
      <c r="CX79" s="999"/>
      <c r="CY79" s="999"/>
      <c r="CZ79" s="999"/>
      <c r="DA79" s="1000"/>
      <c r="DB79" s="998"/>
      <c r="DC79" s="999"/>
      <c r="DD79" s="999"/>
      <c r="DE79" s="999"/>
      <c r="DF79" s="1000"/>
      <c r="DG79" s="998"/>
      <c r="DH79" s="999"/>
      <c r="DI79" s="999"/>
      <c r="DJ79" s="999"/>
      <c r="DK79" s="1000"/>
      <c r="DL79" s="998"/>
      <c r="DM79" s="999"/>
      <c r="DN79" s="999"/>
      <c r="DO79" s="999"/>
      <c r="DP79" s="1000"/>
      <c r="DQ79" s="998"/>
      <c r="DR79" s="999"/>
      <c r="DS79" s="999"/>
      <c r="DT79" s="999"/>
      <c r="DU79" s="1000"/>
      <c r="DV79" s="987"/>
      <c r="DW79" s="988"/>
      <c r="DX79" s="988"/>
      <c r="DY79" s="988"/>
      <c r="DZ79" s="989"/>
      <c r="EA79" s="214"/>
    </row>
    <row r="80" spans="1:131" ht="26.25" customHeight="1">
      <c r="A80" s="223">
        <v>13</v>
      </c>
      <c r="B80" s="1016"/>
      <c r="C80" s="1017"/>
      <c r="D80" s="1017"/>
      <c r="E80" s="1017"/>
      <c r="F80" s="1017"/>
      <c r="G80" s="1017"/>
      <c r="H80" s="1017"/>
      <c r="I80" s="1017"/>
      <c r="J80" s="1017"/>
      <c r="K80" s="1017"/>
      <c r="L80" s="1017"/>
      <c r="M80" s="1017"/>
      <c r="N80" s="1017"/>
      <c r="O80" s="1017"/>
      <c r="P80" s="1018"/>
      <c r="Q80" s="1019"/>
      <c r="R80" s="1013"/>
      <c r="S80" s="1013"/>
      <c r="T80" s="1013"/>
      <c r="U80" s="1013"/>
      <c r="V80" s="1013"/>
      <c r="W80" s="1013"/>
      <c r="X80" s="1013"/>
      <c r="Y80" s="1013"/>
      <c r="Z80" s="1013"/>
      <c r="AA80" s="1013"/>
      <c r="AB80" s="1013"/>
      <c r="AC80" s="1013"/>
      <c r="AD80" s="1013"/>
      <c r="AE80" s="1013"/>
      <c r="AF80" s="1013"/>
      <c r="AG80" s="1013"/>
      <c r="AH80" s="1013"/>
      <c r="AI80" s="1013"/>
      <c r="AJ80" s="1013"/>
      <c r="AK80" s="1013"/>
      <c r="AL80" s="1013"/>
      <c r="AM80" s="1013"/>
      <c r="AN80" s="1013"/>
      <c r="AO80" s="1013"/>
      <c r="AP80" s="1013"/>
      <c r="AQ80" s="1013"/>
      <c r="AR80" s="1013"/>
      <c r="AS80" s="1013"/>
      <c r="AT80" s="1013"/>
      <c r="AU80" s="1013"/>
      <c r="AV80" s="1013"/>
      <c r="AW80" s="1013"/>
      <c r="AX80" s="1013"/>
      <c r="AY80" s="1013"/>
      <c r="AZ80" s="1014"/>
      <c r="BA80" s="1014"/>
      <c r="BB80" s="1014"/>
      <c r="BC80" s="1014"/>
      <c r="BD80" s="1015"/>
      <c r="BE80" s="226"/>
      <c r="BF80" s="226"/>
      <c r="BG80" s="226"/>
      <c r="BH80" s="226"/>
      <c r="BI80" s="226"/>
      <c r="BJ80" s="226"/>
      <c r="BK80" s="226"/>
      <c r="BL80" s="226"/>
      <c r="BM80" s="226"/>
      <c r="BN80" s="226"/>
      <c r="BO80" s="226"/>
      <c r="BP80" s="226"/>
      <c r="BQ80" s="223">
        <v>74</v>
      </c>
      <c r="BR80" s="228"/>
      <c r="BS80" s="987"/>
      <c r="BT80" s="988"/>
      <c r="BU80" s="988"/>
      <c r="BV80" s="988"/>
      <c r="BW80" s="988"/>
      <c r="BX80" s="988"/>
      <c r="BY80" s="988"/>
      <c r="BZ80" s="988"/>
      <c r="CA80" s="988"/>
      <c r="CB80" s="988"/>
      <c r="CC80" s="988"/>
      <c r="CD80" s="988"/>
      <c r="CE80" s="988"/>
      <c r="CF80" s="988"/>
      <c r="CG80" s="997"/>
      <c r="CH80" s="998"/>
      <c r="CI80" s="999"/>
      <c r="CJ80" s="999"/>
      <c r="CK80" s="999"/>
      <c r="CL80" s="1000"/>
      <c r="CM80" s="998"/>
      <c r="CN80" s="999"/>
      <c r="CO80" s="999"/>
      <c r="CP80" s="999"/>
      <c r="CQ80" s="1000"/>
      <c r="CR80" s="998"/>
      <c r="CS80" s="999"/>
      <c r="CT80" s="999"/>
      <c r="CU80" s="999"/>
      <c r="CV80" s="1000"/>
      <c r="CW80" s="998"/>
      <c r="CX80" s="999"/>
      <c r="CY80" s="999"/>
      <c r="CZ80" s="999"/>
      <c r="DA80" s="1000"/>
      <c r="DB80" s="998"/>
      <c r="DC80" s="999"/>
      <c r="DD80" s="999"/>
      <c r="DE80" s="999"/>
      <c r="DF80" s="1000"/>
      <c r="DG80" s="998"/>
      <c r="DH80" s="999"/>
      <c r="DI80" s="999"/>
      <c r="DJ80" s="999"/>
      <c r="DK80" s="1000"/>
      <c r="DL80" s="998"/>
      <c r="DM80" s="999"/>
      <c r="DN80" s="999"/>
      <c r="DO80" s="999"/>
      <c r="DP80" s="1000"/>
      <c r="DQ80" s="998"/>
      <c r="DR80" s="999"/>
      <c r="DS80" s="999"/>
      <c r="DT80" s="999"/>
      <c r="DU80" s="1000"/>
      <c r="DV80" s="987"/>
      <c r="DW80" s="988"/>
      <c r="DX80" s="988"/>
      <c r="DY80" s="988"/>
      <c r="DZ80" s="989"/>
      <c r="EA80" s="214"/>
    </row>
    <row r="81" spans="1:131" ht="26.25" customHeight="1">
      <c r="A81" s="223">
        <v>14</v>
      </c>
      <c r="B81" s="1016"/>
      <c r="C81" s="1017"/>
      <c r="D81" s="1017"/>
      <c r="E81" s="1017"/>
      <c r="F81" s="1017"/>
      <c r="G81" s="1017"/>
      <c r="H81" s="1017"/>
      <c r="I81" s="1017"/>
      <c r="J81" s="1017"/>
      <c r="K81" s="1017"/>
      <c r="L81" s="1017"/>
      <c r="M81" s="1017"/>
      <c r="N81" s="1017"/>
      <c r="O81" s="1017"/>
      <c r="P81" s="1018"/>
      <c r="Q81" s="1019"/>
      <c r="R81" s="1013"/>
      <c r="S81" s="1013"/>
      <c r="T81" s="1013"/>
      <c r="U81" s="1013"/>
      <c r="V81" s="1013"/>
      <c r="W81" s="1013"/>
      <c r="X81" s="1013"/>
      <c r="Y81" s="1013"/>
      <c r="Z81" s="1013"/>
      <c r="AA81" s="1013"/>
      <c r="AB81" s="1013"/>
      <c r="AC81" s="1013"/>
      <c r="AD81" s="1013"/>
      <c r="AE81" s="1013"/>
      <c r="AF81" s="1013"/>
      <c r="AG81" s="1013"/>
      <c r="AH81" s="1013"/>
      <c r="AI81" s="1013"/>
      <c r="AJ81" s="1013"/>
      <c r="AK81" s="1013"/>
      <c r="AL81" s="1013"/>
      <c r="AM81" s="1013"/>
      <c r="AN81" s="1013"/>
      <c r="AO81" s="1013"/>
      <c r="AP81" s="1013"/>
      <c r="AQ81" s="1013"/>
      <c r="AR81" s="1013"/>
      <c r="AS81" s="1013"/>
      <c r="AT81" s="1013"/>
      <c r="AU81" s="1013"/>
      <c r="AV81" s="1013"/>
      <c r="AW81" s="1013"/>
      <c r="AX81" s="1013"/>
      <c r="AY81" s="1013"/>
      <c r="AZ81" s="1014"/>
      <c r="BA81" s="1014"/>
      <c r="BB81" s="1014"/>
      <c r="BC81" s="1014"/>
      <c r="BD81" s="1015"/>
      <c r="BE81" s="226"/>
      <c r="BF81" s="226"/>
      <c r="BG81" s="226"/>
      <c r="BH81" s="226"/>
      <c r="BI81" s="226"/>
      <c r="BJ81" s="226"/>
      <c r="BK81" s="226"/>
      <c r="BL81" s="226"/>
      <c r="BM81" s="226"/>
      <c r="BN81" s="226"/>
      <c r="BO81" s="226"/>
      <c r="BP81" s="226"/>
      <c r="BQ81" s="223">
        <v>75</v>
      </c>
      <c r="BR81" s="228"/>
      <c r="BS81" s="987"/>
      <c r="BT81" s="988"/>
      <c r="BU81" s="988"/>
      <c r="BV81" s="988"/>
      <c r="BW81" s="988"/>
      <c r="BX81" s="988"/>
      <c r="BY81" s="988"/>
      <c r="BZ81" s="988"/>
      <c r="CA81" s="988"/>
      <c r="CB81" s="988"/>
      <c r="CC81" s="988"/>
      <c r="CD81" s="988"/>
      <c r="CE81" s="988"/>
      <c r="CF81" s="988"/>
      <c r="CG81" s="997"/>
      <c r="CH81" s="998"/>
      <c r="CI81" s="999"/>
      <c r="CJ81" s="999"/>
      <c r="CK81" s="999"/>
      <c r="CL81" s="1000"/>
      <c r="CM81" s="998"/>
      <c r="CN81" s="999"/>
      <c r="CO81" s="999"/>
      <c r="CP81" s="999"/>
      <c r="CQ81" s="1000"/>
      <c r="CR81" s="998"/>
      <c r="CS81" s="999"/>
      <c r="CT81" s="999"/>
      <c r="CU81" s="999"/>
      <c r="CV81" s="1000"/>
      <c r="CW81" s="998"/>
      <c r="CX81" s="999"/>
      <c r="CY81" s="999"/>
      <c r="CZ81" s="999"/>
      <c r="DA81" s="1000"/>
      <c r="DB81" s="998"/>
      <c r="DC81" s="999"/>
      <c r="DD81" s="999"/>
      <c r="DE81" s="999"/>
      <c r="DF81" s="1000"/>
      <c r="DG81" s="998"/>
      <c r="DH81" s="999"/>
      <c r="DI81" s="999"/>
      <c r="DJ81" s="999"/>
      <c r="DK81" s="1000"/>
      <c r="DL81" s="998"/>
      <c r="DM81" s="999"/>
      <c r="DN81" s="999"/>
      <c r="DO81" s="999"/>
      <c r="DP81" s="1000"/>
      <c r="DQ81" s="998"/>
      <c r="DR81" s="999"/>
      <c r="DS81" s="999"/>
      <c r="DT81" s="999"/>
      <c r="DU81" s="1000"/>
      <c r="DV81" s="987"/>
      <c r="DW81" s="988"/>
      <c r="DX81" s="988"/>
      <c r="DY81" s="988"/>
      <c r="DZ81" s="989"/>
      <c r="EA81" s="214"/>
    </row>
    <row r="82" spans="1:131" ht="26.25" customHeight="1">
      <c r="A82" s="223">
        <v>15</v>
      </c>
      <c r="B82" s="1016"/>
      <c r="C82" s="1017"/>
      <c r="D82" s="1017"/>
      <c r="E82" s="1017"/>
      <c r="F82" s="1017"/>
      <c r="G82" s="1017"/>
      <c r="H82" s="1017"/>
      <c r="I82" s="1017"/>
      <c r="J82" s="1017"/>
      <c r="K82" s="1017"/>
      <c r="L82" s="1017"/>
      <c r="M82" s="1017"/>
      <c r="N82" s="1017"/>
      <c r="O82" s="1017"/>
      <c r="P82" s="1018"/>
      <c r="Q82" s="1019"/>
      <c r="R82" s="1013"/>
      <c r="S82" s="1013"/>
      <c r="T82" s="1013"/>
      <c r="U82" s="1013"/>
      <c r="V82" s="1013"/>
      <c r="W82" s="1013"/>
      <c r="X82" s="1013"/>
      <c r="Y82" s="1013"/>
      <c r="Z82" s="1013"/>
      <c r="AA82" s="1013"/>
      <c r="AB82" s="1013"/>
      <c r="AC82" s="1013"/>
      <c r="AD82" s="1013"/>
      <c r="AE82" s="1013"/>
      <c r="AF82" s="1013"/>
      <c r="AG82" s="1013"/>
      <c r="AH82" s="1013"/>
      <c r="AI82" s="1013"/>
      <c r="AJ82" s="1013"/>
      <c r="AK82" s="1013"/>
      <c r="AL82" s="1013"/>
      <c r="AM82" s="1013"/>
      <c r="AN82" s="1013"/>
      <c r="AO82" s="1013"/>
      <c r="AP82" s="1013"/>
      <c r="AQ82" s="1013"/>
      <c r="AR82" s="1013"/>
      <c r="AS82" s="1013"/>
      <c r="AT82" s="1013"/>
      <c r="AU82" s="1013"/>
      <c r="AV82" s="1013"/>
      <c r="AW82" s="1013"/>
      <c r="AX82" s="1013"/>
      <c r="AY82" s="1013"/>
      <c r="AZ82" s="1014"/>
      <c r="BA82" s="1014"/>
      <c r="BB82" s="1014"/>
      <c r="BC82" s="1014"/>
      <c r="BD82" s="1015"/>
      <c r="BE82" s="226"/>
      <c r="BF82" s="226"/>
      <c r="BG82" s="226"/>
      <c r="BH82" s="226"/>
      <c r="BI82" s="226"/>
      <c r="BJ82" s="226"/>
      <c r="BK82" s="226"/>
      <c r="BL82" s="226"/>
      <c r="BM82" s="226"/>
      <c r="BN82" s="226"/>
      <c r="BO82" s="226"/>
      <c r="BP82" s="226"/>
      <c r="BQ82" s="223">
        <v>76</v>
      </c>
      <c r="BR82" s="228"/>
      <c r="BS82" s="987"/>
      <c r="BT82" s="988"/>
      <c r="BU82" s="988"/>
      <c r="BV82" s="988"/>
      <c r="BW82" s="988"/>
      <c r="BX82" s="988"/>
      <c r="BY82" s="988"/>
      <c r="BZ82" s="988"/>
      <c r="CA82" s="988"/>
      <c r="CB82" s="988"/>
      <c r="CC82" s="988"/>
      <c r="CD82" s="988"/>
      <c r="CE82" s="988"/>
      <c r="CF82" s="988"/>
      <c r="CG82" s="997"/>
      <c r="CH82" s="998"/>
      <c r="CI82" s="999"/>
      <c r="CJ82" s="999"/>
      <c r="CK82" s="999"/>
      <c r="CL82" s="1000"/>
      <c r="CM82" s="998"/>
      <c r="CN82" s="999"/>
      <c r="CO82" s="999"/>
      <c r="CP82" s="999"/>
      <c r="CQ82" s="1000"/>
      <c r="CR82" s="998"/>
      <c r="CS82" s="999"/>
      <c r="CT82" s="999"/>
      <c r="CU82" s="999"/>
      <c r="CV82" s="1000"/>
      <c r="CW82" s="998"/>
      <c r="CX82" s="999"/>
      <c r="CY82" s="999"/>
      <c r="CZ82" s="999"/>
      <c r="DA82" s="1000"/>
      <c r="DB82" s="998"/>
      <c r="DC82" s="999"/>
      <c r="DD82" s="999"/>
      <c r="DE82" s="999"/>
      <c r="DF82" s="1000"/>
      <c r="DG82" s="998"/>
      <c r="DH82" s="999"/>
      <c r="DI82" s="999"/>
      <c r="DJ82" s="999"/>
      <c r="DK82" s="1000"/>
      <c r="DL82" s="998"/>
      <c r="DM82" s="999"/>
      <c r="DN82" s="999"/>
      <c r="DO82" s="999"/>
      <c r="DP82" s="1000"/>
      <c r="DQ82" s="998"/>
      <c r="DR82" s="999"/>
      <c r="DS82" s="999"/>
      <c r="DT82" s="999"/>
      <c r="DU82" s="1000"/>
      <c r="DV82" s="987"/>
      <c r="DW82" s="988"/>
      <c r="DX82" s="988"/>
      <c r="DY82" s="988"/>
      <c r="DZ82" s="989"/>
      <c r="EA82" s="214"/>
    </row>
    <row r="83" spans="1:131" ht="26.25" customHeight="1">
      <c r="A83" s="223">
        <v>16</v>
      </c>
      <c r="B83" s="1016"/>
      <c r="C83" s="1017"/>
      <c r="D83" s="1017"/>
      <c r="E83" s="1017"/>
      <c r="F83" s="1017"/>
      <c r="G83" s="1017"/>
      <c r="H83" s="1017"/>
      <c r="I83" s="1017"/>
      <c r="J83" s="1017"/>
      <c r="K83" s="1017"/>
      <c r="L83" s="1017"/>
      <c r="M83" s="1017"/>
      <c r="N83" s="1017"/>
      <c r="O83" s="1017"/>
      <c r="P83" s="1018"/>
      <c r="Q83" s="1019"/>
      <c r="R83" s="1013"/>
      <c r="S83" s="1013"/>
      <c r="T83" s="1013"/>
      <c r="U83" s="1013"/>
      <c r="V83" s="1013"/>
      <c r="W83" s="1013"/>
      <c r="X83" s="1013"/>
      <c r="Y83" s="1013"/>
      <c r="Z83" s="1013"/>
      <c r="AA83" s="1013"/>
      <c r="AB83" s="1013"/>
      <c r="AC83" s="1013"/>
      <c r="AD83" s="1013"/>
      <c r="AE83" s="1013"/>
      <c r="AF83" s="1013"/>
      <c r="AG83" s="1013"/>
      <c r="AH83" s="1013"/>
      <c r="AI83" s="1013"/>
      <c r="AJ83" s="1013"/>
      <c r="AK83" s="1013"/>
      <c r="AL83" s="1013"/>
      <c r="AM83" s="1013"/>
      <c r="AN83" s="1013"/>
      <c r="AO83" s="1013"/>
      <c r="AP83" s="1013"/>
      <c r="AQ83" s="1013"/>
      <c r="AR83" s="1013"/>
      <c r="AS83" s="1013"/>
      <c r="AT83" s="1013"/>
      <c r="AU83" s="1013"/>
      <c r="AV83" s="1013"/>
      <c r="AW83" s="1013"/>
      <c r="AX83" s="1013"/>
      <c r="AY83" s="1013"/>
      <c r="AZ83" s="1014"/>
      <c r="BA83" s="1014"/>
      <c r="BB83" s="1014"/>
      <c r="BC83" s="1014"/>
      <c r="BD83" s="1015"/>
      <c r="BE83" s="226"/>
      <c r="BF83" s="226"/>
      <c r="BG83" s="226"/>
      <c r="BH83" s="226"/>
      <c r="BI83" s="226"/>
      <c r="BJ83" s="226"/>
      <c r="BK83" s="226"/>
      <c r="BL83" s="226"/>
      <c r="BM83" s="226"/>
      <c r="BN83" s="226"/>
      <c r="BO83" s="226"/>
      <c r="BP83" s="226"/>
      <c r="BQ83" s="223">
        <v>77</v>
      </c>
      <c r="BR83" s="228"/>
      <c r="BS83" s="987"/>
      <c r="BT83" s="988"/>
      <c r="BU83" s="988"/>
      <c r="BV83" s="988"/>
      <c r="BW83" s="988"/>
      <c r="BX83" s="988"/>
      <c r="BY83" s="988"/>
      <c r="BZ83" s="988"/>
      <c r="CA83" s="988"/>
      <c r="CB83" s="988"/>
      <c r="CC83" s="988"/>
      <c r="CD83" s="988"/>
      <c r="CE83" s="988"/>
      <c r="CF83" s="988"/>
      <c r="CG83" s="997"/>
      <c r="CH83" s="998"/>
      <c r="CI83" s="999"/>
      <c r="CJ83" s="999"/>
      <c r="CK83" s="999"/>
      <c r="CL83" s="1000"/>
      <c r="CM83" s="998"/>
      <c r="CN83" s="999"/>
      <c r="CO83" s="999"/>
      <c r="CP83" s="999"/>
      <c r="CQ83" s="1000"/>
      <c r="CR83" s="998"/>
      <c r="CS83" s="999"/>
      <c r="CT83" s="999"/>
      <c r="CU83" s="999"/>
      <c r="CV83" s="1000"/>
      <c r="CW83" s="998"/>
      <c r="CX83" s="999"/>
      <c r="CY83" s="999"/>
      <c r="CZ83" s="999"/>
      <c r="DA83" s="1000"/>
      <c r="DB83" s="998"/>
      <c r="DC83" s="999"/>
      <c r="DD83" s="999"/>
      <c r="DE83" s="999"/>
      <c r="DF83" s="1000"/>
      <c r="DG83" s="998"/>
      <c r="DH83" s="999"/>
      <c r="DI83" s="999"/>
      <c r="DJ83" s="999"/>
      <c r="DK83" s="1000"/>
      <c r="DL83" s="998"/>
      <c r="DM83" s="999"/>
      <c r="DN83" s="999"/>
      <c r="DO83" s="999"/>
      <c r="DP83" s="1000"/>
      <c r="DQ83" s="998"/>
      <c r="DR83" s="999"/>
      <c r="DS83" s="999"/>
      <c r="DT83" s="999"/>
      <c r="DU83" s="1000"/>
      <c r="DV83" s="987"/>
      <c r="DW83" s="988"/>
      <c r="DX83" s="988"/>
      <c r="DY83" s="988"/>
      <c r="DZ83" s="989"/>
      <c r="EA83" s="214"/>
    </row>
    <row r="84" spans="1:131" ht="26.25" customHeight="1">
      <c r="A84" s="223">
        <v>17</v>
      </c>
      <c r="B84" s="1016"/>
      <c r="C84" s="1017"/>
      <c r="D84" s="1017"/>
      <c r="E84" s="1017"/>
      <c r="F84" s="1017"/>
      <c r="G84" s="1017"/>
      <c r="H84" s="1017"/>
      <c r="I84" s="1017"/>
      <c r="J84" s="1017"/>
      <c r="K84" s="1017"/>
      <c r="L84" s="1017"/>
      <c r="M84" s="1017"/>
      <c r="N84" s="1017"/>
      <c r="O84" s="1017"/>
      <c r="P84" s="1018"/>
      <c r="Q84" s="1019"/>
      <c r="R84" s="1013"/>
      <c r="S84" s="1013"/>
      <c r="T84" s="1013"/>
      <c r="U84" s="1013"/>
      <c r="V84" s="1013"/>
      <c r="W84" s="1013"/>
      <c r="X84" s="1013"/>
      <c r="Y84" s="1013"/>
      <c r="Z84" s="1013"/>
      <c r="AA84" s="1013"/>
      <c r="AB84" s="1013"/>
      <c r="AC84" s="1013"/>
      <c r="AD84" s="1013"/>
      <c r="AE84" s="1013"/>
      <c r="AF84" s="1013"/>
      <c r="AG84" s="1013"/>
      <c r="AH84" s="1013"/>
      <c r="AI84" s="1013"/>
      <c r="AJ84" s="1013"/>
      <c r="AK84" s="1013"/>
      <c r="AL84" s="1013"/>
      <c r="AM84" s="1013"/>
      <c r="AN84" s="1013"/>
      <c r="AO84" s="1013"/>
      <c r="AP84" s="1013"/>
      <c r="AQ84" s="1013"/>
      <c r="AR84" s="1013"/>
      <c r="AS84" s="1013"/>
      <c r="AT84" s="1013"/>
      <c r="AU84" s="1013"/>
      <c r="AV84" s="1013"/>
      <c r="AW84" s="1013"/>
      <c r="AX84" s="1013"/>
      <c r="AY84" s="1013"/>
      <c r="AZ84" s="1014"/>
      <c r="BA84" s="1014"/>
      <c r="BB84" s="1014"/>
      <c r="BC84" s="1014"/>
      <c r="BD84" s="1015"/>
      <c r="BE84" s="226"/>
      <c r="BF84" s="226"/>
      <c r="BG84" s="226"/>
      <c r="BH84" s="226"/>
      <c r="BI84" s="226"/>
      <c r="BJ84" s="226"/>
      <c r="BK84" s="226"/>
      <c r="BL84" s="226"/>
      <c r="BM84" s="226"/>
      <c r="BN84" s="226"/>
      <c r="BO84" s="226"/>
      <c r="BP84" s="226"/>
      <c r="BQ84" s="223">
        <v>78</v>
      </c>
      <c r="BR84" s="228"/>
      <c r="BS84" s="987"/>
      <c r="BT84" s="988"/>
      <c r="BU84" s="988"/>
      <c r="BV84" s="988"/>
      <c r="BW84" s="988"/>
      <c r="BX84" s="988"/>
      <c r="BY84" s="988"/>
      <c r="BZ84" s="988"/>
      <c r="CA84" s="988"/>
      <c r="CB84" s="988"/>
      <c r="CC84" s="988"/>
      <c r="CD84" s="988"/>
      <c r="CE84" s="988"/>
      <c r="CF84" s="988"/>
      <c r="CG84" s="997"/>
      <c r="CH84" s="998"/>
      <c r="CI84" s="999"/>
      <c r="CJ84" s="999"/>
      <c r="CK84" s="999"/>
      <c r="CL84" s="1000"/>
      <c r="CM84" s="998"/>
      <c r="CN84" s="999"/>
      <c r="CO84" s="999"/>
      <c r="CP84" s="999"/>
      <c r="CQ84" s="1000"/>
      <c r="CR84" s="998"/>
      <c r="CS84" s="999"/>
      <c r="CT84" s="999"/>
      <c r="CU84" s="999"/>
      <c r="CV84" s="1000"/>
      <c r="CW84" s="998"/>
      <c r="CX84" s="999"/>
      <c r="CY84" s="999"/>
      <c r="CZ84" s="999"/>
      <c r="DA84" s="1000"/>
      <c r="DB84" s="998"/>
      <c r="DC84" s="999"/>
      <c r="DD84" s="999"/>
      <c r="DE84" s="999"/>
      <c r="DF84" s="1000"/>
      <c r="DG84" s="998"/>
      <c r="DH84" s="999"/>
      <c r="DI84" s="999"/>
      <c r="DJ84" s="999"/>
      <c r="DK84" s="1000"/>
      <c r="DL84" s="998"/>
      <c r="DM84" s="999"/>
      <c r="DN84" s="999"/>
      <c r="DO84" s="999"/>
      <c r="DP84" s="1000"/>
      <c r="DQ84" s="998"/>
      <c r="DR84" s="999"/>
      <c r="DS84" s="999"/>
      <c r="DT84" s="999"/>
      <c r="DU84" s="1000"/>
      <c r="DV84" s="987"/>
      <c r="DW84" s="988"/>
      <c r="DX84" s="988"/>
      <c r="DY84" s="988"/>
      <c r="DZ84" s="989"/>
      <c r="EA84" s="214"/>
    </row>
    <row r="85" spans="1:131" ht="26.25" customHeight="1">
      <c r="A85" s="223">
        <v>18</v>
      </c>
      <c r="B85" s="1016"/>
      <c r="C85" s="1017"/>
      <c r="D85" s="1017"/>
      <c r="E85" s="1017"/>
      <c r="F85" s="1017"/>
      <c r="G85" s="1017"/>
      <c r="H85" s="1017"/>
      <c r="I85" s="1017"/>
      <c r="J85" s="1017"/>
      <c r="K85" s="1017"/>
      <c r="L85" s="1017"/>
      <c r="M85" s="1017"/>
      <c r="N85" s="1017"/>
      <c r="O85" s="1017"/>
      <c r="P85" s="1018"/>
      <c r="Q85" s="1019"/>
      <c r="R85" s="1013"/>
      <c r="S85" s="1013"/>
      <c r="T85" s="1013"/>
      <c r="U85" s="1013"/>
      <c r="V85" s="1013"/>
      <c r="W85" s="1013"/>
      <c r="X85" s="1013"/>
      <c r="Y85" s="1013"/>
      <c r="Z85" s="1013"/>
      <c r="AA85" s="1013"/>
      <c r="AB85" s="1013"/>
      <c r="AC85" s="1013"/>
      <c r="AD85" s="1013"/>
      <c r="AE85" s="1013"/>
      <c r="AF85" s="1013"/>
      <c r="AG85" s="1013"/>
      <c r="AH85" s="1013"/>
      <c r="AI85" s="1013"/>
      <c r="AJ85" s="1013"/>
      <c r="AK85" s="1013"/>
      <c r="AL85" s="1013"/>
      <c r="AM85" s="1013"/>
      <c r="AN85" s="1013"/>
      <c r="AO85" s="1013"/>
      <c r="AP85" s="1013"/>
      <c r="AQ85" s="1013"/>
      <c r="AR85" s="1013"/>
      <c r="AS85" s="1013"/>
      <c r="AT85" s="1013"/>
      <c r="AU85" s="1013"/>
      <c r="AV85" s="1013"/>
      <c r="AW85" s="1013"/>
      <c r="AX85" s="1013"/>
      <c r="AY85" s="1013"/>
      <c r="AZ85" s="1014"/>
      <c r="BA85" s="1014"/>
      <c r="BB85" s="1014"/>
      <c r="BC85" s="1014"/>
      <c r="BD85" s="1015"/>
      <c r="BE85" s="226"/>
      <c r="BF85" s="226"/>
      <c r="BG85" s="226"/>
      <c r="BH85" s="226"/>
      <c r="BI85" s="226"/>
      <c r="BJ85" s="226"/>
      <c r="BK85" s="226"/>
      <c r="BL85" s="226"/>
      <c r="BM85" s="226"/>
      <c r="BN85" s="226"/>
      <c r="BO85" s="226"/>
      <c r="BP85" s="226"/>
      <c r="BQ85" s="223">
        <v>79</v>
      </c>
      <c r="BR85" s="228"/>
      <c r="BS85" s="987"/>
      <c r="BT85" s="988"/>
      <c r="BU85" s="988"/>
      <c r="BV85" s="988"/>
      <c r="BW85" s="988"/>
      <c r="BX85" s="988"/>
      <c r="BY85" s="988"/>
      <c r="BZ85" s="988"/>
      <c r="CA85" s="988"/>
      <c r="CB85" s="988"/>
      <c r="CC85" s="988"/>
      <c r="CD85" s="988"/>
      <c r="CE85" s="988"/>
      <c r="CF85" s="988"/>
      <c r="CG85" s="997"/>
      <c r="CH85" s="998"/>
      <c r="CI85" s="999"/>
      <c r="CJ85" s="999"/>
      <c r="CK85" s="999"/>
      <c r="CL85" s="1000"/>
      <c r="CM85" s="998"/>
      <c r="CN85" s="999"/>
      <c r="CO85" s="999"/>
      <c r="CP85" s="999"/>
      <c r="CQ85" s="1000"/>
      <c r="CR85" s="998"/>
      <c r="CS85" s="999"/>
      <c r="CT85" s="999"/>
      <c r="CU85" s="999"/>
      <c r="CV85" s="1000"/>
      <c r="CW85" s="998"/>
      <c r="CX85" s="999"/>
      <c r="CY85" s="999"/>
      <c r="CZ85" s="999"/>
      <c r="DA85" s="1000"/>
      <c r="DB85" s="998"/>
      <c r="DC85" s="999"/>
      <c r="DD85" s="999"/>
      <c r="DE85" s="999"/>
      <c r="DF85" s="1000"/>
      <c r="DG85" s="998"/>
      <c r="DH85" s="999"/>
      <c r="DI85" s="999"/>
      <c r="DJ85" s="999"/>
      <c r="DK85" s="1000"/>
      <c r="DL85" s="998"/>
      <c r="DM85" s="999"/>
      <c r="DN85" s="999"/>
      <c r="DO85" s="999"/>
      <c r="DP85" s="1000"/>
      <c r="DQ85" s="998"/>
      <c r="DR85" s="999"/>
      <c r="DS85" s="999"/>
      <c r="DT85" s="999"/>
      <c r="DU85" s="1000"/>
      <c r="DV85" s="987"/>
      <c r="DW85" s="988"/>
      <c r="DX85" s="988"/>
      <c r="DY85" s="988"/>
      <c r="DZ85" s="989"/>
      <c r="EA85" s="214"/>
    </row>
    <row r="86" spans="1:131" ht="26.25" customHeight="1">
      <c r="A86" s="223">
        <v>19</v>
      </c>
      <c r="B86" s="1016"/>
      <c r="C86" s="1017"/>
      <c r="D86" s="1017"/>
      <c r="E86" s="1017"/>
      <c r="F86" s="1017"/>
      <c r="G86" s="1017"/>
      <c r="H86" s="1017"/>
      <c r="I86" s="1017"/>
      <c r="J86" s="1017"/>
      <c r="K86" s="1017"/>
      <c r="L86" s="1017"/>
      <c r="M86" s="1017"/>
      <c r="N86" s="1017"/>
      <c r="O86" s="1017"/>
      <c r="P86" s="1018"/>
      <c r="Q86" s="1019"/>
      <c r="R86" s="1013"/>
      <c r="S86" s="1013"/>
      <c r="T86" s="1013"/>
      <c r="U86" s="1013"/>
      <c r="V86" s="1013"/>
      <c r="W86" s="1013"/>
      <c r="X86" s="1013"/>
      <c r="Y86" s="1013"/>
      <c r="Z86" s="1013"/>
      <c r="AA86" s="1013"/>
      <c r="AB86" s="1013"/>
      <c r="AC86" s="1013"/>
      <c r="AD86" s="1013"/>
      <c r="AE86" s="1013"/>
      <c r="AF86" s="1013"/>
      <c r="AG86" s="1013"/>
      <c r="AH86" s="1013"/>
      <c r="AI86" s="1013"/>
      <c r="AJ86" s="1013"/>
      <c r="AK86" s="1013"/>
      <c r="AL86" s="1013"/>
      <c r="AM86" s="1013"/>
      <c r="AN86" s="1013"/>
      <c r="AO86" s="1013"/>
      <c r="AP86" s="1013"/>
      <c r="AQ86" s="1013"/>
      <c r="AR86" s="1013"/>
      <c r="AS86" s="1013"/>
      <c r="AT86" s="1013"/>
      <c r="AU86" s="1013"/>
      <c r="AV86" s="1013"/>
      <c r="AW86" s="1013"/>
      <c r="AX86" s="1013"/>
      <c r="AY86" s="1013"/>
      <c r="AZ86" s="1014"/>
      <c r="BA86" s="1014"/>
      <c r="BB86" s="1014"/>
      <c r="BC86" s="1014"/>
      <c r="BD86" s="1015"/>
      <c r="BE86" s="226"/>
      <c r="BF86" s="226"/>
      <c r="BG86" s="226"/>
      <c r="BH86" s="226"/>
      <c r="BI86" s="226"/>
      <c r="BJ86" s="226"/>
      <c r="BK86" s="226"/>
      <c r="BL86" s="226"/>
      <c r="BM86" s="226"/>
      <c r="BN86" s="226"/>
      <c r="BO86" s="226"/>
      <c r="BP86" s="226"/>
      <c r="BQ86" s="223">
        <v>80</v>
      </c>
      <c r="BR86" s="228"/>
      <c r="BS86" s="987"/>
      <c r="BT86" s="988"/>
      <c r="BU86" s="988"/>
      <c r="BV86" s="988"/>
      <c r="BW86" s="988"/>
      <c r="BX86" s="988"/>
      <c r="BY86" s="988"/>
      <c r="BZ86" s="988"/>
      <c r="CA86" s="988"/>
      <c r="CB86" s="988"/>
      <c r="CC86" s="988"/>
      <c r="CD86" s="988"/>
      <c r="CE86" s="988"/>
      <c r="CF86" s="988"/>
      <c r="CG86" s="997"/>
      <c r="CH86" s="998"/>
      <c r="CI86" s="999"/>
      <c r="CJ86" s="999"/>
      <c r="CK86" s="999"/>
      <c r="CL86" s="1000"/>
      <c r="CM86" s="998"/>
      <c r="CN86" s="999"/>
      <c r="CO86" s="999"/>
      <c r="CP86" s="999"/>
      <c r="CQ86" s="1000"/>
      <c r="CR86" s="998"/>
      <c r="CS86" s="999"/>
      <c r="CT86" s="999"/>
      <c r="CU86" s="999"/>
      <c r="CV86" s="1000"/>
      <c r="CW86" s="998"/>
      <c r="CX86" s="999"/>
      <c r="CY86" s="999"/>
      <c r="CZ86" s="999"/>
      <c r="DA86" s="1000"/>
      <c r="DB86" s="998"/>
      <c r="DC86" s="999"/>
      <c r="DD86" s="999"/>
      <c r="DE86" s="999"/>
      <c r="DF86" s="1000"/>
      <c r="DG86" s="998"/>
      <c r="DH86" s="999"/>
      <c r="DI86" s="999"/>
      <c r="DJ86" s="999"/>
      <c r="DK86" s="1000"/>
      <c r="DL86" s="998"/>
      <c r="DM86" s="999"/>
      <c r="DN86" s="999"/>
      <c r="DO86" s="999"/>
      <c r="DP86" s="1000"/>
      <c r="DQ86" s="998"/>
      <c r="DR86" s="999"/>
      <c r="DS86" s="999"/>
      <c r="DT86" s="999"/>
      <c r="DU86" s="1000"/>
      <c r="DV86" s="987"/>
      <c r="DW86" s="988"/>
      <c r="DX86" s="988"/>
      <c r="DY86" s="988"/>
      <c r="DZ86" s="989"/>
      <c r="EA86" s="214"/>
    </row>
    <row r="87" spans="1:131" ht="26.25" customHeight="1">
      <c r="A87" s="229">
        <v>20</v>
      </c>
      <c r="B87" s="1006"/>
      <c r="C87" s="1007"/>
      <c r="D87" s="1007"/>
      <c r="E87" s="1007"/>
      <c r="F87" s="1007"/>
      <c r="G87" s="1007"/>
      <c r="H87" s="1007"/>
      <c r="I87" s="1007"/>
      <c r="J87" s="1007"/>
      <c r="K87" s="1007"/>
      <c r="L87" s="1007"/>
      <c r="M87" s="1007"/>
      <c r="N87" s="1007"/>
      <c r="O87" s="1007"/>
      <c r="P87" s="1008"/>
      <c r="Q87" s="1009"/>
      <c r="R87" s="1010"/>
      <c r="S87" s="1010"/>
      <c r="T87" s="1010"/>
      <c r="U87" s="1010"/>
      <c r="V87" s="1010"/>
      <c r="W87" s="1010"/>
      <c r="X87" s="1010"/>
      <c r="Y87" s="1010"/>
      <c r="Z87" s="1010"/>
      <c r="AA87" s="1010"/>
      <c r="AB87" s="1010"/>
      <c r="AC87" s="1010"/>
      <c r="AD87" s="1010"/>
      <c r="AE87" s="1010"/>
      <c r="AF87" s="1010"/>
      <c r="AG87" s="1010"/>
      <c r="AH87" s="1010"/>
      <c r="AI87" s="1010"/>
      <c r="AJ87" s="1010"/>
      <c r="AK87" s="1010"/>
      <c r="AL87" s="1010"/>
      <c r="AM87" s="1010"/>
      <c r="AN87" s="1010"/>
      <c r="AO87" s="1010"/>
      <c r="AP87" s="1010"/>
      <c r="AQ87" s="1010"/>
      <c r="AR87" s="1010"/>
      <c r="AS87" s="1010"/>
      <c r="AT87" s="1010"/>
      <c r="AU87" s="1010"/>
      <c r="AV87" s="1010"/>
      <c r="AW87" s="1010"/>
      <c r="AX87" s="1010"/>
      <c r="AY87" s="1010"/>
      <c r="AZ87" s="1011"/>
      <c r="BA87" s="1011"/>
      <c r="BB87" s="1011"/>
      <c r="BC87" s="1011"/>
      <c r="BD87" s="1012"/>
      <c r="BE87" s="226"/>
      <c r="BF87" s="226"/>
      <c r="BG87" s="226"/>
      <c r="BH87" s="226"/>
      <c r="BI87" s="226"/>
      <c r="BJ87" s="226"/>
      <c r="BK87" s="226"/>
      <c r="BL87" s="226"/>
      <c r="BM87" s="226"/>
      <c r="BN87" s="226"/>
      <c r="BO87" s="226"/>
      <c r="BP87" s="226"/>
      <c r="BQ87" s="223">
        <v>81</v>
      </c>
      <c r="BR87" s="228"/>
      <c r="BS87" s="987"/>
      <c r="BT87" s="988"/>
      <c r="BU87" s="988"/>
      <c r="BV87" s="988"/>
      <c r="BW87" s="988"/>
      <c r="BX87" s="988"/>
      <c r="BY87" s="988"/>
      <c r="BZ87" s="988"/>
      <c r="CA87" s="988"/>
      <c r="CB87" s="988"/>
      <c r="CC87" s="988"/>
      <c r="CD87" s="988"/>
      <c r="CE87" s="988"/>
      <c r="CF87" s="988"/>
      <c r="CG87" s="997"/>
      <c r="CH87" s="998"/>
      <c r="CI87" s="999"/>
      <c r="CJ87" s="999"/>
      <c r="CK87" s="999"/>
      <c r="CL87" s="1000"/>
      <c r="CM87" s="998"/>
      <c r="CN87" s="999"/>
      <c r="CO87" s="999"/>
      <c r="CP87" s="999"/>
      <c r="CQ87" s="1000"/>
      <c r="CR87" s="998"/>
      <c r="CS87" s="999"/>
      <c r="CT87" s="999"/>
      <c r="CU87" s="999"/>
      <c r="CV87" s="1000"/>
      <c r="CW87" s="998"/>
      <c r="CX87" s="999"/>
      <c r="CY87" s="999"/>
      <c r="CZ87" s="999"/>
      <c r="DA87" s="1000"/>
      <c r="DB87" s="998"/>
      <c r="DC87" s="999"/>
      <c r="DD87" s="999"/>
      <c r="DE87" s="999"/>
      <c r="DF87" s="1000"/>
      <c r="DG87" s="998"/>
      <c r="DH87" s="999"/>
      <c r="DI87" s="999"/>
      <c r="DJ87" s="999"/>
      <c r="DK87" s="1000"/>
      <c r="DL87" s="998"/>
      <c r="DM87" s="999"/>
      <c r="DN87" s="999"/>
      <c r="DO87" s="999"/>
      <c r="DP87" s="1000"/>
      <c r="DQ87" s="998"/>
      <c r="DR87" s="999"/>
      <c r="DS87" s="999"/>
      <c r="DT87" s="999"/>
      <c r="DU87" s="1000"/>
      <c r="DV87" s="987"/>
      <c r="DW87" s="988"/>
      <c r="DX87" s="988"/>
      <c r="DY87" s="988"/>
      <c r="DZ87" s="989"/>
      <c r="EA87" s="214"/>
    </row>
    <row r="88" spans="1:131" ht="26.25" customHeight="1" thickBot="1">
      <c r="A88" s="225" t="s">
        <v>388</v>
      </c>
      <c r="B88" s="979" t="s">
        <v>420</v>
      </c>
      <c r="C88" s="980"/>
      <c r="D88" s="980"/>
      <c r="E88" s="980"/>
      <c r="F88" s="980"/>
      <c r="G88" s="980"/>
      <c r="H88" s="980"/>
      <c r="I88" s="980"/>
      <c r="J88" s="980"/>
      <c r="K88" s="980"/>
      <c r="L88" s="980"/>
      <c r="M88" s="980"/>
      <c r="N88" s="980"/>
      <c r="O88" s="980"/>
      <c r="P88" s="990"/>
      <c r="Q88" s="1004"/>
      <c r="R88" s="1005"/>
      <c r="S88" s="1005"/>
      <c r="T88" s="1005"/>
      <c r="U88" s="1005"/>
      <c r="V88" s="1005"/>
      <c r="W88" s="1005"/>
      <c r="X88" s="1005"/>
      <c r="Y88" s="1005"/>
      <c r="Z88" s="1005"/>
      <c r="AA88" s="1005"/>
      <c r="AB88" s="1005"/>
      <c r="AC88" s="1005"/>
      <c r="AD88" s="1005"/>
      <c r="AE88" s="1005"/>
      <c r="AF88" s="1001"/>
      <c r="AG88" s="1001"/>
      <c r="AH88" s="1001"/>
      <c r="AI88" s="1001"/>
      <c r="AJ88" s="1001"/>
      <c r="AK88" s="1005"/>
      <c r="AL88" s="1005"/>
      <c r="AM88" s="1005"/>
      <c r="AN88" s="1005"/>
      <c r="AO88" s="1005"/>
      <c r="AP88" s="1001"/>
      <c r="AQ88" s="1001"/>
      <c r="AR88" s="1001"/>
      <c r="AS88" s="1001"/>
      <c r="AT88" s="1001"/>
      <c r="AU88" s="1001"/>
      <c r="AV88" s="1001"/>
      <c r="AW88" s="1001"/>
      <c r="AX88" s="1001"/>
      <c r="AY88" s="1001"/>
      <c r="AZ88" s="1002"/>
      <c r="BA88" s="1002"/>
      <c r="BB88" s="1002"/>
      <c r="BC88" s="1002"/>
      <c r="BD88" s="1003"/>
      <c r="BE88" s="226"/>
      <c r="BF88" s="226"/>
      <c r="BG88" s="226"/>
      <c r="BH88" s="226"/>
      <c r="BI88" s="226"/>
      <c r="BJ88" s="226"/>
      <c r="BK88" s="226"/>
      <c r="BL88" s="226"/>
      <c r="BM88" s="226"/>
      <c r="BN88" s="226"/>
      <c r="BO88" s="226"/>
      <c r="BP88" s="226"/>
      <c r="BQ88" s="223">
        <v>82</v>
      </c>
      <c r="BR88" s="228"/>
      <c r="BS88" s="987"/>
      <c r="BT88" s="988"/>
      <c r="BU88" s="988"/>
      <c r="BV88" s="988"/>
      <c r="BW88" s="988"/>
      <c r="BX88" s="988"/>
      <c r="BY88" s="988"/>
      <c r="BZ88" s="988"/>
      <c r="CA88" s="988"/>
      <c r="CB88" s="988"/>
      <c r="CC88" s="988"/>
      <c r="CD88" s="988"/>
      <c r="CE88" s="988"/>
      <c r="CF88" s="988"/>
      <c r="CG88" s="997"/>
      <c r="CH88" s="998"/>
      <c r="CI88" s="999"/>
      <c r="CJ88" s="999"/>
      <c r="CK88" s="999"/>
      <c r="CL88" s="1000"/>
      <c r="CM88" s="998"/>
      <c r="CN88" s="999"/>
      <c r="CO88" s="999"/>
      <c r="CP88" s="999"/>
      <c r="CQ88" s="1000"/>
      <c r="CR88" s="998"/>
      <c r="CS88" s="999"/>
      <c r="CT88" s="999"/>
      <c r="CU88" s="999"/>
      <c r="CV88" s="1000"/>
      <c r="CW88" s="998"/>
      <c r="CX88" s="999"/>
      <c r="CY88" s="999"/>
      <c r="CZ88" s="999"/>
      <c r="DA88" s="1000"/>
      <c r="DB88" s="998"/>
      <c r="DC88" s="999"/>
      <c r="DD88" s="999"/>
      <c r="DE88" s="999"/>
      <c r="DF88" s="1000"/>
      <c r="DG88" s="998"/>
      <c r="DH88" s="999"/>
      <c r="DI88" s="999"/>
      <c r="DJ88" s="999"/>
      <c r="DK88" s="1000"/>
      <c r="DL88" s="998"/>
      <c r="DM88" s="999"/>
      <c r="DN88" s="999"/>
      <c r="DO88" s="999"/>
      <c r="DP88" s="1000"/>
      <c r="DQ88" s="998"/>
      <c r="DR88" s="999"/>
      <c r="DS88" s="999"/>
      <c r="DT88" s="999"/>
      <c r="DU88" s="1000"/>
      <c r="DV88" s="987"/>
      <c r="DW88" s="988"/>
      <c r="DX88" s="988"/>
      <c r="DY88" s="988"/>
      <c r="DZ88" s="989"/>
      <c r="EA88" s="214"/>
    </row>
    <row r="89" spans="1:131" ht="26.25" hidden="1" customHeight="1">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87"/>
      <c r="BT89" s="988"/>
      <c r="BU89" s="988"/>
      <c r="BV89" s="988"/>
      <c r="BW89" s="988"/>
      <c r="BX89" s="988"/>
      <c r="BY89" s="988"/>
      <c r="BZ89" s="988"/>
      <c r="CA89" s="988"/>
      <c r="CB89" s="988"/>
      <c r="CC89" s="988"/>
      <c r="CD89" s="988"/>
      <c r="CE89" s="988"/>
      <c r="CF89" s="988"/>
      <c r="CG89" s="997"/>
      <c r="CH89" s="998"/>
      <c r="CI89" s="999"/>
      <c r="CJ89" s="999"/>
      <c r="CK89" s="999"/>
      <c r="CL89" s="1000"/>
      <c r="CM89" s="998"/>
      <c r="CN89" s="999"/>
      <c r="CO89" s="999"/>
      <c r="CP89" s="999"/>
      <c r="CQ89" s="1000"/>
      <c r="CR89" s="998"/>
      <c r="CS89" s="999"/>
      <c r="CT89" s="999"/>
      <c r="CU89" s="999"/>
      <c r="CV89" s="1000"/>
      <c r="CW89" s="998"/>
      <c r="CX89" s="999"/>
      <c r="CY89" s="999"/>
      <c r="CZ89" s="999"/>
      <c r="DA89" s="1000"/>
      <c r="DB89" s="998"/>
      <c r="DC89" s="999"/>
      <c r="DD89" s="999"/>
      <c r="DE89" s="999"/>
      <c r="DF89" s="1000"/>
      <c r="DG89" s="998"/>
      <c r="DH89" s="999"/>
      <c r="DI89" s="999"/>
      <c r="DJ89" s="999"/>
      <c r="DK89" s="1000"/>
      <c r="DL89" s="998"/>
      <c r="DM89" s="999"/>
      <c r="DN89" s="999"/>
      <c r="DO89" s="999"/>
      <c r="DP89" s="1000"/>
      <c r="DQ89" s="998"/>
      <c r="DR89" s="999"/>
      <c r="DS89" s="999"/>
      <c r="DT89" s="999"/>
      <c r="DU89" s="1000"/>
      <c r="DV89" s="987"/>
      <c r="DW89" s="988"/>
      <c r="DX89" s="988"/>
      <c r="DY89" s="988"/>
      <c r="DZ89" s="989"/>
      <c r="EA89" s="214"/>
    </row>
    <row r="90" spans="1:131" ht="26.25" hidden="1" customHeight="1">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87"/>
      <c r="BT90" s="988"/>
      <c r="BU90" s="988"/>
      <c r="BV90" s="988"/>
      <c r="BW90" s="988"/>
      <c r="BX90" s="988"/>
      <c r="BY90" s="988"/>
      <c r="BZ90" s="988"/>
      <c r="CA90" s="988"/>
      <c r="CB90" s="988"/>
      <c r="CC90" s="988"/>
      <c r="CD90" s="988"/>
      <c r="CE90" s="988"/>
      <c r="CF90" s="988"/>
      <c r="CG90" s="997"/>
      <c r="CH90" s="998"/>
      <c r="CI90" s="999"/>
      <c r="CJ90" s="999"/>
      <c r="CK90" s="999"/>
      <c r="CL90" s="1000"/>
      <c r="CM90" s="998"/>
      <c r="CN90" s="999"/>
      <c r="CO90" s="999"/>
      <c r="CP90" s="999"/>
      <c r="CQ90" s="1000"/>
      <c r="CR90" s="998"/>
      <c r="CS90" s="999"/>
      <c r="CT90" s="999"/>
      <c r="CU90" s="999"/>
      <c r="CV90" s="1000"/>
      <c r="CW90" s="998"/>
      <c r="CX90" s="999"/>
      <c r="CY90" s="999"/>
      <c r="CZ90" s="999"/>
      <c r="DA90" s="1000"/>
      <c r="DB90" s="998"/>
      <c r="DC90" s="999"/>
      <c r="DD90" s="999"/>
      <c r="DE90" s="999"/>
      <c r="DF90" s="1000"/>
      <c r="DG90" s="998"/>
      <c r="DH90" s="999"/>
      <c r="DI90" s="999"/>
      <c r="DJ90" s="999"/>
      <c r="DK90" s="1000"/>
      <c r="DL90" s="998"/>
      <c r="DM90" s="999"/>
      <c r="DN90" s="999"/>
      <c r="DO90" s="999"/>
      <c r="DP90" s="1000"/>
      <c r="DQ90" s="998"/>
      <c r="DR90" s="999"/>
      <c r="DS90" s="999"/>
      <c r="DT90" s="999"/>
      <c r="DU90" s="1000"/>
      <c r="DV90" s="987"/>
      <c r="DW90" s="988"/>
      <c r="DX90" s="988"/>
      <c r="DY90" s="988"/>
      <c r="DZ90" s="989"/>
      <c r="EA90" s="214"/>
    </row>
    <row r="91" spans="1:131" ht="26.25" hidden="1" customHeight="1">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87"/>
      <c r="BT91" s="988"/>
      <c r="BU91" s="988"/>
      <c r="BV91" s="988"/>
      <c r="BW91" s="988"/>
      <c r="BX91" s="988"/>
      <c r="BY91" s="988"/>
      <c r="BZ91" s="988"/>
      <c r="CA91" s="988"/>
      <c r="CB91" s="988"/>
      <c r="CC91" s="988"/>
      <c r="CD91" s="988"/>
      <c r="CE91" s="988"/>
      <c r="CF91" s="988"/>
      <c r="CG91" s="997"/>
      <c r="CH91" s="998"/>
      <c r="CI91" s="999"/>
      <c r="CJ91" s="999"/>
      <c r="CK91" s="999"/>
      <c r="CL91" s="1000"/>
      <c r="CM91" s="998"/>
      <c r="CN91" s="999"/>
      <c r="CO91" s="999"/>
      <c r="CP91" s="999"/>
      <c r="CQ91" s="1000"/>
      <c r="CR91" s="998"/>
      <c r="CS91" s="999"/>
      <c r="CT91" s="999"/>
      <c r="CU91" s="999"/>
      <c r="CV91" s="1000"/>
      <c r="CW91" s="998"/>
      <c r="CX91" s="999"/>
      <c r="CY91" s="999"/>
      <c r="CZ91" s="999"/>
      <c r="DA91" s="1000"/>
      <c r="DB91" s="998"/>
      <c r="DC91" s="999"/>
      <c r="DD91" s="999"/>
      <c r="DE91" s="999"/>
      <c r="DF91" s="1000"/>
      <c r="DG91" s="998"/>
      <c r="DH91" s="999"/>
      <c r="DI91" s="999"/>
      <c r="DJ91" s="999"/>
      <c r="DK91" s="1000"/>
      <c r="DL91" s="998"/>
      <c r="DM91" s="999"/>
      <c r="DN91" s="999"/>
      <c r="DO91" s="999"/>
      <c r="DP91" s="1000"/>
      <c r="DQ91" s="998"/>
      <c r="DR91" s="999"/>
      <c r="DS91" s="999"/>
      <c r="DT91" s="999"/>
      <c r="DU91" s="1000"/>
      <c r="DV91" s="987"/>
      <c r="DW91" s="988"/>
      <c r="DX91" s="988"/>
      <c r="DY91" s="988"/>
      <c r="DZ91" s="989"/>
      <c r="EA91" s="214"/>
    </row>
    <row r="92" spans="1:131" ht="26.25" hidden="1" customHeight="1">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87"/>
      <c r="BT92" s="988"/>
      <c r="BU92" s="988"/>
      <c r="BV92" s="988"/>
      <c r="BW92" s="988"/>
      <c r="BX92" s="988"/>
      <c r="BY92" s="988"/>
      <c r="BZ92" s="988"/>
      <c r="CA92" s="988"/>
      <c r="CB92" s="988"/>
      <c r="CC92" s="988"/>
      <c r="CD92" s="988"/>
      <c r="CE92" s="988"/>
      <c r="CF92" s="988"/>
      <c r="CG92" s="997"/>
      <c r="CH92" s="998"/>
      <c r="CI92" s="999"/>
      <c r="CJ92" s="999"/>
      <c r="CK92" s="999"/>
      <c r="CL92" s="1000"/>
      <c r="CM92" s="998"/>
      <c r="CN92" s="999"/>
      <c r="CO92" s="999"/>
      <c r="CP92" s="999"/>
      <c r="CQ92" s="1000"/>
      <c r="CR92" s="998"/>
      <c r="CS92" s="999"/>
      <c r="CT92" s="999"/>
      <c r="CU92" s="999"/>
      <c r="CV92" s="1000"/>
      <c r="CW92" s="998"/>
      <c r="CX92" s="999"/>
      <c r="CY92" s="999"/>
      <c r="CZ92" s="999"/>
      <c r="DA92" s="1000"/>
      <c r="DB92" s="998"/>
      <c r="DC92" s="999"/>
      <c r="DD92" s="999"/>
      <c r="DE92" s="999"/>
      <c r="DF92" s="1000"/>
      <c r="DG92" s="998"/>
      <c r="DH92" s="999"/>
      <c r="DI92" s="999"/>
      <c r="DJ92" s="999"/>
      <c r="DK92" s="1000"/>
      <c r="DL92" s="998"/>
      <c r="DM92" s="999"/>
      <c r="DN92" s="999"/>
      <c r="DO92" s="999"/>
      <c r="DP92" s="1000"/>
      <c r="DQ92" s="998"/>
      <c r="DR92" s="999"/>
      <c r="DS92" s="999"/>
      <c r="DT92" s="999"/>
      <c r="DU92" s="1000"/>
      <c r="DV92" s="987"/>
      <c r="DW92" s="988"/>
      <c r="DX92" s="988"/>
      <c r="DY92" s="988"/>
      <c r="DZ92" s="989"/>
      <c r="EA92" s="214"/>
    </row>
    <row r="93" spans="1:131" ht="26.25" hidden="1" customHeight="1">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87"/>
      <c r="BT93" s="988"/>
      <c r="BU93" s="988"/>
      <c r="BV93" s="988"/>
      <c r="BW93" s="988"/>
      <c r="BX93" s="988"/>
      <c r="BY93" s="988"/>
      <c r="BZ93" s="988"/>
      <c r="CA93" s="988"/>
      <c r="CB93" s="988"/>
      <c r="CC93" s="988"/>
      <c r="CD93" s="988"/>
      <c r="CE93" s="988"/>
      <c r="CF93" s="988"/>
      <c r="CG93" s="997"/>
      <c r="CH93" s="998"/>
      <c r="CI93" s="999"/>
      <c r="CJ93" s="999"/>
      <c r="CK93" s="999"/>
      <c r="CL93" s="1000"/>
      <c r="CM93" s="998"/>
      <c r="CN93" s="999"/>
      <c r="CO93" s="999"/>
      <c r="CP93" s="999"/>
      <c r="CQ93" s="1000"/>
      <c r="CR93" s="998"/>
      <c r="CS93" s="999"/>
      <c r="CT93" s="999"/>
      <c r="CU93" s="999"/>
      <c r="CV93" s="1000"/>
      <c r="CW93" s="998"/>
      <c r="CX93" s="999"/>
      <c r="CY93" s="999"/>
      <c r="CZ93" s="999"/>
      <c r="DA93" s="1000"/>
      <c r="DB93" s="998"/>
      <c r="DC93" s="999"/>
      <c r="DD93" s="999"/>
      <c r="DE93" s="999"/>
      <c r="DF93" s="1000"/>
      <c r="DG93" s="998"/>
      <c r="DH93" s="999"/>
      <c r="DI93" s="999"/>
      <c r="DJ93" s="999"/>
      <c r="DK93" s="1000"/>
      <c r="DL93" s="998"/>
      <c r="DM93" s="999"/>
      <c r="DN93" s="999"/>
      <c r="DO93" s="999"/>
      <c r="DP93" s="1000"/>
      <c r="DQ93" s="998"/>
      <c r="DR93" s="999"/>
      <c r="DS93" s="999"/>
      <c r="DT93" s="999"/>
      <c r="DU93" s="1000"/>
      <c r="DV93" s="987"/>
      <c r="DW93" s="988"/>
      <c r="DX93" s="988"/>
      <c r="DY93" s="988"/>
      <c r="DZ93" s="989"/>
      <c r="EA93" s="214"/>
    </row>
    <row r="94" spans="1:131" ht="26.25" hidden="1" customHeight="1">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87"/>
      <c r="BT94" s="988"/>
      <c r="BU94" s="988"/>
      <c r="BV94" s="988"/>
      <c r="BW94" s="988"/>
      <c r="BX94" s="988"/>
      <c r="BY94" s="988"/>
      <c r="BZ94" s="988"/>
      <c r="CA94" s="988"/>
      <c r="CB94" s="988"/>
      <c r="CC94" s="988"/>
      <c r="CD94" s="988"/>
      <c r="CE94" s="988"/>
      <c r="CF94" s="988"/>
      <c r="CG94" s="997"/>
      <c r="CH94" s="998"/>
      <c r="CI94" s="999"/>
      <c r="CJ94" s="999"/>
      <c r="CK94" s="999"/>
      <c r="CL94" s="1000"/>
      <c r="CM94" s="998"/>
      <c r="CN94" s="999"/>
      <c r="CO94" s="999"/>
      <c r="CP94" s="999"/>
      <c r="CQ94" s="1000"/>
      <c r="CR94" s="998"/>
      <c r="CS94" s="999"/>
      <c r="CT94" s="999"/>
      <c r="CU94" s="999"/>
      <c r="CV94" s="1000"/>
      <c r="CW94" s="998"/>
      <c r="CX94" s="999"/>
      <c r="CY94" s="999"/>
      <c r="CZ94" s="999"/>
      <c r="DA94" s="1000"/>
      <c r="DB94" s="998"/>
      <c r="DC94" s="999"/>
      <c r="DD94" s="999"/>
      <c r="DE94" s="999"/>
      <c r="DF94" s="1000"/>
      <c r="DG94" s="998"/>
      <c r="DH94" s="999"/>
      <c r="DI94" s="999"/>
      <c r="DJ94" s="999"/>
      <c r="DK94" s="1000"/>
      <c r="DL94" s="998"/>
      <c r="DM94" s="999"/>
      <c r="DN94" s="999"/>
      <c r="DO94" s="999"/>
      <c r="DP94" s="1000"/>
      <c r="DQ94" s="998"/>
      <c r="DR94" s="999"/>
      <c r="DS94" s="999"/>
      <c r="DT94" s="999"/>
      <c r="DU94" s="1000"/>
      <c r="DV94" s="987"/>
      <c r="DW94" s="988"/>
      <c r="DX94" s="988"/>
      <c r="DY94" s="988"/>
      <c r="DZ94" s="989"/>
      <c r="EA94" s="214"/>
    </row>
    <row r="95" spans="1:131" ht="26.25" hidden="1" customHeight="1">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87"/>
      <c r="BT95" s="988"/>
      <c r="BU95" s="988"/>
      <c r="BV95" s="988"/>
      <c r="BW95" s="988"/>
      <c r="BX95" s="988"/>
      <c r="BY95" s="988"/>
      <c r="BZ95" s="988"/>
      <c r="CA95" s="988"/>
      <c r="CB95" s="988"/>
      <c r="CC95" s="988"/>
      <c r="CD95" s="988"/>
      <c r="CE95" s="988"/>
      <c r="CF95" s="988"/>
      <c r="CG95" s="997"/>
      <c r="CH95" s="998"/>
      <c r="CI95" s="999"/>
      <c r="CJ95" s="999"/>
      <c r="CK95" s="999"/>
      <c r="CL95" s="1000"/>
      <c r="CM95" s="998"/>
      <c r="CN95" s="999"/>
      <c r="CO95" s="999"/>
      <c r="CP95" s="999"/>
      <c r="CQ95" s="1000"/>
      <c r="CR95" s="998"/>
      <c r="CS95" s="999"/>
      <c r="CT95" s="999"/>
      <c r="CU95" s="999"/>
      <c r="CV95" s="1000"/>
      <c r="CW95" s="998"/>
      <c r="CX95" s="999"/>
      <c r="CY95" s="999"/>
      <c r="CZ95" s="999"/>
      <c r="DA95" s="1000"/>
      <c r="DB95" s="998"/>
      <c r="DC95" s="999"/>
      <c r="DD95" s="999"/>
      <c r="DE95" s="999"/>
      <c r="DF95" s="1000"/>
      <c r="DG95" s="998"/>
      <c r="DH95" s="999"/>
      <c r="DI95" s="999"/>
      <c r="DJ95" s="999"/>
      <c r="DK95" s="1000"/>
      <c r="DL95" s="998"/>
      <c r="DM95" s="999"/>
      <c r="DN95" s="999"/>
      <c r="DO95" s="999"/>
      <c r="DP95" s="1000"/>
      <c r="DQ95" s="998"/>
      <c r="DR95" s="999"/>
      <c r="DS95" s="999"/>
      <c r="DT95" s="999"/>
      <c r="DU95" s="1000"/>
      <c r="DV95" s="987"/>
      <c r="DW95" s="988"/>
      <c r="DX95" s="988"/>
      <c r="DY95" s="988"/>
      <c r="DZ95" s="989"/>
      <c r="EA95" s="214"/>
    </row>
    <row r="96" spans="1:131" ht="26.25" hidden="1" customHeight="1">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87"/>
      <c r="BT96" s="988"/>
      <c r="BU96" s="988"/>
      <c r="BV96" s="988"/>
      <c r="BW96" s="988"/>
      <c r="BX96" s="988"/>
      <c r="BY96" s="988"/>
      <c r="BZ96" s="988"/>
      <c r="CA96" s="988"/>
      <c r="CB96" s="988"/>
      <c r="CC96" s="988"/>
      <c r="CD96" s="988"/>
      <c r="CE96" s="988"/>
      <c r="CF96" s="988"/>
      <c r="CG96" s="997"/>
      <c r="CH96" s="998"/>
      <c r="CI96" s="999"/>
      <c r="CJ96" s="999"/>
      <c r="CK96" s="999"/>
      <c r="CL96" s="1000"/>
      <c r="CM96" s="998"/>
      <c r="CN96" s="999"/>
      <c r="CO96" s="999"/>
      <c r="CP96" s="999"/>
      <c r="CQ96" s="1000"/>
      <c r="CR96" s="998"/>
      <c r="CS96" s="999"/>
      <c r="CT96" s="999"/>
      <c r="CU96" s="999"/>
      <c r="CV96" s="1000"/>
      <c r="CW96" s="998"/>
      <c r="CX96" s="999"/>
      <c r="CY96" s="999"/>
      <c r="CZ96" s="999"/>
      <c r="DA96" s="1000"/>
      <c r="DB96" s="998"/>
      <c r="DC96" s="999"/>
      <c r="DD96" s="999"/>
      <c r="DE96" s="999"/>
      <c r="DF96" s="1000"/>
      <c r="DG96" s="998"/>
      <c r="DH96" s="999"/>
      <c r="DI96" s="999"/>
      <c r="DJ96" s="999"/>
      <c r="DK96" s="1000"/>
      <c r="DL96" s="998"/>
      <c r="DM96" s="999"/>
      <c r="DN96" s="999"/>
      <c r="DO96" s="999"/>
      <c r="DP96" s="1000"/>
      <c r="DQ96" s="998"/>
      <c r="DR96" s="999"/>
      <c r="DS96" s="999"/>
      <c r="DT96" s="999"/>
      <c r="DU96" s="1000"/>
      <c r="DV96" s="987"/>
      <c r="DW96" s="988"/>
      <c r="DX96" s="988"/>
      <c r="DY96" s="988"/>
      <c r="DZ96" s="989"/>
      <c r="EA96" s="214"/>
    </row>
    <row r="97" spans="1:131" ht="26.25" hidden="1" customHeight="1">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87"/>
      <c r="BT97" s="988"/>
      <c r="BU97" s="988"/>
      <c r="BV97" s="988"/>
      <c r="BW97" s="988"/>
      <c r="BX97" s="988"/>
      <c r="BY97" s="988"/>
      <c r="BZ97" s="988"/>
      <c r="CA97" s="988"/>
      <c r="CB97" s="988"/>
      <c r="CC97" s="988"/>
      <c r="CD97" s="988"/>
      <c r="CE97" s="988"/>
      <c r="CF97" s="988"/>
      <c r="CG97" s="997"/>
      <c r="CH97" s="998"/>
      <c r="CI97" s="999"/>
      <c r="CJ97" s="999"/>
      <c r="CK97" s="999"/>
      <c r="CL97" s="1000"/>
      <c r="CM97" s="998"/>
      <c r="CN97" s="999"/>
      <c r="CO97" s="999"/>
      <c r="CP97" s="999"/>
      <c r="CQ97" s="1000"/>
      <c r="CR97" s="998"/>
      <c r="CS97" s="999"/>
      <c r="CT97" s="999"/>
      <c r="CU97" s="999"/>
      <c r="CV97" s="1000"/>
      <c r="CW97" s="998"/>
      <c r="CX97" s="999"/>
      <c r="CY97" s="999"/>
      <c r="CZ97" s="999"/>
      <c r="DA97" s="1000"/>
      <c r="DB97" s="998"/>
      <c r="DC97" s="999"/>
      <c r="DD97" s="999"/>
      <c r="DE97" s="999"/>
      <c r="DF97" s="1000"/>
      <c r="DG97" s="998"/>
      <c r="DH97" s="999"/>
      <c r="DI97" s="999"/>
      <c r="DJ97" s="999"/>
      <c r="DK97" s="1000"/>
      <c r="DL97" s="998"/>
      <c r="DM97" s="999"/>
      <c r="DN97" s="999"/>
      <c r="DO97" s="999"/>
      <c r="DP97" s="1000"/>
      <c r="DQ97" s="998"/>
      <c r="DR97" s="999"/>
      <c r="DS97" s="999"/>
      <c r="DT97" s="999"/>
      <c r="DU97" s="1000"/>
      <c r="DV97" s="987"/>
      <c r="DW97" s="988"/>
      <c r="DX97" s="988"/>
      <c r="DY97" s="988"/>
      <c r="DZ97" s="989"/>
      <c r="EA97" s="214"/>
    </row>
    <row r="98" spans="1:131" ht="26.25" hidden="1" customHeight="1">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87"/>
      <c r="BT98" s="988"/>
      <c r="BU98" s="988"/>
      <c r="BV98" s="988"/>
      <c r="BW98" s="988"/>
      <c r="BX98" s="988"/>
      <c r="BY98" s="988"/>
      <c r="BZ98" s="988"/>
      <c r="CA98" s="988"/>
      <c r="CB98" s="988"/>
      <c r="CC98" s="988"/>
      <c r="CD98" s="988"/>
      <c r="CE98" s="988"/>
      <c r="CF98" s="988"/>
      <c r="CG98" s="997"/>
      <c r="CH98" s="998"/>
      <c r="CI98" s="999"/>
      <c r="CJ98" s="999"/>
      <c r="CK98" s="999"/>
      <c r="CL98" s="1000"/>
      <c r="CM98" s="998"/>
      <c r="CN98" s="999"/>
      <c r="CO98" s="999"/>
      <c r="CP98" s="999"/>
      <c r="CQ98" s="1000"/>
      <c r="CR98" s="998"/>
      <c r="CS98" s="999"/>
      <c r="CT98" s="999"/>
      <c r="CU98" s="999"/>
      <c r="CV98" s="1000"/>
      <c r="CW98" s="998"/>
      <c r="CX98" s="999"/>
      <c r="CY98" s="999"/>
      <c r="CZ98" s="999"/>
      <c r="DA98" s="1000"/>
      <c r="DB98" s="998"/>
      <c r="DC98" s="999"/>
      <c r="DD98" s="999"/>
      <c r="DE98" s="999"/>
      <c r="DF98" s="1000"/>
      <c r="DG98" s="998"/>
      <c r="DH98" s="999"/>
      <c r="DI98" s="999"/>
      <c r="DJ98" s="999"/>
      <c r="DK98" s="1000"/>
      <c r="DL98" s="998"/>
      <c r="DM98" s="999"/>
      <c r="DN98" s="999"/>
      <c r="DO98" s="999"/>
      <c r="DP98" s="1000"/>
      <c r="DQ98" s="998"/>
      <c r="DR98" s="999"/>
      <c r="DS98" s="999"/>
      <c r="DT98" s="999"/>
      <c r="DU98" s="1000"/>
      <c r="DV98" s="987"/>
      <c r="DW98" s="988"/>
      <c r="DX98" s="988"/>
      <c r="DY98" s="988"/>
      <c r="DZ98" s="989"/>
      <c r="EA98" s="214"/>
    </row>
    <row r="99" spans="1:131" ht="26.25" hidden="1" customHeight="1">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87"/>
      <c r="BT99" s="988"/>
      <c r="BU99" s="988"/>
      <c r="BV99" s="988"/>
      <c r="BW99" s="988"/>
      <c r="BX99" s="988"/>
      <c r="BY99" s="988"/>
      <c r="BZ99" s="988"/>
      <c r="CA99" s="988"/>
      <c r="CB99" s="988"/>
      <c r="CC99" s="988"/>
      <c r="CD99" s="988"/>
      <c r="CE99" s="988"/>
      <c r="CF99" s="988"/>
      <c r="CG99" s="997"/>
      <c r="CH99" s="998"/>
      <c r="CI99" s="999"/>
      <c r="CJ99" s="999"/>
      <c r="CK99" s="999"/>
      <c r="CL99" s="1000"/>
      <c r="CM99" s="998"/>
      <c r="CN99" s="999"/>
      <c r="CO99" s="999"/>
      <c r="CP99" s="999"/>
      <c r="CQ99" s="1000"/>
      <c r="CR99" s="998"/>
      <c r="CS99" s="999"/>
      <c r="CT99" s="999"/>
      <c r="CU99" s="999"/>
      <c r="CV99" s="1000"/>
      <c r="CW99" s="998"/>
      <c r="CX99" s="999"/>
      <c r="CY99" s="999"/>
      <c r="CZ99" s="999"/>
      <c r="DA99" s="1000"/>
      <c r="DB99" s="998"/>
      <c r="DC99" s="999"/>
      <c r="DD99" s="999"/>
      <c r="DE99" s="999"/>
      <c r="DF99" s="1000"/>
      <c r="DG99" s="998"/>
      <c r="DH99" s="999"/>
      <c r="DI99" s="999"/>
      <c r="DJ99" s="999"/>
      <c r="DK99" s="1000"/>
      <c r="DL99" s="998"/>
      <c r="DM99" s="999"/>
      <c r="DN99" s="999"/>
      <c r="DO99" s="999"/>
      <c r="DP99" s="1000"/>
      <c r="DQ99" s="998"/>
      <c r="DR99" s="999"/>
      <c r="DS99" s="999"/>
      <c r="DT99" s="999"/>
      <c r="DU99" s="1000"/>
      <c r="DV99" s="987"/>
      <c r="DW99" s="988"/>
      <c r="DX99" s="988"/>
      <c r="DY99" s="988"/>
      <c r="DZ99" s="989"/>
      <c r="EA99" s="214"/>
    </row>
    <row r="100" spans="1:131" ht="26.25" hidden="1" customHeight="1">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87"/>
      <c r="BT100" s="988"/>
      <c r="BU100" s="988"/>
      <c r="BV100" s="988"/>
      <c r="BW100" s="988"/>
      <c r="BX100" s="988"/>
      <c r="BY100" s="988"/>
      <c r="BZ100" s="988"/>
      <c r="CA100" s="988"/>
      <c r="CB100" s="988"/>
      <c r="CC100" s="988"/>
      <c r="CD100" s="988"/>
      <c r="CE100" s="988"/>
      <c r="CF100" s="988"/>
      <c r="CG100" s="997"/>
      <c r="CH100" s="998"/>
      <c r="CI100" s="999"/>
      <c r="CJ100" s="999"/>
      <c r="CK100" s="999"/>
      <c r="CL100" s="1000"/>
      <c r="CM100" s="998"/>
      <c r="CN100" s="999"/>
      <c r="CO100" s="999"/>
      <c r="CP100" s="999"/>
      <c r="CQ100" s="1000"/>
      <c r="CR100" s="998"/>
      <c r="CS100" s="999"/>
      <c r="CT100" s="999"/>
      <c r="CU100" s="999"/>
      <c r="CV100" s="1000"/>
      <c r="CW100" s="998"/>
      <c r="CX100" s="999"/>
      <c r="CY100" s="999"/>
      <c r="CZ100" s="999"/>
      <c r="DA100" s="1000"/>
      <c r="DB100" s="998"/>
      <c r="DC100" s="999"/>
      <c r="DD100" s="999"/>
      <c r="DE100" s="999"/>
      <c r="DF100" s="1000"/>
      <c r="DG100" s="998"/>
      <c r="DH100" s="999"/>
      <c r="DI100" s="999"/>
      <c r="DJ100" s="999"/>
      <c r="DK100" s="1000"/>
      <c r="DL100" s="998"/>
      <c r="DM100" s="999"/>
      <c r="DN100" s="999"/>
      <c r="DO100" s="999"/>
      <c r="DP100" s="1000"/>
      <c r="DQ100" s="998"/>
      <c r="DR100" s="999"/>
      <c r="DS100" s="999"/>
      <c r="DT100" s="999"/>
      <c r="DU100" s="1000"/>
      <c r="DV100" s="987"/>
      <c r="DW100" s="988"/>
      <c r="DX100" s="988"/>
      <c r="DY100" s="988"/>
      <c r="DZ100" s="989"/>
      <c r="EA100" s="214"/>
    </row>
    <row r="101" spans="1:131" ht="26.25" hidden="1" customHeight="1">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87"/>
      <c r="BT101" s="988"/>
      <c r="BU101" s="988"/>
      <c r="BV101" s="988"/>
      <c r="BW101" s="988"/>
      <c r="BX101" s="988"/>
      <c r="BY101" s="988"/>
      <c r="BZ101" s="988"/>
      <c r="CA101" s="988"/>
      <c r="CB101" s="988"/>
      <c r="CC101" s="988"/>
      <c r="CD101" s="988"/>
      <c r="CE101" s="988"/>
      <c r="CF101" s="988"/>
      <c r="CG101" s="997"/>
      <c r="CH101" s="998"/>
      <c r="CI101" s="999"/>
      <c r="CJ101" s="999"/>
      <c r="CK101" s="999"/>
      <c r="CL101" s="1000"/>
      <c r="CM101" s="998"/>
      <c r="CN101" s="999"/>
      <c r="CO101" s="999"/>
      <c r="CP101" s="999"/>
      <c r="CQ101" s="1000"/>
      <c r="CR101" s="998"/>
      <c r="CS101" s="999"/>
      <c r="CT101" s="999"/>
      <c r="CU101" s="999"/>
      <c r="CV101" s="1000"/>
      <c r="CW101" s="998"/>
      <c r="CX101" s="999"/>
      <c r="CY101" s="999"/>
      <c r="CZ101" s="999"/>
      <c r="DA101" s="1000"/>
      <c r="DB101" s="998"/>
      <c r="DC101" s="999"/>
      <c r="DD101" s="999"/>
      <c r="DE101" s="999"/>
      <c r="DF101" s="1000"/>
      <c r="DG101" s="998"/>
      <c r="DH101" s="999"/>
      <c r="DI101" s="999"/>
      <c r="DJ101" s="999"/>
      <c r="DK101" s="1000"/>
      <c r="DL101" s="998"/>
      <c r="DM101" s="999"/>
      <c r="DN101" s="999"/>
      <c r="DO101" s="999"/>
      <c r="DP101" s="1000"/>
      <c r="DQ101" s="998"/>
      <c r="DR101" s="999"/>
      <c r="DS101" s="999"/>
      <c r="DT101" s="999"/>
      <c r="DU101" s="1000"/>
      <c r="DV101" s="987"/>
      <c r="DW101" s="988"/>
      <c r="DX101" s="988"/>
      <c r="DY101" s="988"/>
      <c r="DZ101" s="989"/>
      <c r="EA101" s="214"/>
    </row>
    <row r="102" spans="1:131" ht="26.25" customHeight="1" thickBot="1">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388</v>
      </c>
      <c r="BR102" s="979" t="s">
        <v>421</v>
      </c>
      <c r="BS102" s="980"/>
      <c r="BT102" s="980"/>
      <c r="BU102" s="980"/>
      <c r="BV102" s="980"/>
      <c r="BW102" s="980"/>
      <c r="BX102" s="980"/>
      <c r="BY102" s="980"/>
      <c r="BZ102" s="980"/>
      <c r="CA102" s="980"/>
      <c r="CB102" s="980"/>
      <c r="CC102" s="980"/>
      <c r="CD102" s="980"/>
      <c r="CE102" s="980"/>
      <c r="CF102" s="980"/>
      <c r="CG102" s="990"/>
      <c r="CH102" s="991"/>
      <c r="CI102" s="992"/>
      <c r="CJ102" s="992"/>
      <c r="CK102" s="992"/>
      <c r="CL102" s="993"/>
      <c r="CM102" s="991"/>
      <c r="CN102" s="992"/>
      <c r="CO102" s="992"/>
      <c r="CP102" s="992"/>
      <c r="CQ102" s="993"/>
      <c r="CR102" s="994"/>
      <c r="CS102" s="995"/>
      <c r="CT102" s="995"/>
      <c r="CU102" s="995"/>
      <c r="CV102" s="996"/>
      <c r="CW102" s="994"/>
      <c r="CX102" s="995"/>
      <c r="CY102" s="995"/>
      <c r="CZ102" s="995"/>
      <c r="DA102" s="996"/>
      <c r="DB102" s="994"/>
      <c r="DC102" s="995"/>
      <c r="DD102" s="995"/>
      <c r="DE102" s="995"/>
      <c r="DF102" s="996"/>
      <c r="DG102" s="994"/>
      <c r="DH102" s="995"/>
      <c r="DI102" s="995"/>
      <c r="DJ102" s="995"/>
      <c r="DK102" s="996"/>
      <c r="DL102" s="994"/>
      <c r="DM102" s="995"/>
      <c r="DN102" s="995"/>
      <c r="DO102" s="995"/>
      <c r="DP102" s="996"/>
      <c r="DQ102" s="994"/>
      <c r="DR102" s="995"/>
      <c r="DS102" s="995"/>
      <c r="DT102" s="995"/>
      <c r="DU102" s="996"/>
      <c r="DV102" s="979"/>
      <c r="DW102" s="980"/>
      <c r="DX102" s="980"/>
      <c r="DY102" s="980"/>
      <c r="DZ102" s="981"/>
      <c r="EA102" s="214"/>
    </row>
    <row r="103" spans="1:131" ht="26.25" customHeight="1">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82" t="s">
        <v>422</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14"/>
    </row>
    <row r="104" spans="1:131" ht="26.25" customHeight="1">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83" t="s">
        <v>423</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14"/>
    </row>
    <row r="105" spans="1:131" ht="11.25" customHeight="1">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c r="A107" s="218" t="s">
        <v>424</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425</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c r="A108" s="984" t="s">
        <v>426</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427</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14" customFormat="1" ht="26.25" customHeight="1">
      <c r="A109" s="937" t="s">
        <v>428</v>
      </c>
      <c r="B109" s="938"/>
      <c r="C109" s="938"/>
      <c r="D109" s="938"/>
      <c r="E109" s="938"/>
      <c r="F109" s="938"/>
      <c r="G109" s="938"/>
      <c r="H109" s="938"/>
      <c r="I109" s="938"/>
      <c r="J109" s="938"/>
      <c r="K109" s="938"/>
      <c r="L109" s="938"/>
      <c r="M109" s="938"/>
      <c r="N109" s="938"/>
      <c r="O109" s="938"/>
      <c r="P109" s="938"/>
      <c r="Q109" s="938"/>
      <c r="R109" s="938"/>
      <c r="S109" s="938"/>
      <c r="T109" s="938"/>
      <c r="U109" s="938"/>
      <c r="V109" s="938"/>
      <c r="W109" s="938"/>
      <c r="X109" s="938"/>
      <c r="Y109" s="938"/>
      <c r="Z109" s="939"/>
      <c r="AA109" s="940" t="s">
        <v>429</v>
      </c>
      <c r="AB109" s="938"/>
      <c r="AC109" s="938"/>
      <c r="AD109" s="938"/>
      <c r="AE109" s="939"/>
      <c r="AF109" s="940" t="s">
        <v>430</v>
      </c>
      <c r="AG109" s="938"/>
      <c r="AH109" s="938"/>
      <c r="AI109" s="938"/>
      <c r="AJ109" s="939"/>
      <c r="AK109" s="940" t="s">
        <v>303</v>
      </c>
      <c r="AL109" s="938"/>
      <c r="AM109" s="938"/>
      <c r="AN109" s="938"/>
      <c r="AO109" s="939"/>
      <c r="AP109" s="940" t="s">
        <v>431</v>
      </c>
      <c r="AQ109" s="938"/>
      <c r="AR109" s="938"/>
      <c r="AS109" s="938"/>
      <c r="AT109" s="971"/>
      <c r="AU109" s="937" t="s">
        <v>428</v>
      </c>
      <c r="AV109" s="938"/>
      <c r="AW109" s="938"/>
      <c r="AX109" s="938"/>
      <c r="AY109" s="938"/>
      <c r="AZ109" s="938"/>
      <c r="BA109" s="938"/>
      <c r="BB109" s="938"/>
      <c r="BC109" s="938"/>
      <c r="BD109" s="938"/>
      <c r="BE109" s="938"/>
      <c r="BF109" s="938"/>
      <c r="BG109" s="938"/>
      <c r="BH109" s="938"/>
      <c r="BI109" s="938"/>
      <c r="BJ109" s="938"/>
      <c r="BK109" s="938"/>
      <c r="BL109" s="938"/>
      <c r="BM109" s="938"/>
      <c r="BN109" s="938"/>
      <c r="BO109" s="938"/>
      <c r="BP109" s="939"/>
      <c r="BQ109" s="940" t="s">
        <v>429</v>
      </c>
      <c r="BR109" s="938"/>
      <c r="BS109" s="938"/>
      <c r="BT109" s="938"/>
      <c r="BU109" s="939"/>
      <c r="BV109" s="940" t="s">
        <v>430</v>
      </c>
      <c r="BW109" s="938"/>
      <c r="BX109" s="938"/>
      <c r="BY109" s="938"/>
      <c r="BZ109" s="939"/>
      <c r="CA109" s="940" t="s">
        <v>303</v>
      </c>
      <c r="CB109" s="938"/>
      <c r="CC109" s="938"/>
      <c r="CD109" s="938"/>
      <c r="CE109" s="939"/>
      <c r="CF109" s="978" t="s">
        <v>431</v>
      </c>
      <c r="CG109" s="978"/>
      <c r="CH109" s="978"/>
      <c r="CI109" s="978"/>
      <c r="CJ109" s="978"/>
      <c r="CK109" s="940" t="s">
        <v>432</v>
      </c>
      <c r="CL109" s="938"/>
      <c r="CM109" s="938"/>
      <c r="CN109" s="938"/>
      <c r="CO109" s="938"/>
      <c r="CP109" s="938"/>
      <c r="CQ109" s="938"/>
      <c r="CR109" s="938"/>
      <c r="CS109" s="938"/>
      <c r="CT109" s="938"/>
      <c r="CU109" s="938"/>
      <c r="CV109" s="938"/>
      <c r="CW109" s="938"/>
      <c r="CX109" s="938"/>
      <c r="CY109" s="938"/>
      <c r="CZ109" s="938"/>
      <c r="DA109" s="938"/>
      <c r="DB109" s="938"/>
      <c r="DC109" s="938"/>
      <c r="DD109" s="938"/>
      <c r="DE109" s="938"/>
      <c r="DF109" s="939"/>
      <c r="DG109" s="940" t="s">
        <v>429</v>
      </c>
      <c r="DH109" s="938"/>
      <c r="DI109" s="938"/>
      <c r="DJ109" s="938"/>
      <c r="DK109" s="939"/>
      <c r="DL109" s="940" t="s">
        <v>430</v>
      </c>
      <c r="DM109" s="938"/>
      <c r="DN109" s="938"/>
      <c r="DO109" s="938"/>
      <c r="DP109" s="939"/>
      <c r="DQ109" s="940" t="s">
        <v>303</v>
      </c>
      <c r="DR109" s="938"/>
      <c r="DS109" s="938"/>
      <c r="DT109" s="938"/>
      <c r="DU109" s="939"/>
      <c r="DV109" s="940" t="s">
        <v>431</v>
      </c>
      <c r="DW109" s="938"/>
      <c r="DX109" s="938"/>
      <c r="DY109" s="938"/>
      <c r="DZ109" s="971"/>
    </row>
    <row r="110" spans="1:131" s="214" customFormat="1" ht="26.25" customHeight="1">
      <c r="A110" s="849" t="s">
        <v>433</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930">
        <v>937228</v>
      </c>
      <c r="AB110" s="931"/>
      <c r="AC110" s="931"/>
      <c r="AD110" s="931"/>
      <c r="AE110" s="932"/>
      <c r="AF110" s="933">
        <v>892457</v>
      </c>
      <c r="AG110" s="931"/>
      <c r="AH110" s="931"/>
      <c r="AI110" s="931"/>
      <c r="AJ110" s="932"/>
      <c r="AK110" s="933">
        <v>898179</v>
      </c>
      <c r="AL110" s="931"/>
      <c r="AM110" s="931"/>
      <c r="AN110" s="931"/>
      <c r="AO110" s="932"/>
      <c r="AP110" s="934">
        <v>21.6</v>
      </c>
      <c r="AQ110" s="935"/>
      <c r="AR110" s="935"/>
      <c r="AS110" s="935"/>
      <c r="AT110" s="936"/>
      <c r="AU110" s="972" t="s">
        <v>73</v>
      </c>
      <c r="AV110" s="973"/>
      <c r="AW110" s="973"/>
      <c r="AX110" s="973"/>
      <c r="AY110" s="973"/>
      <c r="AZ110" s="902" t="s">
        <v>434</v>
      </c>
      <c r="BA110" s="850"/>
      <c r="BB110" s="850"/>
      <c r="BC110" s="850"/>
      <c r="BD110" s="850"/>
      <c r="BE110" s="850"/>
      <c r="BF110" s="850"/>
      <c r="BG110" s="850"/>
      <c r="BH110" s="850"/>
      <c r="BI110" s="850"/>
      <c r="BJ110" s="850"/>
      <c r="BK110" s="850"/>
      <c r="BL110" s="850"/>
      <c r="BM110" s="850"/>
      <c r="BN110" s="850"/>
      <c r="BO110" s="850"/>
      <c r="BP110" s="851"/>
      <c r="BQ110" s="903">
        <v>6630630</v>
      </c>
      <c r="BR110" s="884"/>
      <c r="BS110" s="884"/>
      <c r="BT110" s="884"/>
      <c r="BU110" s="884"/>
      <c r="BV110" s="884">
        <v>6436178</v>
      </c>
      <c r="BW110" s="884"/>
      <c r="BX110" s="884"/>
      <c r="BY110" s="884"/>
      <c r="BZ110" s="884"/>
      <c r="CA110" s="884">
        <v>5933818</v>
      </c>
      <c r="CB110" s="884"/>
      <c r="CC110" s="884"/>
      <c r="CD110" s="884"/>
      <c r="CE110" s="884"/>
      <c r="CF110" s="908">
        <v>142.4</v>
      </c>
      <c r="CG110" s="909"/>
      <c r="CH110" s="909"/>
      <c r="CI110" s="909"/>
      <c r="CJ110" s="909"/>
      <c r="CK110" s="968" t="s">
        <v>435</v>
      </c>
      <c r="CL110" s="861"/>
      <c r="CM110" s="902" t="s">
        <v>436</v>
      </c>
      <c r="CN110" s="850"/>
      <c r="CO110" s="850"/>
      <c r="CP110" s="850"/>
      <c r="CQ110" s="850"/>
      <c r="CR110" s="850"/>
      <c r="CS110" s="850"/>
      <c r="CT110" s="850"/>
      <c r="CU110" s="850"/>
      <c r="CV110" s="850"/>
      <c r="CW110" s="850"/>
      <c r="CX110" s="850"/>
      <c r="CY110" s="850"/>
      <c r="CZ110" s="850"/>
      <c r="DA110" s="850"/>
      <c r="DB110" s="850"/>
      <c r="DC110" s="850"/>
      <c r="DD110" s="850"/>
      <c r="DE110" s="850"/>
      <c r="DF110" s="851"/>
      <c r="DG110" s="903">
        <v>350686</v>
      </c>
      <c r="DH110" s="884"/>
      <c r="DI110" s="884"/>
      <c r="DJ110" s="884"/>
      <c r="DK110" s="884"/>
      <c r="DL110" s="884">
        <v>337810</v>
      </c>
      <c r="DM110" s="884"/>
      <c r="DN110" s="884"/>
      <c r="DO110" s="884"/>
      <c r="DP110" s="884"/>
      <c r="DQ110" s="884">
        <v>324932</v>
      </c>
      <c r="DR110" s="884"/>
      <c r="DS110" s="884"/>
      <c r="DT110" s="884"/>
      <c r="DU110" s="884"/>
      <c r="DV110" s="885">
        <v>7.8</v>
      </c>
      <c r="DW110" s="885"/>
      <c r="DX110" s="885"/>
      <c r="DY110" s="885"/>
      <c r="DZ110" s="886"/>
    </row>
    <row r="111" spans="1:131" s="214" customFormat="1" ht="26.25" customHeight="1">
      <c r="A111" s="816" t="s">
        <v>437</v>
      </c>
      <c r="B111" s="817"/>
      <c r="C111" s="817"/>
      <c r="D111" s="817"/>
      <c r="E111" s="817"/>
      <c r="F111" s="817"/>
      <c r="G111" s="817"/>
      <c r="H111" s="817"/>
      <c r="I111" s="817"/>
      <c r="J111" s="817"/>
      <c r="K111" s="817"/>
      <c r="L111" s="817"/>
      <c r="M111" s="817"/>
      <c r="N111" s="817"/>
      <c r="O111" s="817"/>
      <c r="P111" s="817"/>
      <c r="Q111" s="817"/>
      <c r="R111" s="817"/>
      <c r="S111" s="817"/>
      <c r="T111" s="817"/>
      <c r="U111" s="817"/>
      <c r="V111" s="817"/>
      <c r="W111" s="817"/>
      <c r="X111" s="817"/>
      <c r="Y111" s="817"/>
      <c r="Z111" s="967"/>
      <c r="AA111" s="960" t="s">
        <v>438</v>
      </c>
      <c r="AB111" s="961"/>
      <c r="AC111" s="961"/>
      <c r="AD111" s="961"/>
      <c r="AE111" s="962"/>
      <c r="AF111" s="963" t="s">
        <v>438</v>
      </c>
      <c r="AG111" s="961"/>
      <c r="AH111" s="961"/>
      <c r="AI111" s="961"/>
      <c r="AJ111" s="962"/>
      <c r="AK111" s="963" t="s">
        <v>225</v>
      </c>
      <c r="AL111" s="961"/>
      <c r="AM111" s="961"/>
      <c r="AN111" s="961"/>
      <c r="AO111" s="962"/>
      <c r="AP111" s="964" t="s">
        <v>438</v>
      </c>
      <c r="AQ111" s="965"/>
      <c r="AR111" s="965"/>
      <c r="AS111" s="965"/>
      <c r="AT111" s="966"/>
      <c r="AU111" s="974"/>
      <c r="AV111" s="975"/>
      <c r="AW111" s="975"/>
      <c r="AX111" s="975"/>
      <c r="AY111" s="975"/>
      <c r="AZ111" s="857" t="s">
        <v>439</v>
      </c>
      <c r="BA111" s="794"/>
      <c r="BB111" s="794"/>
      <c r="BC111" s="794"/>
      <c r="BD111" s="794"/>
      <c r="BE111" s="794"/>
      <c r="BF111" s="794"/>
      <c r="BG111" s="794"/>
      <c r="BH111" s="794"/>
      <c r="BI111" s="794"/>
      <c r="BJ111" s="794"/>
      <c r="BK111" s="794"/>
      <c r="BL111" s="794"/>
      <c r="BM111" s="794"/>
      <c r="BN111" s="794"/>
      <c r="BO111" s="794"/>
      <c r="BP111" s="795"/>
      <c r="BQ111" s="858">
        <v>350686</v>
      </c>
      <c r="BR111" s="859"/>
      <c r="BS111" s="859"/>
      <c r="BT111" s="859"/>
      <c r="BU111" s="859"/>
      <c r="BV111" s="859">
        <v>337810</v>
      </c>
      <c r="BW111" s="859"/>
      <c r="BX111" s="859"/>
      <c r="BY111" s="859"/>
      <c r="BZ111" s="859"/>
      <c r="CA111" s="859">
        <v>324932</v>
      </c>
      <c r="CB111" s="859"/>
      <c r="CC111" s="859"/>
      <c r="CD111" s="859"/>
      <c r="CE111" s="859"/>
      <c r="CF111" s="917">
        <v>7.8</v>
      </c>
      <c r="CG111" s="918"/>
      <c r="CH111" s="918"/>
      <c r="CI111" s="918"/>
      <c r="CJ111" s="918"/>
      <c r="CK111" s="969"/>
      <c r="CL111" s="863"/>
      <c r="CM111" s="857" t="s">
        <v>440</v>
      </c>
      <c r="CN111" s="794"/>
      <c r="CO111" s="794"/>
      <c r="CP111" s="794"/>
      <c r="CQ111" s="794"/>
      <c r="CR111" s="794"/>
      <c r="CS111" s="794"/>
      <c r="CT111" s="794"/>
      <c r="CU111" s="794"/>
      <c r="CV111" s="794"/>
      <c r="CW111" s="794"/>
      <c r="CX111" s="794"/>
      <c r="CY111" s="794"/>
      <c r="CZ111" s="794"/>
      <c r="DA111" s="794"/>
      <c r="DB111" s="794"/>
      <c r="DC111" s="794"/>
      <c r="DD111" s="794"/>
      <c r="DE111" s="794"/>
      <c r="DF111" s="795"/>
      <c r="DG111" s="858" t="s">
        <v>441</v>
      </c>
      <c r="DH111" s="859"/>
      <c r="DI111" s="859"/>
      <c r="DJ111" s="859"/>
      <c r="DK111" s="859"/>
      <c r="DL111" s="859" t="s">
        <v>442</v>
      </c>
      <c r="DM111" s="859"/>
      <c r="DN111" s="859"/>
      <c r="DO111" s="859"/>
      <c r="DP111" s="859"/>
      <c r="DQ111" s="859" t="s">
        <v>443</v>
      </c>
      <c r="DR111" s="859"/>
      <c r="DS111" s="859"/>
      <c r="DT111" s="859"/>
      <c r="DU111" s="859"/>
      <c r="DV111" s="836" t="s">
        <v>444</v>
      </c>
      <c r="DW111" s="836"/>
      <c r="DX111" s="836"/>
      <c r="DY111" s="836"/>
      <c r="DZ111" s="837"/>
    </row>
    <row r="112" spans="1:131" s="214" customFormat="1" ht="26.25" customHeight="1">
      <c r="A112" s="954" t="s">
        <v>445</v>
      </c>
      <c r="B112" s="955"/>
      <c r="C112" s="794" t="s">
        <v>446</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1" t="s">
        <v>441</v>
      </c>
      <c r="AB112" s="822"/>
      <c r="AC112" s="822"/>
      <c r="AD112" s="822"/>
      <c r="AE112" s="823"/>
      <c r="AF112" s="824" t="s">
        <v>438</v>
      </c>
      <c r="AG112" s="822"/>
      <c r="AH112" s="822"/>
      <c r="AI112" s="822"/>
      <c r="AJ112" s="823"/>
      <c r="AK112" s="824" t="s">
        <v>441</v>
      </c>
      <c r="AL112" s="822"/>
      <c r="AM112" s="822"/>
      <c r="AN112" s="822"/>
      <c r="AO112" s="823"/>
      <c r="AP112" s="866" t="s">
        <v>443</v>
      </c>
      <c r="AQ112" s="867"/>
      <c r="AR112" s="867"/>
      <c r="AS112" s="867"/>
      <c r="AT112" s="868"/>
      <c r="AU112" s="974"/>
      <c r="AV112" s="975"/>
      <c r="AW112" s="975"/>
      <c r="AX112" s="975"/>
      <c r="AY112" s="975"/>
      <c r="AZ112" s="857" t="s">
        <v>447</v>
      </c>
      <c r="BA112" s="794"/>
      <c r="BB112" s="794"/>
      <c r="BC112" s="794"/>
      <c r="BD112" s="794"/>
      <c r="BE112" s="794"/>
      <c r="BF112" s="794"/>
      <c r="BG112" s="794"/>
      <c r="BH112" s="794"/>
      <c r="BI112" s="794"/>
      <c r="BJ112" s="794"/>
      <c r="BK112" s="794"/>
      <c r="BL112" s="794"/>
      <c r="BM112" s="794"/>
      <c r="BN112" s="794"/>
      <c r="BO112" s="794"/>
      <c r="BP112" s="795"/>
      <c r="BQ112" s="858">
        <v>1353709</v>
      </c>
      <c r="BR112" s="859"/>
      <c r="BS112" s="859"/>
      <c r="BT112" s="859"/>
      <c r="BU112" s="859"/>
      <c r="BV112" s="859">
        <v>1282775</v>
      </c>
      <c r="BW112" s="859"/>
      <c r="BX112" s="859"/>
      <c r="BY112" s="859"/>
      <c r="BZ112" s="859"/>
      <c r="CA112" s="859">
        <v>1126543</v>
      </c>
      <c r="CB112" s="859"/>
      <c r="CC112" s="859"/>
      <c r="CD112" s="859"/>
      <c r="CE112" s="859"/>
      <c r="CF112" s="917">
        <v>27</v>
      </c>
      <c r="CG112" s="918"/>
      <c r="CH112" s="918"/>
      <c r="CI112" s="918"/>
      <c r="CJ112" s="918"/>
      <c r="CK112" s="969"/>
      <c r="CL112" s="863"/>
      <c r="CM112" s="857" t="s">
        <v>448</v>
      </c>
      <c r="CN112" s="794"/>
      <c r="CO112" s="794"/>
      <c r="CP112" s="794"/>
      <c r="CQ112" s="794"/>
      <c r="CR112" s="794"/>
      <c r="CS112" s="794"/>
      <c r="CT112" s="794"/>
      <c r="CU112" s="794"/>
      <c r="CV112" s="794"/>
      <c r="CW112" s="794"/>
      <c r="CX112" s="794"/>
      <c r="CY112" s="794"/>
      <c r="CZ112" s="794"/>
      <c r="DA112" s="794"/>
      <c r="DB112" s="794"/>
      <c r="DC112" s="794"/>
      <c r="DD112" s="794"/>
      <c r="DE112" s="794"/>
      <c r="DF112" s="795"/>
      <c r="DG112" s="858" t="s">
        <v>225</v>
      </c>
      <c r="DH112" s="859"/>
      <c r="DI112" s="859"/>
      <c r="DJ112" s="859"/>
      <c r="DK112" s="859"/>
      <c r="DL112" s="859" t="s">
        <v>443</v>
      </c>
      <c r="DM112" s="859"/>
      <c r="DN112" s="859"/>
      <c r="DO112" s="859"/>
      <c r="DP112" s="859"/>
      <c r="DQ112" s="859" t="s">
        <v>438</v>
      </c>
      <c r="DR112" s="859"/>
      <c r="DS112" s="859"/>
      <c r="DT112" s="859"/>
      <c r="DU112" s="859"/>
      <c r="DV112" s="836" t="s">
        <v>225</v>
      </c>
      <c r="DW112" s="836"/>
      <c r="DX112" s="836"/>
      <c r="DY112" s="836"/>
      <c r="DZ112" s="837"/>
    </row>
    <row r="113" spans="1:130" s="214" customFormat="1" ht="26.25" customHeight="1">
      <c r="A113" s="956"/>
      <c r="B113" s="957"/>
      <c r="C113" s="794" t="s">
        <v>449</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0">
        <v>106665</v>
      </c>
      <c r="AB113" s="961"/>
      <c r="AC113" s="961"/>
      <c r="AD113" s="961"/>
      <c r="AE113" s="962"/>
      <c r="AF113" s="963">
        <v>120714</v>
      </c>
      <c r="AG113" s="961"/>
      <c r="AH113" s="961"/>
      <c r="AI113" s="961"/>
      <c r="AJ113" s="962"/>
      <c r="AK113" s="963">
        <v>118922</v>
      </c>
      <c r="AL113" s="961"/>
      <c r="AM113" s="961"/>
      <c r="AN113" s="961"/>
      <c r="AO113" s="962"/>
      <c r="AP113" s="964">
        <v>2.9</v>
      </c>
      <c r="AQ113" s="965"/>
      <c r="AR113" s="965"/>
      <c r="AS113" s="965"/>
      <c r="AT113" s="966"/>
      <c r="AU113" s="974"/>
      <c r="AV113" s="975"/>
      <c r="AW113" s="975"/>
      <c r="AX113" s="975"/>
      <c r="AY113" s="975"/>
      <c r="AZ113" s="857" t="s">
        <v>450</v>
      </c>
      <c r="BA113" s="794"/>
      <c r="BB113" s="794"/>
      <c r="BC113" s="794"/>
      <c r="BD113" s="794"/>
      <c r="BE113" s="794"/>
      <c r="BF113" s="794"/>
      <c r="BG113" s="794"/>
      <c r="BH113" s="794"/>
      <c r="BI113" s="794"/>
      <c r="BJ113" s="794"/>
      <c r="BK113" s="794"/>
      <c r="BL113" s="794"/>
      <c r="BM113" s="794"/>
      <c r="BN113" s="794"/>
      <c r="BO113" s="794"/>
      <c r="BP113" s="795"/>
      <c r="BQ113" s="858">
        <v>60792</v>
      </c>
      <c r="BR113" s="859"/>
      <c r="BS113" s="859"/>
      <c r="BT113" s="859"/>
      <c r="BU113" s="859"/>
      <c r="BV113" s="859">
        <v>2102</v>
      </c>
      <c r="BW113" s="859"/>
      <c r="BX113" s="859"/>
      <c r="BY113" s="859"/>
      <c r="BZ113" s="859"/>
      <c r="CA113" s="859">
        <v>42758</v>
      </c>
      <c r="CB113" s="859"/>
      <c r="CC113" s="859"/>
      <c r="CD113" s="859"/>
      <c r="CE113" s="859"/>
      <c r="CF113" s="917">
        <v>1</v>
      </c>
      <c r="CG113" s="918"/>
      <c r="CH113" s="918"/>
      <c r="CI113" s="918"/>
      <c r="CJ113" s="918"/>
      <c r="CK113" s="969"/>
      <c r="CL113" s="863"/>
      <c r="CM113" s="857" t="s">
        <v>451</v>
      </c>
      <c r="CN113" s="794"/>
      <c r="CO113" s="794"/>
      <c r="CP113" s="794"/>
      <c r="CQ113" s="794"/>
      <c r="CR113" s="794"/>
      <c r="CS113" s="794"/>
      <c r="CT113" s="794"/>
      <c r="CU113" s="794"/>
      <c r="CV113" s="794"/>
      <c r="CW113" s="794"/>
      <c r="CX113" s="794"/>
      <c r="CY113" s="794"/>
      <c r="CZ113" s="794"/>
      <c r="DA113" s="794"/>
      <c r="DB113" s="794"/>
      <c r="DC113" s="794"/>
      <c r="DD113" s="794"/>
      <c r="DE113" s="794"/>
      <c r="DF113" s="795"/>
      <c r="DG113" s="821" t="s">
        <v>438</v>
      </c>
      <c r="DH113" s="822"/>
      <c r="DI113" s="822"/>
      <c r="DJ113" s="822"/>
      <c r="DK113" s="823"/>
      <c r="DL113" s="824" t="s">
        <v>452</v>
      </c>
      <c r="DM113" s="822"/>
      <c r="DN113" s="822"/>
      <c r="DO113" s="822"/>
      <c r="DP113" s="823"/>
      <c r="DQ113" s="824" t="s">
        <v>225</v>
      </c>
      <c r="DR113" s="822"/>
      <c r="DS113" s="822"/>
      <c r="DT113" s="822"/>
      <c r="DU113" s="823"/>
      <c r="DV113" s="866" t="s">
        <v>441</v>
      </c>
      <c r="DW113" s="867"/>
      <c r="DX113" s="867"/>
      <c r="DY113" s="867"/>
      <c r="DZ113" s="868"/>
    </row>
    <row r="114" spans="1:130" s="214" customFormat="1" ht="26.25" customHeight="1">
      <c r="A114" s="956"/>
      <c r="B114" s="957"/>
      <c r="C114" s="794" t="s">
        <v>453</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1">
        <v>11006</v>
      </c>
      <c r="AB114" s="822"/>
      <c r="AC114" s="822"/>
      <c r="AD114" s="822"/>
      <c r="AE114" s="823"/>
      <c r="AF114" s="824">
        <v>10670</v>
      </c>
      <c r="AG114" s="822"/>
      <c r="AH114" s="822"/>
      <c r="AI114" s="822"/>
      <c r="AJ114" s="823"/>
      <c r="AK114" s="824">
        <v>13177</v>
      </c>
      <c r="AL114" s="822"/>
      <c r="AM114" s="822"/>
      <c r="AN114" s="822"/>
      <c r="AO114" s="823"/>
      <c r="AP114" s="866">
        <v>0.3</v>
      </c>
      <c r="AQ114" s="867"/>
      <c r="AR114" s="867"/>
      <c r="AS114" s="867"/>
      <c r="AT114" s="868"/>
      <c r="AU114" s="974"/>
      <c r="AV114" s="975"/>
      <c r="AW114" s="975"/>
      <c r="AX114" s="975"/>
      <c r="AY114" s="975"/>
      <c r="AZ114" s="857" t="s">
        <v>454</v>
      </c>
      <c r="BA114" s="794"/>
      <c r="BB114" s="794"/>
      <c r="BC114" s="794"/>
      <c r="BD114" s="794"/>
      <c r="BE114" s="794"/>
      <c r="BF114" s="794"/>
      <c r="BG114" s="794"/>
      <c r="BH114" s="794"/>
      <c r="BI114" s="794"/>
      <c r="BJ114" s="794"/>
      <c r="BK114" s="794"/>
      <c r="BL114" s="794"/>
      <c r="BM114" s="794"/>
      <c r="BN114" s="794"/>
      <c r="BO114" s="794"/>
      <c r="BP114" s="795"/>
      <c r="BQ114" s="858">
        <v>686068</v>
      </c>
      <c r="BR114" s="859"/>
      <c r="BS114" s="859"/>
      <c r="BT114" s="859"/>
      <c r="BU114" s="859"/>
      <c r="BV114" s="859">
        <v>1059384</v>
      </c>
      <c r="BW114" s="859"/>
      <c r="BX114" s="859"/>
      <c r="BY114" s="859"/>
      <c r="BZ114" s="859"/>
      <c r="CA114" s="859">
        <v>686089</v>
      </c>
      <c r="CB114" s="859"/>
      <c r="CC114" s="859"/>
      <c r="CD114" s="859"/>
      <c r="CE114" s="859"/>
      <c r="CF114" s="917">
        <v>16.5</v>
      </c>
      <c r="CG114" s="918"/>
      <c r="CH114" s="918"/>
      <c r="CI114" s="918"/>
      <c r="CJ114" s="918"/>
      <c r="CK114" s="969"/>
      <c r="CL114" s="863"/>
      <c r="CM114" s="857" t="s">
        <v>455</v>
      </c>
      <c r="CN114" s="794"/>
      <c r="CO114" s="794"/>
      <c r="CP114" s="794"/>
      <c r="CQ114" s="794"/>
      <c r="CR114" s="794"/>
      <c r="CS114" s="794"/>
      <c r="CT114" s="794"/>
      <c r="CU114" s="794"/>
      <c r="CV114" s="794"/>
      <c r="CW114" s="794"/>
      <c r="CX114" s="794"/>
      <c r="CY114" s="794"/>
      <c r="CZ114" s="794"/>
      <c r="DA114" s="794"/>
      <c r="DB114" s="794"/>
      <c r="DC114" s="794"/>
      <c r="DD114" s="794"/>
      <c r="DE114" s="794"/>
      <c r="DF114" s="795"/>
      <c r="DG114" s="821" t="s">
        <v>438</v>
      </c>
      <c r="DH114" s="822"/>
      <c r="DI114" s="822"/>
      <c r="DJ114" s="822"/>
      <c r="DK114" s="823"/>
      <c r="DL114" s="824" t="s">
        <v>225</v>
      </c>
      <c r="DM114" s="822"/>
      <c r="DN114" s="822"/>
      <c r="DO114" s="822"/>
      <c r="DP114" s="823"/>
      <c r="DQ114" s="824" t="s">
        <v>441</v>
      </c>
      <c r="DR114" s="822"/>
      <c r="DS114" s="822"/>
      <c r="DT114" s="822"/>
      <c r="DU114" s="823"/>
      <c r="DV114" s="866" t="s">
        <v>443</v>
      </c>
      <c r="DW114" s="867"/>
      <c r="DX114" s="867"/>
      <c r="DY114" s="867"/>
      <c r="DZ114" s="868"/>
    </row>
    <row r="115" spans="1:130" s="214" customFormat="1" ht="26.25" customHeight="1">
      <c r="A115" s="956"/>
      <c r="B115" s="957"/>
      <c r="C115" s="794" t="s">
        <v>456</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0">
        <v>56533</v>
      </c>
      <c r="AB115" s="961"/>
      <c r="AC115" s="961"/>
      <c r="AD115" s="961"/>
      <c r="AE115" s="962"/>
      <c r="AF115" s="963" t="s">
        <v>438</v>
      </c>
      <c r="AG115" s="961"/>
      <c r="AH115" s="961"/>
      <c r="AI115" s="961"/>
      <c r="AJ115" s="962"/>
      <c r="AK115" s="963" t="s">
        <v>438</v>
      </c>
      <c r="AL115" s="961"/>
      <c r="AM115" s="961"/>
      <c r="AN115" s="961"/>
      <c r="AO115" s="962"/>
      <c r="AP115" s="964" t="s">
        <v>441</v>
      </c>
      <c r="AQ115" s="965"/>
      <c r="AR115" s="965"/>
      <c r="AS115" s="965"/>
      <c r="AT115" s="966"/>
      <c r="AU115" s="974"/>
      <c r="AV115" s="975"/>
      <c r="AW115" s="975"/>
      <c r="AX115" s="975"/>
      <c r="AY115" s="975"/>
      <c r="AZ115" s="857" t="s">
        <v>457</v>
      </c>
      <c r="BA115" s="794"/>
      <c r="BB115" s="794"/>
      <c r="BC115" s="794"/>
      <c r="BD115" s="794"/>
      <c r="BE115" s="794"/>
      <c r="BF115" s="794"/>
      <c r="BG115" s="794"/>
      <c r="BH115" s="794"/>
      <c r="BI115" s="794"/>
      <c r="BJ115" s="794"/>
      <c r="BK115" s="794"/>
      <c r="BL115" s="794"/>
      <c r="BM115" s="794"/>
      <c r="BN115" s="794"/>
      <c r="BO115" s="794"/>
      <c r="BP115" s="795"/>
      <c r="BQ115" s="858" t="s">
        <v>438</v>
      </c>
      <c r="BR115" s="859"/>
      <c r="BS115" s="859"/>
      <c r="BT115" s="859"/>
      <c r="BU115" s="859"/>
      <c r="BV115" s="859" t="s">
        <v>442</v>
      </c>
      <c r="BW115" s="859"/>
      <c r="BX115" s="859"/>
      <c r="BY115" s="859"/>
      <c r="BZ115" s="859"/>
      <c r="CA115" s="859" t="s">
        <v>442</v>
      </c>
      <c r="CB115" s="859"/>
      <c r="CC115" s="859"/>
      <c r="CD115" s="859"/>
      <c r="CE115" s="859"/>
      <c r="CF115" s="917" t="s">
        <v>438</v>
      </c>
      <c r="CG115" s="918"/>
      <c r="CH115" s="918"/>
      <c r="CI115" s="918"/>
      <c r="CJ115" s="918"/>
      <c r="CK115" s="969"/>
      <c r="CL115" s="863"/>
      <c r="CM115" s="857" t="s">
        <v>458</v>
      </c>
      <c r="CN115" s="794"/>
      <c r="CO115" s="794"/>
      <c r="CP115" s="794"/>
      <c r="CQ115" s="794"/>
      <c r="CR115" s="794"/>
      <c r="CS115" s="794"/>
      <c r="CT115" s="794"/>
      <c r="CU115" s="794"/>
      <c r="CV115" s="794"/>
      <c r="CW115" s="794"/>
      <c r="CX115" s="794"/>
      <c r="CY115" s="794"/>
      <c r="CZ115" s="794"/>
      <c r="DA115" s="794"/>
      <c r="DB115" s="794"/>
      <c r="DC115" s="794"/>
      <c r="DD115" s="794"/>
      <c r="DE115" s="794"/>
      <c r="DF115" s="795"/>
      <c r="DG115" s="821" t="s">
        <v>444</v>
      </c>
      <c r="DH115" s="822"/>
      <c r="DI115" s="822"/>
      <c r="DJ115" s="822"/>
      <c r="DK115" s="823"/>
      <c r="DL115" s="824" t="s">
        <v>225</v>
      </c>
      <c r="DM115" s="822"/>
      <c r="DN115" s="822"/>
      <c r="DO115" s="822"/>
      <c r="DP115" s="823"/>
      <c r="DQ115" s="824" t="s">
        <v>225</v>
      </c>
      <c r="DR115" s="822"/>
      <c r="DS115" s="822"/>
      <c r="DT115" s="822"/>
      <c r="DU115" s="823"/>
      <c r="DV115" s="866" t="s">
        <v>225</v>
      </c>
      <c r="DW115" s="867"/>
      <c r="DX115" s="867"/>
      <c r="DY115" s="867"/>
      <c r="DZ115" s="868"/>
    </row>
    <row r="116" spans="1:130" s="214" customFormat="1" ht="26.25" customHeight="1">
      <c r="A116" s="958"/>
      <c r="B116" s="959"/>
      <c r="C116" s="881" t="s">
        <v>459</v>
      </c>
      <c r="D116" s="881"/>
      <c r="E116" s="881"/>
      <c r="F116" s="881"/>
      <c r="G116" s="881"/>
      <c r="H116" s="881"/>
      <c r="I116" s="881"/>
      <c r="J116" s="881"/>
      <c r="K116" s="881"/>
      <c r="L116" s="881"/>
      <c r="M116" s="881"/>
      <c r="N116" s="881"/>
      <c r="O116" s="881"/>
      <c r="P116" s="881"/>
      <c r="Q116" s="881"/>
      <c r="R116" s="881"/>
      <c r="S116" s="881"/>
      <c r="T116" s="881"/>
      <c r="U116" s="881"/>
      <c r="V116" s="881"/>
      <c r="W116" s="881"/>
      <c r="X116" s="881"/>
      <c r="Y116" s="881"/>
      <c r="Z116" s="882"/>
      <c r="AA116" s="821" t="s">
        <v>225</v>
      </c>
      <c r="AB116" s="822"/>
      <c r="AC116" s="822"/>
      <c r="AD116" s="822"/>
      <c r="AE116" s="823"/>
      <c r="AF116" s="824" t="s">
        <v>438</v>
      </c>
      <c r="AG116" s="822"/>
      <c r="AH116" s="822"/>
      <c r="AI116" s="822"/>
      <c r="AJ116" s="823"/>
      <c r="AK116" s="824" t="s">
        <v>444</v>
      </c>
      <c r="AL116" s="822"/>
      <c r="AM116" s="822"/>
      <c r="AN116" s="822"/>
      <c r="AO116" s="823"/>
      <c r="AP116" s="866" t="s">
        <v>438</v>
      </c>
      <c r="AQ116" s="867"/>
      <c r="AR116" s="867"/>
      <c r="AS116" s="867"/>
      <c r="AT116" s="868"/>
      <c r="AU116" s="974"/>
      <c r="AV116" s="975"/>
      <c r="AW116" s="975"/>
      <c r="AX116" s="975"/>
      <c r="AY116" s="975"/>
      <c r="AZ116" s="951" t="s">
        <v>460</v>
      </c>
      <c r="BA116" s="952"/>
      <c r="BB116" s="952"/>
      <c r="BC116" s="952"/>
      <c r="BD116" s="952"/>
      <c r="BE116" s="952"/>
      <c r="BF116" s="952"/>
      <c r="BG116" s="952"/>
      <c r="BH116" s="952"/>
      <c r="BI116" s="952"/>
      <c r="BJ116" s="952"/>
      <c r="BK116" s="952"/>
      <c r="BL116" s="952"/>
      <c r="BM116" s="952"/>
      <c r="BN116" s="952"/>
      <c r="BO116" s="952"/>
      <c r="BP116" s="953"/>
      <c r="BQ116" s="858" t="s">
        <v>444</v>
      </c>
      <c r="BR116" s="859"/>
      <c r="BS116" s="859"/>
      <c r="BT116" s="859"/>
      <c r="BU116" s="859"/>
      <c r="BV116" s="859" t="s">
        <v>444</v>
      </c>
      <c r="BW116" s="859"/>
      <c r="BX116" s="859"/>
      <c r="BY116" s="859"/>
      <c r="BZ116" s="859"/>
      <c r="CA116" s="859" t="s">
        <v>452</v>
      </c>
      <c r="CB116" s="859"/>
      <c r="CC116" s="859"/>
      <c r="CD116" s="859"/>
      <c r="CE116" s="859"/>
      <c r="CF116" s="917" t="s">
        <v>225</v>
      </c>
      <c r="CG116" s="918"/>
      <c r="CH116" s="918"/>
      <c r="CI116" s="918"/>
      <c r="CJ116" s="918"/>
      <c r="CK116" s="969"/>
      <c r="CL116" s="863"/>
      <c r="CM116" s="857" t="s">
        <v>461</v>
      </c>
      <c r="CN116" s="794"/>
      <c r="CO116" s="794"/>
      <c r="CP116" s="794"/>
      <c r="CQ116" s="794"/>
      <c r="CR116" s="794"/>
      <c r="CS116" s="794"/>
      <c r="CT116" s="794"/>
      <c r="CU116" s="794"/>
      <c r="CV116" s="794"/>
      <c r="CW116" s="794"/>
      <c r="CX116" s="794"/>
      <c r="CY116" s="794"/>
      <c r="CZ116" s="794"/>
      <c r="DA116" s="794"/>
      <c r="DB116" s="794"/>
      <c r="DC116" s="794"/>
      <c r="DD116" s="794"/>
      <c r="DE116" s="794"/>
      <c r="DF116" s="795"/>
      <c r="DG116" s="821" t="s">
        <v>443</v>
      </c>
      <c r="DH116" s="822"/>
      <c r="DI116" s="822"/>
      <c r="DJ116" s="822"/>
      <c r="DK116" s="823"/>
      <c r="DL116" s="824" t="s">
        <v>444</v>
      </c>
      <c r="DM116" s="822"/>
      <c r="DN116" s="822"/>
      <c r="DO116" s="822"/>
      <c r="DP116" s="823"/>
      <c r="DQ116" s="824" t="s">
        <v>225</v>
      </c>
      <c r="DR116" s="822"/>
      <c r="DS116" s="822"/>
      <c r="DT116" s="822"/>
      <c r="DU116" s="823"/>
      <c r="DV116" s="866" t="s">
        <v>438</v>
      </c>
      <c r="DW116" s="867"/>
      <c r="DX116" s="867"/>
      <c r="DY116" s="867"/>
      <c r="DZ116" s="868"/>
    </row>
    <row r="117" spans="1:130" s="214" customFormat="1" ht="26.25" customHeight="1">
      <c r="A117" s="937" t="s">
        <v>186</v>
      </c>
      <c r="B117" s="938"/>
      <c r="C117" s="938"/>
      <c r="D117" s="938"/>
      <c r="E117" s="938"/>
      <c r="F117" s="938"/>
      <c r="G117" s="938"/>
      <c r="H117" s="938"/>
      <c r="I117" s="938"/>
      <c r="J117" s="938"/>
      <c r="K117" s="938"/>
      <c r="L117" s="938"/>
      <c r="M117" s="938"/>
      <c r="N117" s="938"/>
      <c r="O117" s="938"/>
      <c r="P117" s="938"/>
      <c r="Q117" s="938"/>
      <c r="R117" s="938"/>
      <c r="S117" s="938"/>
      <c r="T117" s="938"/>
      <c r="U117" s="938"/>
      <c r="V117" s="938"/>
      <c r="W117" s="938"/>
      <c r="X117" s="938"/>
      <c r="Y117" s="919" t="s">
        <v>462</v>
      </c>
      <c r="Z117" s="939"/>
      <c r="AA117" s="944">
        <v>1111432</v>
      </c>
      <c r="AB117" s="945"/>
      <c r="AC117" s="945"/>
      <c r="AD117" s="945"/>
      <c r="AE117" s="946"/>
      <c r="AF117" s="947">
        <v>1023841</v>
      </c>
      <c r="AG117" s="945"/>
      <c r="AH117" s="945"/>
      <c r="AI117" s="945"/>
      <c r="AJ117" s="946"/>
      <c r="AK117" s="947">
        <v>1030278</v>
      </c>
      <c r="AL117" s="945"/>
      <c r="AM117" s="945"/>
      <c r="AN117" s="945"/>
      <c r="AO117" s="946"/>
      <c r="AP117" s="948"/>
      <c r="AQ117" s="949"/>
      <c r="AR117" s="949"/>
      <c r="AS117" s="949"/>
      <c r="AT117" s="950"/>
      <c r="AU117" s="974"/>
      <c r="AV117" s="975"/>
      <c r="AW117" s="975"/>
      <c r="AX117" s="975"/>
      <c r="AY117" s="975"/>
      <c r="AZ117" s="905" t="s">
        <v>463</v>
      </c>
      <c r="BA117" s="906"/>
      <c r="BB117" s="906"/>
      <c r="BC117" s="906"/>
      <c r="BD117" s="906"/>
      <c r="BE117" s="906"/>
      <c r="BF117" s="906"/>
      <c r="BG117" s="906"/>
      <c r="BH117" s="906"/>
      <c r="BI117" s="906"/>
      <c r="BJ117" s="906"/>
      <c r="BK117" s="906"/>
      <c r="BL117" s="906"/>
      <c r="BM117" s="906"/>
      <c r="BN117" s="906"/>
      <c r="BO117" s="906"/>
      <c r="BP117" s="907"/>
      <c r="BQ117" s="858" t="s">
        <v>225</v>
      </c>
      <c r="BR117" s="859"/>
      <c r="BS117" s="859"/>
      <c r="BT117" s="859"/>
      <c r="BU117" s="859"/>
      <c r="BV117" s="859" t="s">
        <v>225</v>
      </c>
      <c r="BW117" s="859"/>
      <c r="BX117" s="859"/>
      <c r="BY117" s="859"/>
      <c r="BZ117" s="859"/>
      <c r="CA117" s="859" t="s">
        <v>225</v>
      </c>
      <c r="CB117" s="859"/>
      <c r="CC117" s="859"/>
      <c r="CD117" s="859"/>
      <c r="CE117" s="859"/>
      <c r="CF117" s="917" t="s">
        <v>225</v>
      </c>
      <c r="CG117" s="918"/>
      <c r="CH117" s="918"/>
      <c r="CI117" s="918"/>
      <c r="CJ117" s="918"/>
      <c r="CK117" s="969"/>
      <c r="CL117" s="863"/>
      <c r="CM117" s="857" t="s">
        <v>464</v>
      </c>
      <c r="CN117" s="794"/>
      <c r="CO117" s="794"/>
      <c r="CP117" s="794"/>
      <c r="CQ117" s="794"/>
      <c r="CR117" s="794"/>
      <c r="CS117" s="794"/>
      <c r="CT117" s="794"/>
      <c r="CU117" s="794"/>
      <c r="CV117" s="794"/>
      <c r="CW117" s="794"/>
      <c r="CX117" s="794"/>
      <c r="CY117" s="794"/>
      <c r="CZ117" s="794"/>
      <c r="DA117" s="794"/>
      <c r="DB117" s="794"/>
      <c r="DC117" s="794"/>
      <c r="DD117" s="794"/>
      <c r="DE117" s="794"/>
      <c r="DF117" s="795"/>
      <c r="DG117" s="821" t="s">
        <v>442</v>
      </c>
      <c r="DH117" s="822"/>
      <c r="DI117" s="822"/>
      <c r="DJ117" s="822"/>
      <c r="DK117" s="823"/>
      <c r="DL117" s="824" t="s">
        <v>225</v>
      </c>
      <c r="DM117" s="822"/>
      <c r="DN117" s="822"/>
      <c r="DO117" s="822"/>
      <c r="DP117" s="823"/>
      <c r="DQ117" s="824" t="s">
        <v>225</v>
      </c>
      <c r="DR117" s="822"/>
      <c r="DS117" s="822"/>
      <c r="DT117" s="822"/>
      <c r="DU117" s="823"/>
      <c r="DV117" s="866" t="s">
        <v>438</v>
      </c>
      <c r="DW117" s="867"/>
      <c r="DX117" s="867"/>
      <c r="DY117" s="867"/>
      <c r="DZ117" s="868"/>
    </row>
    <row r="118" spans="1:130" s="214" customFormat="1" ht="26.25" customHeight="1">
      <c r="A118" s="937" t="s">
        <v>432</v>
      </c>
      <c r="B118" s="938"/>
      <c r="C118" s="938"/>
      <c r="D118" s="938"/>
      <c r="E118" s="938"/>
      <c r="F118" s="938"/>
      <c r="G118" s="938"/>
      <c r="H118" s="938"/>
      <c r="I118" s="938"/>
      <c r="J118" s="938"/>
      <c r="K118" s="938"/>
      <c r="L118" s="938"/>
      <c r="M118" s="938"/>
      <c r="N118" s="938"/>
      <c r="O118" s="938"/>
      <c r="P118" s="938"/>
      <c r="Q118" s="938"/>
      <c r="R118" s="938"/>
      <c r="S118" s="938"/>
      <c r="T118" s="938"/>
      <c r="U118" s="938"/>
      <c r="V118" s="938"/>
      <c r="W118" s="938"/>
      <c r="X118" s="938"/>
      <c r="Y118" s="938"/>
      <c r="Z118" s="939"/>
      <c r="AA118" s="940" t="s">
        <v>429</v>
      </c>
      <c r="AB118" s="938"/>
      <c r="AC118" s="938"/>
      <c r="AD118" s="938"/>
      <c r="AE118" s="939"/>
      <c r="AF118" s="940" t="s">
        <v>430</v>
      </c>
      <c r="AG118" s="938"/>
      <c r="AH118" s="938"/>
      <c r="AI118" s="938"/>
      <c r="AJ118" s="939"/>
      <c r="AK118" s="940" t="s">
        <v>303</v>
      </c>
      <c r="AL118" s="938"/>
      <c r="AM118" s="938"/>
      <c r="AN118" s="938"/>
      <c r="AO118" s="939"/>
      <c r="AP118" s="941" t="s">
        <v>431</v>
      </c>
      <c r="AQ118" s="942"/>
      <c r="AR118" s="942"/>
      <c r="AS118" s="942"/>
      <c r="AT118" s="943"/>
      <c r="AU118" s="974"/>
      <c r="AV118" s="975"/>
      <c r="AW118" s="975"/>
      <c r="AX118" s="975"/>
      <c r="AY118" s="975"/>
      <c r="AZ118" s="880" t="s">
        <v>465</v>
      </c>
      <c r="BA118" s="881"/>
      <c r="BB118" s="881"/>
      <c r="BC118" s="881"/>
      <c r="BD118" s="881"/>
      <c r="BE118" s="881"/>
      <c r="BF118" s="881"/>
      <c r="BG118" s="881"/>
      <c r="BH118" s="881"/>
      <c r="BI118" s="881"/>
      <c r="BJ118" s="881"/>
      <c r="BK118" s="881"/>
      <c r="BL118" s="881"/>
      <c r="BM118" s="881"/>
      <c r="BN118" s="881"/>
      <c r="BO118" s="881"/>
      <c r="BP118" s="882"/>
      <c r="BQ118" s="921" t="s">
        <v>438</v>
      </c>
      <c r="BR118" s="887"/>
      <c r="BS118" s="887"/>
      <c r="BT118" s="887"/>
      <c r="BU118" s="887"/>
      <c r="BV118" s="887" t="s">
        <v>225</v>
      </c>
      <c r="BW118" s="887"/>
      <c r="BX118" s="887"/>
      <c r="BY118" s="887"/>
      <c r="BZ118" s="887"/>
      <c r="CA118" s="887" t="s">
        <v>442</v>
      </c>
      <c r="CB118" s="887"/>
      <c r="CC118" s="887"/>
      <c r="CD118" s="887"/>
      <c r="CE118" s="887"/>
      <c r="CF118" s="917" t="s">
        <v>442</v>
      </c>
      <c r="CG118" s="918"/>
      <c r="CH118" s="918"/>
      <c r="CI118" s="918"/>
      <c r="CJ118" s="918"/>
      <c r="CK118" s="969"/>
      <c r="CL118" s="863"/>
      <c r="CM118" s="857" t="s">
        <v>466</v>
      </c>
      <c r="CN118" s="794"/>
      <c r="CO118" s="794"/>
      <c r="CP118" s="794"/>
      <c r="CQ118" s="794"/>
      <c r="CR118" s="794"/>
      <c r="CS118" s="794"/>
      <c r="CT118" s="794"/>
      <c r="CU118" s="794"/>
      <c r="CV118" s="794"/>
      <c r="CW118" s="794"/>
      <c r="CX118" s="794"/>
      <c r="CY118" s="794"/>
      <c r="CZ118" s="794"/>
      <c r="DA118" s="794"/>
      <c r="DB118" s="794"/>
      <c r="DC118" s="794"/>
      <c r="DD118" s="794"/>
      <c r="DE118" s="794"/>
      <c r="DF118" s="795"/>
      <c r="DG118" s="821" t="s">
        <v>438</v>
      </c>
      <c r="DH118" s="822"/>
      <c r="DI118" s="822"/>
      <c r="DJ118" s="822"/>
      <c r="DK118" s="823"/>
      <c r="DL118" s="824" t="s">
        <v>225</v>
      </c>
      <c r="DM118" s="822"/>
      <c r="DN118" s="822"/>
      <c r="DO118" s="822"/>
      <c r="DP118" s="823"/>
      <c r="DQ118" s="824" t="s">
        <v>442</v>
      </c>
      <c r="DR118" s="822"/>
      <c r="DS118" s="822"/>
      <c r="DT118" s="822"/>
      <c r="DU118" s="823"/>
      <c r="DV118" s="866" t="s">
        <v>225</v>
      </c>
      <c r="DW118" s="867"/>
      <c r="DX118" s="867"/>
      <c r="DY118" s="867"/>
      <c r="DZ118" s="868"/>
    </row>
    <row r="119" spans="1:130" s="214" customFormat="1" ht="26.25" customHeight="1">
      <c r="A119" s="860" t="s">
        <v>435</v>
      </c>
      <c r="B119" s="861"/>
      <c r="C119" s="902" t="s">
        <v>436</v>
      </c>
      <c r="D119" s="850"/>
      <c r="E119" s="850"/>
      <c r="F119" s="850"/>
      <c r="G119" s="850"/>
      <c r="H119" s="850"/>
      <c r="I119" s="850"/>
      <c r="J119" s="850"/>
      <c r="K119" s="850"/>
      <c r="L119" s="850"/>
      <c r="M119" s="850"/>
      <c r="N119" s="850"/>
      <c r="O119" s="850"/>
      <c r="P119" s="850"/>
      <c r="Q119" s="850"/>
      <c r="R119" s="850"/>
      <c r="S119" s="850"/>
      <c r="T119" s="850"/>
      <c r="U119" s="850"/>
      <c r="V119" s="850"/>
      <c r="W119" s="850"/>
      <c r="X119" s="850"/>
      <c r="Y119" s="850"/>
      <c r="Z119" s="851"/>
      <c r="AA119" s="930" t="s">
        <v>225</v>
      </c>
      <c r="AB119" s="931"/>
      <c r="AC119" s="931"/>
      <c r="AD119" s="931"/>
      <c r="AE119" s="932"/>
      <c r="AF119" s="933" t="s">
        <v>225</v>
      </c>
      <c r="AG119" s="931"/>
      <c r="AH119" s="931"/>
      <c r="AI119" s="931"/>
      <c r="AJ119" s="932"/>
      <c r="AK119" s="933" t="s">
        <v>225</v>
      </c>
      <c r="AL119" s="931"/>
      <c r="AM119" s="931"/>
      <c r="AN119" s="931"/>
      <c r="AO119" s="932"/>
      <c r="AP119" s="934" t="s">
        <v>442</v>
      </c>
      <c r="AQ119" s="935"/>
      <c r="AR119" s="935"/>
      <c r="AS119" s="935"/>
      <c r="AT119" s="936"/>
      <c r="AU119" s="976"/>
      <c r="AV119" s="977"/>
      <c r="AW119" s="977"/>
      <c r="AX119" s="977"/>
      <c r="AY119" s="977"/>
      <c r="AZ119" s="237" t="s">
        <v>186</v>
      </c>
      <c r="BA119" s="237"/>
      <c r="BB119" s="237"/>
      <c r="BC119" s="237"/>
      <c r="BD119" s="237"/>
      <c r="BE119" s="237"/>
      <c r="BF119" s="237"/>
      <c r="BG119" s="237"/>
      <c r="BH119" s="237"/>
      <c r="BI119" s="237"/>
      <c r="BJ119" s="237"/>
      <c r="BK119" s="237"/>
      <c r="BL119" s="237"/>
      <c r="BM119" s="237"/>
      <c r="BN119" s="237"/>
      <c r="BO119" s="919" t="s">
        <v>467</v>
      </c>
      <c r="BP119" s="920"/>
      <c r="BQ119" s="921">
        <v>9081885</v>
      </c>
      <c r="BR119" s="887"/>
      <c r="BS119" s="887"/>
      <c r="BT119" s="887"/>
      <c r="BU119" s="887"/>
      <c r="BV119" s="887">
        <v>9118249</v>
      </c>
      <c r="BW119" s="887"/>
      <c r="BX119" s="887"/>
      <c r="BY119" s="887"/>
      <c r="BZ119" s="887"/>
      <c r="CA119" s="887">
        <v>8114140</v>
      </c>
      <c r="CB119" s="887"/>
      <c r="CC119" s="887"/>
      <c r="CD119" s="887"/>
      <c r="CE119" s="887"/>
      <c r="CF119" s="790"/>
      <c r="CG119" s="791"/>
      <c r="CH119" s="791"/>
      <c r="CI119" s="791"/>
      <c r="CJ119" s="876"/>
      <c r="CK119" s="970"/>
      <c r="CL119" s="865"/>
      <c r="CM119" s="880" t="s">
        <v>468</v>
      </c>
      <c r="CN119" s="881"/>
      <c r="CO119" s="881"/>
      <c r="CP119" s="881"/>
      <c r="CQ119" s="881"/>
      <c r="CR119" s="881"/>
      <c r="CS119" s="881"/>
      <c r="CT119" s="881"/>
      <c r="CU119" s="881"/>
      <c r="CV119" s="881"/>
      <c r="CW119" s="881"/>
      <c r="CX119" s="881"/>
      <c r="CY119" s="881"/>
      <c r="CZ119" s="881"/>
      <c r="DA119" s="881"/>
      <c r="DB119" s="881"/>
      <c r="DC119" s="881"/>
      <c r="DD119" s="881"/>
      <c r="DE119" s="881"/>
      <c r="DF119" s="882"/>
      <c r="DG119" s="805" t="s">
        <v>225</v>
      </c>
      <c r="DH119" s="806"/>
      <c r="DI119" s="806"/>
      <c r="DJ119" s="806"/>
      <c r="DK119" s="807"/>
      <c r="DL119" s="808" t="s">
        <v>225</v>
      </c>
      <c r="DM119" s="806"/>
      <c r="DN119" s="806"/>
      <c r="DO119" s="806"/>
      <c r="DP119" s="807"/>
      <c r="DQ119" s="808" t="s">
        <v>225</v>
      </c>
      <c r="DR119" s="806"/>
      <c r="DS119" s="806"/>
      <c r="DT119" s="806"/>
      <c r="DU119" s="807"/>
      <c r="DV119" s="890" t="s">
        <v>225</v>
      </c>
      <c r="DW119" s="891"/>
      <c r="DX119" s="891"/>
      <c r="DY119" s="891"/>
      <c r="DZ119" s="892"/>
    </row>
    <row r="120" spans="1:130" s="214" customFormat="1" ht="26.25" customHeight="1">
      <c r="A120" s="862"/>
      <c r="B120" s="863"/>
      <c r="C120" s="857" t="s">
        <v>440</v>
      </c>
      <c r="D120" s="794"/>
      <c r="E120" s="794"/>
      <c r="F120" s="794"/>
      <c r="G120" s="794"/>
      <c r="H120" s="794"/>
      <c r="I120" s="794"/>
      <c r="J120" s="794"/>
      <c r="K120" s="794"/>
      <c r="L120" s="794"/>
      <c r="M120" s="794"/>
      <c r="N120" s="794"/>
      <c r="O120" s="794"/>
      <c r="P120" s="794"/>
      <c r="Q120" s="794"/>
      <c r="R120" s="794"/>
      <c r="S120" s="794"/>
      <c r="T120" s="794"/>
      <c r="U120" s="794"/>
      <c r="V120" s="794"/>
      <c r="W120" s="794"/>
      <c r="X120" s="794"/>
      <c r="Y120" s="794"/>
      <c r="Z120" s="795"/>
      <c r="AA120" s="821" t="s">
        <v>225</v>
      </c>
      <c r="AB120" s="822"/>
      <c r="AC120" s="822"/>
      <c r="AD120" s="822"/>
      <c r="AE120" s="823"/>
      <c r="AF120" s="824" t="s">
        <v>225</v>
      </c>
      <c r="AG120" s="822"/>
      <c r="AH120" s="822"/>
      <c r="AI120" s="822"/>
      <c r="AJ120" s="823"/>
      <c r="AK120" s="824" t="s">
        <v>225</v>
      </c>
      <c r="AL120" s="822"/>
      <c r="AM120" s="822"/>
      <c r="AN120" s="822"/>
      <c r="AO120" s="823"/>
      <c r="AP120" s="866" t="s">
        <v>225</v>
      </c>
      <c r="AQ120" s="867"/>
      <c r="AR120" s="867"/>
      <c r="AS120" s="867"/>
      <c r="AT120" s="868"/>
      <c r="AU120" s="922" t="s">
        <v>469</v>
      </c>
      <c r="AV120" s="923"/>
      <c r="AW120" s="923"/>
      <c r="AX120" s="923"/>
      <c r="AY120" s="924"/>
      <c r="AZ120" s="902" t="s">
        <v>470</v>
      </c>
      <c r="BA120" s="850"/>
      <c r="BB120" s="850"/>
      <c r="BC120" s="850"/>
      <c r="BD120" s="850"/>
      <c r="BE120" s="850"/>
      <c r="BF120" s="850"/>
      <c r="BG120" s="850"/>
      <c r="BH120" s="850"/>
      <c r="BI120" s="850"/>
      <c r="BJ120" s="850"/>
      <c r="BK120" s="850"/>
      <c r="BL120" s="850"/>
      <c r="BM120" s="850"/>
      <c r="BN120" s="850"/>
      <c r="BO120" s="850"/>
      <c r="BP120" s="851"/>
      <c r="BQ120" s="903">
        <v>5190026</v>
      </c>
      <c r="BR120" s="884"/>
      <c r="BS120" s="884"/>
      <c r="BT120" s="884"/>
      <c r="BU120" s="884"/>
      <c r="BV120" s="884">
        <v>6913685</v>
      </c>
      <c r="BW120" s="884"/>
      <c r="BX120" s="884"/>
      <c r="BY120" s="884"/>
      <c r="BZ120" s="884"/>
      <c r="CA120" s="884">
        <v>8340062</v>
      </c>
      <c r="CB120" s="884"/>
      <c r="CC120" s="884"/>
      <c r="CD120" s="884"/>
      <c r="CE120" s="884"/>
      <c r="CF120" s="908">
        <v>200.1</v>
      </c>
      <c r="CG120" s="909"/>
      <c r="CH120" s="909"/>
      <c r="CI120" s="909"/>
      <c r="CJ120" s="909"/>
      <c r="CK120" s="910" t="s">
        <v>471</v>
      </c>
      <c r="CL120" s="894"/>
      <c r="CM120" s="894"/>
      <c r="CN120" s="894"/>
      <c r="CO120" s="895"/>
      <c r="CP120" s="914" t="s">
        <v>472</v>
      </c>
      <c r="CQ120" s="915"/>
      <c r="CR120" s="915"/>
      <c r="CS120" s="915"/>
      <c r="CT120" s="915"/>
      <c r="CU120" s="915"/>
      <c r="CV120" s="915"/>
      <c r="CW120" s="915"/>
      <c r="CX120" s="915"/>
      <c r="CY120" s="915"/>
      <c r="CZ120" s="915"/>
      <c r="DA120" s="915"/>
      <c r="DB120" s="915"/>
      <c r="DC120" s="915"/>
      <c r="DD120" s="915"/>
      <c r="DE120" s="915"/>
      <c r="DF120" s="916"/>
      <c r="DG120" s="903">
        <v>1348069</v>
      </c>
      <c r="DH120" s="884"/>
      <c r="DI120" s="884"/>
      <c r="DJ120" s="884"/>
      <c r="DK120" s="884"/>
      <c r="DL120" s="884">
        <v>1278145</v>
      </c>
      <c r="DM120" s="884"/>
      <c r="DN120" s="884"/>
      <c r="DO120" s="884"/>
      <c r="DP120" s="884"/>
      <c r="DQ120" s="884">
        <v>1122224</v>
      </c>
      <c r="DR120" s="884"/>
      <c r="DS120" s="884"/>
      <c r="DT120" s="884"/>
      <c r="DU120" s="884"/>
      <c r="DV120" s="885">
        <v>26.9</v>
      </c>
      <c r="DW120" s="885"/>
      <c r="DX120" s="885"/>
      <c r="DY120" s="885"/>
      <c r="DZ120" s="886"/>
    </row>
    <row r="121" spans="1:130" s="214" customFormat="1" ht="26.25" customHeight="1">
      <c r="A121" s="862"/>
      <c r="B121" s="863"/>
      <c r="C121" s="905" t="s">
        <v>473</v>
      </c>
      <c r="D121" s="906"/>
      <c r="E121" s="906"/>
      <c r="F121" s="906"/>
      <c r="G121" s="906"/>
      <c r="H121" s="906"/>
      <c r="I121" s="906"/>
      <c r="J121" s="906"/>
      <c r="K121" s="906"/>
      <c r="L121" s="906"/>
      <c r="M121" s="906"/>
      <c r="N121" s="906"/>
      <c r="O121" s="906"/>
      <c r="P121" s="906"/>
      <c r="Q121" s="906"/>
      <c r="R121" s="906"/>
      <c r="S121" s="906"/>
      <c r="T121" s="906"/>
      <c r="U121" s="906"/>
      <c r="V121" s="906"/>
      <c r="W121" s="906"/>
      <c r="X121" s="906"/>
      <c r="Y121" s="906"/>
      <c r="Z121" s="907"/>
      <c r="AA121" s="821">
        <v>56533</v>
      </c>
      <c r="AB121" s="822"/>
      <c r="AC121" s="822"/>
      <c r="AD121" s="822"/>
      <c r="AE121" s="823"/>
      <c r="AF121" s="824" t="s">
        <v>225</v>
      </c>
      <c r="AG121" s="822"/>
      <c r="AH121" s="822"/>
      <c r="AI121" s="822"/>
      <c r="AJ121" s="823"/>
      <c r="AK121" s="824" t="s">
        <v>442</v>
      </c>
      <c r="AL121" s="822"/>
      <c r="AM121" s="822"/>
      <c r="AN121" s="822"/>
      <c r="AO121" s="823"/>
      <c r="AP121" s="866" t="s">
        <v>225</v>
      </c>
      <c r="AQ121" s="867"/>
      <c r="AR121" s="867"/>
      <c r="AS121" s="867"/>
      <c r="AT121" s="868"/>
      <c r="AU121" s="925"/>
      <c r="AV121" s="926"/>
      <c r="AW121" s="926"/>
      <c r="AX121" s="926"/>
      <c r="AY121" s="927"/>
      <c r="AZ121" s="857" t="s">
        <v>474</v>
      </c>
      <c r="BA121" s="794"/>
      <c r="BB121" s="794"/>
      <c r="BC121" s="794"/>
      <c r="BD121" s="794"/>
      <c r="BE121" s="794"/>
      <c r="BF121" s="794"/>
      <c r="BG121" s="794"/>
      <c r="BH121" s="794"/>
      <c r="BI121" s="794"/>
      <c r="BJ121" s="794"/>
      <c r="BK121" s="794"/>
      <c r="BL121" s="794"/>
      <c r="BM121" s="794"/>
      <c r="BN121" s="794"/>
      <c r="BO121" s="794"/>
      <c r="BP121" s="795"/>
      <c r="BQ121" s="858">
        <v>554323</v>
      </c>
      <c r="BR121" s="859"/>
      <c r="BS121" s="859"/>
      <c r="BT121" s="859"/>
      <c r="BU121" s="859"/>
      <c r="BV121" s="859">
        <v>542641</v>
      </c>
      <c r="BW121" s="859"/>
      <c r="BX121" s="859"/>
      <c r="BY121" s="859"/>
      <c r="BZ121" s="859"/>
      <c r="CA121" s="859">
        <v>530819</v>
      </c>
      <c r="CB121" s="859"/>
      <c r="CC121" s="859"/>
      <c r="CD121" s="859"/>
      <c r="CE121" s="859"/>
      <c r="CF121" s="917">
        <v>12.7</v>
      </c>
      <c r="CG121" s="918"/>
      <c r="CH121" s="918"/>
      <c r="CI121" s="918"/>
      <c r="CJ121" s="918"/>
      <c r="CK121" s="911"/>
      <c r="CL121" s="897"/>
      <c r="CM121" s="897"/>
      <c r="CN121" s="897"/>
      <c r="CO121" s="898"/>
      <c r="CP121" s="877" t="s">
        <v>475</v>
      </c>
      <c r="CQ121" s="878"/>
      <c r="CR121" s="878"/>
      <c r="CS121" s="878"/>
      <c r="CT121" s="878"/>
      <c r="CU121" s="878"/>
      <c r="CV121" s="878"/>
      <c r="CW121" s="878"/>
      <c r="CX121" s="878"/>
      <c r="CY121" s="878"/>
      <c r="CZ121" s="878"/>
      <c r="DA121" s="878"/>
      <c r="DB121" s="878"/>
      <c r="DC121" s="878"/>
      <c r="DD121" s="878"/>
      <c r="DE121" s="878"/>
      <c r="DF121" s="879"/>
      <c r="DG121" s="858">
        <v>5640</v>
      </c>
      <c r="DH121" s="859"/>
      <c r="DI121" s="859"/>
      <c r="DJ121" s="859"/>
      <c r="DK121" s="859"/>
      <c r="DL121" s="859">
        <v>4630</v>
      </c>
      <c r="DM121" s="859"/>
      <c r="DN121" s="859"/>
      <c r="DO121" s="859"/>
      <c r="DP121" s="859"/>
      <c r="DQ121" s="859">
        <v>4319</v>
      </c>
      <c r="DR121" s="859"/>
      <c r="DS121" s="859"/>
      <c r="DT121" s="859"/>
      <c r="DU121" s="859"/>
      <c r="DV121" s="836">
        <v>0.1</v>
      </c>
      <c r="DW121" s="836"/>
      <c r="DX121" s="836"/>
      <c r="DY121" s="836"/>
      <c r="DZ121" s="837"/>
    </row>
    <row r="122" spans="1:130" s="214" customFormat="1" ht="26.25" customHeight="1">
      <c r="A122" s="862"/>
      <c r="B122" s="863"/>
      <c r="C122" s="857" t="s">
        <v>455</v>
      </c>
      <c r="D122" s="794"/>
      <c r="E122" s="794"/>
      <c r="F122" s="794"/>
      <c r="G122" s="794"/>
      <c r="H122" s="794"/>
      <c r="I122" s="794"/>
      <c r="J122" s="794"/>
      <c r="K122" s="794"/>
      <c r="L122" s="794"/>
      <c r="M122" s="794"/>
      <c r="N122" s="794"/>
      <c r="O122" s="794"/>
      <c r="P122" s="794"/>
      <c r="Q122" s="794"/>
      <c r="R122" s="794"/>
      <c r="S122" s="794"/>
      <c r="T122" s="794"/>
      <c r="U122" s="794"/>
      <c r="V122" s="794"/>
      <c r="W122" s="794"/>
      <c r="X122" s="794"/>
      <c r="Y122" s="794"/>
      <c r="Z122" s="795"/>
      <c r="AA122" s="821" t="s">
        <v>438</v>
      </c>
      <c r="AB122" s="822"/>
      <c r="AC122" s="822"/>
      <c r="AD122" s="822"/>
      <c r="AE122" s="823"/>
      <c r="AF122" s="824" t="s">
        <v>438</v>
      </c>
      <c r="AG122" s="822"/>
      <c r="AH122" s="822"/>
      <c r="AI122" s="822"/>
      <c r="AJ122" s="823"/>
      <c r="AK122" s="824" t="s">
        <v>225</v>
      </c>
      <c r="AL122" s="822"/>
      <c r="AM122" s="822"/>
      <c r="AN122" s="822"/>
      <c r="AO122" s="823"/>
      <c r="AP122" s="866" t="s">
        <v>225</v>
      </c>
      <c r="AQ122" s="867"/>
      <c r="AR122" s="867"/>
      <c r="AS122" s="867"/>
      <c r="AT122" s="868"/>
      <c r="AU122" s="925"/>
      <c r="AV122" s="926"/>
      <c r="AW122" s="926"/>
      <c r="AX122" s="926"/>
      <c r="AY122" s="927"/>
      <c r="AZ122" s="880" t="s">
        <v>476</v>
      </c>
      <c r="BA122" s="881"/>
      <c r="BB122" s="881"/>
      <c r="BC122" s="881"/>
      <c r="BD122" s="881"/>
      <c r="BE122" s="881"/>
      <c r="BF122" s="881"/>
      <c r="BG122" s="881"/>
      <c r="BH122" s="881"/>
      <c r="BI122" s="881"/>
      <c r="BJ122" s="881"/>
      <c r="BK122" s="881"/>
      <c r="BL122" s="881"/>
      <c r="BM122" s="881"/>
      <c r="BN122" s="881"/>
      <c r="BO122" s="881"/>
      <c r="BP122" s="882"/>
      <c r="BQ122" s="921">
        <v>6250722</v>
      </c>
      <c r="BR122" s="887"/>
      <c r="BS122" s="887"/>
      <c r="BT122" s="887"/>
      <c r="BU122" s="887"/>
      <c r="BV122" s="887">
        <v>5642213</v>
      </c>
      <c r="BW122" s="887"/>
      <c r="BX122" s="887"/>
      <c r="BY122" s="887"/>
      <c r="BZ122" s="887"/>
      <c r="CA122" s="887">
        <v>5644547</v>
      </c>
      <c r="CB122" s="887"/>
      <c r="CC122" s="887"/>
      <c r="CD122" s="887"/>
      <c r="CE122" s="887"/>
      <c r="CF122" s="888">
        <v>135.4</v>
      </c>
      <c r="CG122" s="889"/>
      <c r="CH122" s="889"/>
      <c r="CI122" s="889"/>
      <c r="CJ122" s="889"/>
      <c r="CK122" s="911"/>
      <c r="CL122" s="897"/>
      <c r="CM122" s="897"/>
      <c r="CN122" s="897"/>
      <c r="CO122" s="898"/>
      <c r="CP122" s="877" t="s">
        <v>477</v>
      </c>
      <c r="CQ122" s="878"/>
      <c r="CR122" s="878"/>
      <c r="CS122" s="878"/>
      <c r="CT122" s="878"/>
      <c r="CU122" s="878"/>
      <c r="CV122" s="878"/>
      <c r="CW122" s="878"/>
      <c r="CX122" s="878"/>
      <c r="CY122" s="878"/>
      <c r="CZ122" s="878"/>
      <c r="DA122" s="878"/>
      <c r="DB122" s="878"/>
      <c r="DC122" s="878"/>
      <c r="DD122" s="878"/>
      <c r="DE122" s="878"/>
      <c r="DF122" s="879"/>
      <c r="DG122" s="858" t="s">
        <v>442</v>
      </c>
      <c r="DH122" s="859"/>
      <c r="DI122" s="859"/>
      <c r="DJ122" s="859"/>
      <c r="DK122" s="859"/>
      <c r="DL122" s="859" t="s">
        <v>225</v>
      </c>
      <c r="DM122" s="859"/>
      <c r="DN122" s="859"/>
      <c r="DO122" s="859"/>
      <c r="DP122" s="859"/>
      <c r="DQ122" s="859" t="s">
        <v>225</v>
      </c>
      <c r="DR122" s="859"/>
      <c r="DS122" s="859"/>
      <c r="DT122" s="859"/>
      <c r="DU122" s="859"/>
      <c r="DV122" s="836" t="s">
        <v>442</v>
      </c>
      <c r="DW122" s="836"/>
      <c r="DX122" s="836"/>
      <c r="DY122" s="836"/>
      <c r="DZ122" s="837"/>
    </row>
    <row r="123" spans="1:130" s="214" customFormat="1" ht="26.25" customHeight="1">
      <c r="A123" s="862"/>
      <c r="B123" s="863"/>
      <c r="C123" s="857" t="s">
        <v>461</v>
      </c>
      <c r="D123" s="794"/>
      <c r="E123" s="794"/>
      <c r="F123" s="794"/>
      <c r="G123" s="794"/>
      <c r="H123" s="794"/>
      <c r="I123" s="794"/>
      <c r="J123" s="794"/>
      <c r="K123" s="794"/>
      <c r="L123" s="794"/>
      <c r="M123" s="794"/>
      <c r="N123" s="794"/>
      <c r="O123" s="794"/>
      <c r="P123" s="794"/>
      <c r="Q123" s="794"/>
      <c r="R123" s="794"/>
      <c r="S123" s="794"/>
      <c r="T123" s="794"/>
      <c r="U123" s="794"/>
      <c r="V123" s="794"/>
      <c r="W123" s="794"/>
      <c r="X123" s="794"/>
      <c r="Y123" s="794"/>
      <c r="Z123" s="795"/>
      <c r="AA123" s="821" t="s">
        <v>225</v>
      </c>
      <c r="AB123" s="822"/>
      <c r="AC123" s="822"/>
      <c r="AD123" s="822"/>
      <c r="AE123" s="823"/>
      <c r="AF123" s="824" t="s">
        <v>225</v>
      </c>
      <c r="AG123" s="822"/>
      <c r="AH123" s="822"/>
      <c r="AI123" s="822"/>
      <c r="AJ123" s="823"/>
      <c r="AK123" s="824" t="s">
        <v>442</v>
      </c>
      <c r="AL123" s="822"/>
      <c r="AM123" s="822"/>
      <c r="AN123" s="822"/>
      <c r="AO123" s="823"/>
      <c r="AP123" s="866" t="s">
        <v>442</v>
      </c>
      <c r="AQ123" s="867"/>
      <c r="AR123" s="867"/>
      <c r="AS123" s="867"/>
      <c r="AT123" s="868"/>
      <c r="AU123" s="928"/>
      <c r="AV123" s="929"/>
      <c r="AW123" s="929"/>
      <c r="AX123" s="929"/>
      <c r="AY123" s="929"/>
      <c r="AZ123" s="237" t="s">
        <v>186</v>
      </c>
      <c r="BA123" s="237"/>
      <c r="BB123" s="237"/>
      <c r="BC123" s="237"/>
      <c r="BD123" s="237"/>
      <c r="BE123" s="237"/>
      <c r="BF123" s="237"/>
      <c r="BG123" s="237"/>
      <c r="BH123" s="237"/>
      <c r="BI123" s="237"/>
      <c r="BJ123" s="237"/>
      <c r="BK123" s="237"/>
      <c r="BL123" s="237"/>
      <c r="BM123" s="237"/>
      <c r="BN123" s="237"/>
      <c r="BO123" s="919" t="s">
        <v>478</v>
      </c>
      <c r="BP123" s="920"/>
      <c r="BQ123" s="874">
        <v>11995071</v>
      </c>
      <c r="BR123" s="875"/>
      <c r="BS123" s="875"/>
      <c r="BT123" s="875"/>
      <c r="BU123" s="875"/>
      <c r="BV123" s="875">
        <v>13098539</v>
      </c>
      <c r="BW123" s="875"/>
      <c r="BX123" s="875"/>
      <c r="BY123" s="875"/>
      <c r="BZ123" s="875"/>
      <c r="CA123" s="875">
        <v>14515428</v>
      </c>
      <c r="CB123" s="875"/>
      <c r="CC123" s="875"/>
      <c r="CD123" s="875"/>
      <c r="CE123" s="875"/>
      <c r="CF123" s="790"/>
      <c r="CG123" s="791"/>
      <c r="CH123" s="791"/>
      <c r="CI123" s="791"/>
      <c r="CJ123" s="876"/>
      <c r="CK123" s="911"/>
      <c r="CL123" s="897"/>
      <c r="CM123" s="897"/>
      <c r="CN123" s="897"/>
      <c r="CO123" s="898"/>
      <c r="CP123" s="877" t="s">
        <v>479</v>
      </c>
      <c r="CQ123" s="878"/>
      <c r="CR123" s="878"/>
      <c r="CS123" s="878"/>
      <c r="CT123" s="878"/>
      <c r="CU123" s="878"/>
      <c r="CV123" s="878"/>
      <c r="CW123" s="878"/>
      <c r="CX123" s="878"/>
      <c r="CY123" s="878"/>
      <c r="CZ123" s="878"/>
      <c r="DA123" s="878"/>
      <c r="DB123" s="878"/>
      <c r="DC123" s="878"/>
      <c r="DD123" s="878"/>
      <c r="DE123" s="878"/>
      <c r="DF123" s="879"/>
      <c r="DG123" s="821" t="s">
        <v>442</v>
      </c>
      <c r="DH123" s="822"/>
      <c r="DI123" s="822"/>
      <c r="DJ123" s="822"/>
      <c r="DK123" s="823"/>
      <c r="DL123" s="824" t="s">
        <v>225</v>
      </c>
      <c r="DM123" s="822"/>
      <c r="DN123" s="822"/>
      <c r="DO123" s="822"/>
      <c r="DP123" s="823"/>
      <c r="DQ123" s="824" t="s">
        <v>442</v>
      </c>
      <c r="DR123" s="822"/>
      <c r="DS123" s="822"/>
      <c r="DT123" s="822"/>
      <c r="DU123" s="823"/>
      <c r="DV123" s="866" t="s">
        <v>225</v>
      </c>
      <c r="DW123" s="867"/>
      <c r="DX123" s="867"/>
      <c r="DY123" s="867"/>
      <c r="DZ123" s="868"/>
    </row>
    <row r="124" spans="1:130" s="214" customFormat="1" ht="26.25" customHeight="1" thickBot="1">
      <c r="A124" s="862"/>
      <c r="B124" s="863"/>
      <c r="C124" s="857" t="s">
        <v>464</v>
      </c>
      <c r="D124" s="794"/>
      <c r="E124" s="794"/>
      <c r="F124" s="794"/>
      <c r="G124" s="794"/>
      <c r="H124" s="794"/>
      <c r="I124" s="794"/>
      <c r="J124" s="794"/>
      <c r="K124" s="794"/>
      <c r="L124" s="794"/>
      <c r="M124" s="794"/>
      <c r="N124" s="794"/>
      <c r="O124" s="794"/>
      <c r="P124" s="794"/>
      <c r="Q124" s="794"/>
      <c r="R124" s="794"/>
      <c r="S124" s="794"/>
      <c r="T124" s="794"/>
      <c r="U124" s="794"/>
      <c r="V124" s="794"/>
      <c r="W124" s="794"/>
      <c r="X124" s="794"/>
      <c r="Y124" s="794"/>
      <c r="Z124" s="795"/>
      <c r="AA124" s="821" t="s">
        <v>442</v>
      </c>
      <c r="AB124" s="822"/>
      <c r="AC124" s="822"/>
      <c r="AD124" s="822"/>
      <c r="AE124" s="823"/>
      <c r="AF124" s="824" t="s">
        <v>225</v>
      </c>
      <c r="AG124" s="822"/>
      <c r="AH124" s="822"/>
      <c r="AI124" s="822"/>
      <c r="AJ124" s="823"/>
      <c r="AK124" s="824" t="s">
        <v>225</v>
      </c>
      <c r="AL124" s="822"/>
      <c r="AM124" s="822"/>
      <c r="AN124" s="822"/>
      <c r="AO124" s="823"/>
      <c r="AP124" s="866" t="s">
        <v>225</v>
      </c>
      <c r="AQ124" s="867"/>
      <c r="AR124" s="867"/>
      <c r="AS124" s="867"/>
      <c r="AT124" s="868"/>
      <c r="AU124" s="869" t="s">
        <v>480</v>
      </c>
      <c r="AV124" s="870"/>
      <c r="AW124" s="870"/>
      <c r="AX124" s="870"/>
      <c r="AY124" s="870"/>
      <c r="AZ124" s="870"/>
      <c r="BA124" s="870"/>
      <c r="BB124" s="870"/>
      <c r="BC124" s="870"/>
      <c r="BD124" s="870"/>
      <c r="BE124" s="870"/>
      <c r="BF124" s="870"/>
      <c r="BG124" s="870"/>
      <c r="BH124" s="870"/>
      <c r="BI124" s="870"/>
      <c r="BJ124" s="870"/>
      <c r="BK124" s="870"/>
      <c r="BL124" s="870"/>
      <c r="BM124" s="870"/>
      <c r="BN124" s="870"/>
      <c r="BO124" s="870"/>
      <c r="BP124" s="871"/>
      <c r="BQ124" s="872" t="s">
        <v>225</v>
      </c>
      <c r="BR124" s="873"/>
      <c r="BS124" s="873"/>
      <c r="BT124" s="873"/>
      <c r="BU124" s="873"/>
      <c r="BV124" s="873" t="s">
        <v>442</v>
      </c>
      <c r="BW124" s="873"/>
      <c r="BX124" s="873"/>
      <c r="BY124" s="873"/>
      <c r="BZ124" s="873"/>
      <c r="CA124" s="873" t="s">
        <v>225</v>
      </c>
      <c r="CB124" s="873"/>
      <c r="CC124" s="873"/>
      <c r="CD124" s="873"/>
      <c r="CE124" s="873"/>
      <c r="CF124" s="768"/>
      <c r="CG124" s="769"/>
      <c r="CH124" s="769"/>
      <c r="CI124" s="769"/>
      <c r="CJ124" s="904"/>
      <c r="CK124" s="912"/>
      <c r="CL124" s="912"/>
      <c r="CM124" s="912"/>
      <c r="CN124" s="912"/>
      <c r="CO124" s="913"/>
      <c r="CP124" s="877" t="s">
        <v>481</v>
      </c>
      <c r="CQ124" s="878"/>
      <c r="CR124" s="878"/>
      <c r="CS124" s="878"/>
      <c r="CT124" s="878"/>
      <c r="CU124" s="878"/>
      <c r="CV124" s="878"/>
      <c r="CW124" s="878"/>
      <c r="CX124" s="878"/>
      <c r="CY124" s="878"/>
      <c r="CZ124" s="878"/>
      <c r="DA124" s="878"/>
      <c r="DB124" s="878"/>
      <c r="DC124" s="878"/>
      <c r="DD124" s="878"/>
      <c r="DE124" s="878"/>
      <c r="DF124" s="879"/>
      <c r="DG124" s="805" t="s">
        <v>225</v>
      </c>
      <c r="DH124" s="806"/>
      <c r="DI124" s="806"/>
      <c r="DJ124" s="806"/>
      <c r="DK124" s="807"/>
      <c r="DL124" s="808" t="s">
        <v>225</v>
      </c>
      <c r="DM124" s="806"/>
      <c r="DN124" s="806"/>
      <c r="DO124" s="806"/>
      <c r="DP124" s="807"/>
      <c r="DQ124" s="808" t="s">
        <v>225</v>
      </c>
      <c r="DR124" s="806"/>
      <c r="DS124" s="806"/>
      <c r="DT124" s="806"/>
      <c r="DU124" s="807"/>
      <c r="DV124" s="890" t="s">
        <v>225</v>
      </c>
      <c r="DW124" s="891"/>
      <c r="DX124" s="891"/>
      <c r="DY124" s="891"/>
      <c r="DZ124" s="892"/>
    </row>
    <row r="125" spans="1:130" s="214" customFormat="1" ht="26.25" customHeight="1">
      <c r="A125" s="862"/>
      <c r="B125" s="863"/>
      <c r="C125" s="857" t="s">
        <v>466</v>
      </c>
      <c r="D125" s="794"/>
      <c r="E125" s="794"/>
      <c r="F125" s="794"/>
      <c r="G125" s="794"/>
      <c r="H125" s="794"/>
      <c r="I125" s="794"/>
      <c r="J125" s="794"/>
      <c r="K125" s="794"/>
      <c r="L125" s="794"/>
      <c r="M125" s="794"/>
      <c r="N125" s="794"/>
      <c r="O125" s="794"/>
      <c r="P125" s="794"/>
      <c r="Q125" s="794"/>
      <c r="R125" s="794"/>
      <c r="S125" s="794"/>
      <c r="T125" s="794"/>
      <c r="U125" s="794"/>
      <c r="V125" s="794"/>
      <c r="W125" s="794"/>
      <c r="X125" s="794"/>
      <c r="Y125" s="794"/>
      <c r="Z125" s="795"/>
      <c r="AA125" s="821" t="s">
        <v>225</v>
      </c>
      <c r="AB125" s="822"/>
      <c r="AC125" s="822"/>
      <c r="AD125" s="822"/>
      <c r="AE125" s="823"/>
      <c r="AF125" s="824" t="s">
        <v>225</v>
      </c>
      <c r="AG125" s="822"/>
      <c r="AH125" s="822"/>
      <c r="AI125" s="822"/>
      <c r="AJ125" s="823"/>
      <c r="AK125" s="824" t="s">
        <v>225</v>
      </c>
      <c r="AL125" s="822"/>
      <c r="AM125" s="822"/>
      <c r="AN125" s="822"/>
      <c r="AO125" s="823"/>
      <c r="AP125" s="866" t="s">
        <v>225</v>
      </c>
      <c r="AQ125" s="867"/>
      <c r="AR125" s="867"/>
      <c r="AS125" s="867"/>
      <c r="AT125" s="868"/>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93" t="s">
        <v>482</v>
      </c>
      <c r="CL125" s="894"/>
      <c r="CM125" s="894"/>
      <c r="CN125" s="894"/>
      <c r="CO125" s="895"/>
      <c r="CP125" s="902" t="s">
        <v>483</v>
      </c>
      <c r="CQ125" s="850"/>
      <c r="CR125" s="850"/>
      <c r="CS125" s="850"/>
      <c r="CT125" s="850"/>
      <c r="CU125" s="850"/>
      <c r="CV125" s="850"/>
      <c r="CW125" s="850"/>
      <c r="CX125" s="850"/>
      <c r="CY125" s="850"/>
      <c r="CZ125" s="850"/>
      <c r="DA125" s="850"/>
      <c r="DB125" s="850"/>
      <c r="DC125" s="850"/>
      <c r="DD125" s="850"/>
      <c r="DE125" s="850"/>
      <c r="DF125" s="851"/>
      <c r="DG125" s="903" t="s">
        <v>225</v>
      </c>
      <c r="DH125" s="884"/>
      <c r="DI125" s="884"/>
      <c r="DJ125" s="884"/>
      <c r="DK125" s="884"/>
      <c r="DL125" s="884" t="s">
        <v>225</v>
      </c>
      <c r="DM125" s="884"/>
      <c r="DN125" s="884"/>
      <c r="DO125" s="884"/>
      <c r="DP125" s="884"/>
      <c r="DQ125" s="884" t="s">
        <v>225</v>
      </c>
      <c r="DR125" s="884"/>
      <c r="DS125" s="884"/>
      <c r="DT125" s="884"/>
      <c r="DU125" s="884"/>
      <c r="DV125" s="885" t="s">
        <v>225</v>
      </c>
      <c r="DW125" s="885"/>
      <c r="DX125" s="885"/>
      <c r="DY125" s="885"/>
      <c r="DZ125" s="886"/>
    </row>
    <row r="126" spans="1:130" s="214" customFormat="1" ht="26.25" customHeight="1" thickBot="1">
      <c r="A126" s="862"/>
      <c r="B126" s="863"/>
      <c r="C126" s="857" t="s">
        <v>468</v>
      </c>
      <c r="D126" s="794"/>
      <c r="E126" s="794"/>
      <c r="F126" s="794"/>
      <c r="G126" s="794"/>
      <c r="H126" s="794"/>
      <c r="I126" s="794"/>
      <c r="J126" s="794"/>
      <c r="K126" s="794"/>
      <c r="L126" s="794"/>
      <c r="M126" s="794"/>
      <c r="N126" s="794"/>
      <c r="O126" s="794"/>
      <c r="P126" s="794"/>
      <c r="Q126" s="794"/>
      <c r="R126" s="794"/>
      <c r="S126" s="794"/>
      <c r="T126" s="794"/>
      <c r="U126" s="794"/>
      <c r="V126" s="794"/>
      <c r="W126" s="794"/>
      <c r="X126" s="794"/>
      <c r="Y126" s="794"/>
      <c r="Z126" s="795"/>
      <c r="AA126" s="821" t="s">
        <v>225</v>
      </c>
      <c r="AB126" s="822"/>
      <c r="AC126" s="822"/>
      <c r="AD126" s="822"/>
      <c r="AE126" s="823"/>
      <c r="AF126" s="824" t="s">
        <v>225</v>
      </c>
      <c r="AG126" s="822"/>
      <c r="AH126" s="822"/>
      <c r="AI126" s="822"/>
      <c r="AJ126" s="823"/>
      <c r="AK126" s="824" t="s">
        <v>225</v>
      </c>
      <c r="AL126" s="822"/>
      <c r="AM126" s="822"/>
      <c r="AN126" s="822"/>
      <c r="AO126" s="823"/>
      <c r="AP126" s="866" t="s">
        <v>225</v>
      </c>
      <c r="AQ126" s="867"/>
      <c r="AR126" s="867"/>
      <c r="AS126" s="867"/>
      <c r="AT126" s="868"/>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96"/>
      <c r="CL126" s="897"/>
      <c r="CM126" s="897"/>
      <c r="CN126" s="897"/>
      <c r="CO126" s="898"/>
      <c r="CP126" s="857" t="s">
        <v>484</v>
      </c>
      <c r="CQ126" s="794"/>
      <c r="CR126" s="794"/>
      <c r="CS126" s="794"/>
      <c r="CT126" s="794"/>
      <c r="CU126" s="794"/>
      <c r="CV126" s="794"/>
      <c r="CW126" s="794"/>
      <c r="CX126" s="794"/>
      <c r="CY126" s="794"/>
      <c r="CZ126" s="794"/>
      <c r="DA126" s="794"/>
      <c r="DB126" s="794"/>
      <c r="DC126" s="794"/>
      <c r="DD126" s="794"/>
      <c r="DE126" s="794"/>
      <c r="DF126" s="795"/>
      <c r="DG126" s="858" t="s">
        <v>225</v>
      </c>
      <c r="DH126" s="859"/>
      <c r="DI126" s="859"/>
      <c r="DJ126" s="859"/>
      <c r="DK126" s="859"/>
      <c r="DL126" s="859" t="s">
        <v>225</v>
      </c>
      <c r="DM126" s="859"/>
      <c r="DN126" s="859"/>
      <c r="DO126" s="859"/>
      <c r="DP126" s="859"/>
      <c r="DQ126" s="859" t="s">
        <v>225</v>
      </c>
      <c r="DR126" s="859"/>
      <c r="DS126" s="859"/>
      <c r="DT126" s="859"/>
      <c r="DU126" s="859"/>
      <c r="DV126" s="836" t="s">
        <v>225</v>
      </c>
      <c r="DW126" s="836"/>
      <c r="DX126" s="836"/>
      <c r="DY126" s="836"/>
      <c r="DZ126" s="837"/>
    </row>
    <row r="127" spans="1:130" s="214" customFormat="1" ht="26.25" customHeight="1">
      <c r="A127" s="864"/>
      <c r="B127" s="865"/>
      <c r="C127" s="880" t="s">
        <v>485</v>
      </c>
      <c r="D127" s="881"/>
      <c r="E127" s="881"/>
      <c r="F127" s="881"/>
      <c r="G127" s="881"/>
      <c r="H127" s="881"/>
      <c r="I127" s="881"/>
      <c r="J127" s="881"/>
      <c r="K127" s="881"/>
      <c r="L127" s="881"/>
      <c r="M127" s="881"/>
      <c r="N127" s="881"/>
      <c r="O127" s="881"/>
      <c r="P127" s="881"/>
      <c r="Q127" s="881"/>
      <c r="R127" s="881"/>
      <c r="S127" s="881"/>
      <c r="T127" s="881"/>
      <c r="U127" s="881"/>
      <c r="V127" s="881"/>
      <c r="W127" s="881"/>
      <c r="X127" s="881"/>
      <c r="Y127" s="881"/>
      <c r="Z127" s="882"/>
      <c r="AA127" s="821" t="s">
        <v>225</v>
      </c>
      <c r="AB127" s="822"/>
      <c r="AC127" s="822"/>
      <c r="AD127" s="822"/>
      <c r="AE127" s="823"/>
      <c r="AF127" s="824" t="s">
        <v>225</v>
      </c>
      <c r="AG127" s="822"/>
      <c r="AH127" s="822"/>
      <c r="AI127" s="822"/>
      <c r="AJ127" s="823"/>
      <c r="AK127" s="824" t="s">
        <v>225</v>
      </c>
      <c r="AL127" s="822"/>
      <c r="AM127" s="822"/>
      <c r="AN127" s="822"/>
      <c r="AO127" s="823"/>
      <c r="AP127" s="866" t="s">
        <v>225</v>
      </c>
      <c r="AQ127" s="867"/>
      <c r="AR127" s="867"/>
      <c r="AS127" s="867"/>
      <c r="AT127" s="868"/>
      <c r="AU127" s="216"/>
      <c r="AV127" s="216"/>
      <c r="AW127" s="216"/>
      <c r="AX127" s="883" t="s">
        <v>486</v>
      </c>
      <c r="AY127" s="854"/>
      <c r="AZ127" s="854"/>
      <c r="BA127" s="854"/>
      <c r="BB127" s="854"/>
      <c r="BC127" s="854"/>
      <c r="BD127" s="854"/>
      <c r="BE127" s="855"/>
      <c r="BF127" s="853" t="s">
        <v>487</v>
      </c>
      <c r="BG127" s="854"/>
      <c r="BH127" s="854"/>
      <c r="BI127" s="854"/>
      <c r="BJ127" s="854"/>
      <c r="BK127" s="854"/>
      <c r="BL127" s="855"/>
      <c r="BM127" s="853" t="s">
        <v>488</v>
      </c>
      <c r="BN127" s="854"/>
      <c r="BO127" s="854"/>
      <c r="BP127" s="854"/>
      <c r="BQ127" s="854"/>
      <c r="BR127" s="854"/>
      <c r="BS127" s="855"/>
      <c r="BT127" s="853" t="s">
        <v>489</v>
      </c>
      <c r="BU127" s="854"/>
      <c r="BV127" s="854"/>
      <c r="BW127" s="854"/>
      <c r="BX127" s="854"/>
      <c r="BY127" s="854"/>
      <c r="BZ127" s="856"/>
      <c r="CA127" s="216"/>
      <c r="CB127" s="216"/>
      <c r="CC127" s="216"/>
      <c r="CD127" s="239"/>
      <c r="CE127" s="239"/>
      <c r="CF127" s="239"/>
      <c r="CG127" s="216"/>
      <c r="CH127" s="216"/>
      <c r="CI127" s="216"/>
      <c r="CJ127" s="238"/>
      <c r="CK127" s="896"/>
      <c r="CL127" s="897"/>
      <c r="CM127" s="897"/>
      <c r="CN127" s="897"/>
      <c r="CO127" s="898"/>
      <c r="CP127" s="857" t="s">
        <v>490</v>
      </c>
      <c r="CQ127" s="794"/>
      <c r="CR127" s="794"/>
      <c r="CS127" s="794"/>
      <c r="CT127" s="794"/>
      <c r="CU127" s="794"/>
      <c r="CV127" s="794"/>
      <c r="CW127" s="794"/>
      <c r="CX127" s="794"/>
      <c r="CY127" s="794"/>
      <c r="CZ127" s="794"/>
      <c r="DA127" s="794"/>
      <c r="DB127" s="794"/>
      <c r="DC127" s="794"/>
      <c r="DD127" s="794"/>
      <c r="DE127" s="794"/>
      <c r="DF127" s="795"/>
      <c r="DG127" s="858" t="s">
        <v>225</v>
      </c>
      <c r="DH127" s="859"/>
      <c r="DI127" s="859"/>
      <c r="DJ127" s="859"/>
      <c r="DK127" s="859"/>
      <c r="DL127" s="859" t="s">
        <v>225</v>
      </c>
      <c r="DM127" s="859"/>
      <c r="DN127" s="859"/>
      <c r="DO127" s="859"/>
      <c r="DP127" s="859"/>
      <c r="DQ127" s="859" t="s">
        <v>225</v>
      </c>
      <c r="DR127" s="859"/>
      <c r="DS127" s="859"/>
      <c r="DT127" s="859"/>
      <c r="DU127" s="859"/>
      <c r="DV127" s="836" t="s">
        <v>225</v>
      </c>
      <c r="DW127" s="836"/>
      <c r="DX127" s="836"/>
      <c r="DY127" s="836"/>
      <c r="DZ127" s="837"/>
    </row>
    <row r="128" spans="1:130" s="214" customFormat="1" ht="26.25" customHeight="1" thickBot="1">
      <c r="A128" s="838" t="s">
        <v>491</v>
      </c>
      <c r="B128" s="839"/>
      <c r="C128" s="839"/>
      <c r="D128" s="839"/>
      <c r="E128" s="839"/>
      <c r="F128" s="839"/>
      <c r="G128" s="839"/>
      <c r="H128" s="839"/>
      <c r="I128" s="839"/>
      <c r="J128" s="839"/>
      <c r="K128" s="839"/>
      <c r="L128" s="839"/>
      <c r="M128" s="839"/>
      <c r="N128" s="839"/>
      <c r="O128" s="839"/>
      <c r="P128" s="839"/>
      <c r="Q128" s="839"/>
      <c r="R128" s="839"/>
      <c r="S128" s="839"/>
      <c r="T128" s="839"/>
      <c r="U128" s="839"/>
      <c r="V128" s="839"/>
      <c r="W128" s="840" t="s">
        <v>492</v>
      </c>
      <c r="X128" s="840"/>
      <c r="Y128" s="840"/>
      <c r="Z128" s="841"/>
      <c r="AA128" s="842" t="s">
        <v>225</v>
      </c>
      <c r="AB128" s="843"/>
      <c r="AC128" s="843"/>
      <c r="AD128" s="843"/>
      <c r="AE128" s="844"/>
      <c r="AF128" s="845" t="s">
        <v>225</v>
      </c>
      <c r="AG128" s="843"/>
      <c r="AH128" s="843"/>
      <c r="AI128" s="843"/>
      <c r="AJ128" s="844"/>
      <c r="AK128" s="845" t="s">
        <v>225</v>
      </c>
      <c r="AL128" s="843"/>
      <c r="AM128" s="843"/>
      <c r="AN128" s="843"/>
      <c r="AO128" s="844"/>
      <c r="AP128" s="846"/>
      <c r="AQ128" s="847"/>
      <c r="AR128" s="847"/>
      <c r="AS128" s="847"/>
      <c r="AT128" s="848"/>
      <c r="AU128" s="216"/>
      <c r="AV128" s="216"/>
      <c r="AW128" s="216"/>
      <c r="AX128" s="849" t="s">
        <v>493</v>
      </c>
      <c r="AY128" s="850"/>
      <c r="AZ128" s="850"/>
      <c r="BA128" s="850"/>
      <c r="BB128" s="850"/>
      <c r="BC128" s="850"/>
      <c r="BD128" s="850"/>
      <c r="BE128" s="851"/>
      <c r="BF128" s="828" t="s">
        <v>225</v>
      </c>
      <c r="BG128" s="829"/>
      <c r="BH128" s="829"/>
      <c r="BI128" s="829"/>
      <c r="BJ128" s="829"/>
      <c r="BK128" s="829"/>
      <c r="BL128" s="852"/>
      <c r="BM128" s="828">
        <v>15</v>
      </c>
      <c r="BN128" s="829"/>
      <c r="BO128" s="829"/>
      <c r="BP128" s="829"/>
      <c r="BQ128" s="829"/>
      <c r="BR128" s="829"/>
      <c r="BS128" s="852"/>
      <c r="BT128" s="828">
        <v>20</v>
      </c>
      <c r="BU128" s="829"/>
      <c r="BV128" s="829"/>
      <c r="BW128" s="829"/>
      <c r="BX128" s="829"/>
      <c r="BY128" s="829"/>
      <c r="BZ128" s="830"/>
      <c r="CA128" s="239"/>
      <c r="CB128" s="239"/>
      <c r="CC128" s="239"/>
      <c r="CD128" s="239"/>
      <c r="CE128" s="239"/>
      <c r="CF128" s="239"/>
      <c r="CG128" s="216"/>
      <c r="CH128" s="216"/>
      <c r="CI128" s="216"/>
      <c r="CJ128" s="238"/>
      <c r="CK128" s="899"/>
      <c r="CL128" s="900"/>
      <c r="CM128" s="900"/>
      <c r="CN128" s="900"/>
      <c r="CO128" s="901"/>
      <c r="CP128" s="831" t="s">
        <v>494</v>
      </c>
      <c r="CQ128" s="772"/>
      <c r="CR128" s="772"/>
      <c r="CS128" s="772"/>
      <c r="CT128" s="772"/>
      <c r="CU128" s="772"/>
      <c r="CV128" s="772"/>
      <c r="CW128" s="772"/>
      <c r="CX128" s="772"/>
      <c r="CY128" s="772"/>
      <c r="CZ128" s="772"/>
      <c r="DA128" s="772"/>
      <c r="DB128" s="772"/>
      <c r="DC128" s="772"/>
      <c r="DD128" s="772"/>
      <c r="DE128" s="772"/>
      <c r="DF128" s="773"/>
      <c r="DG128" s="832" t="s">
        <v>495</v>
      </c>
      <c r="DH128" s="833"/>
      <c r="DI128" s="833"/>
      <c r="DJ128" s="833"/>
      <c r="DK128" s="833"/>
      <c r="DL128" s="833" t="s">
        <v>495</v>
      </c>
      <c r="DM128" s="833"/>
      <c r="DN128" s="833"/>
      <c r="DO128" s="833"/>
      <c r="DP128" s="833"/>
      <c r="DQ128" s="833" t="s">
        <v>495</v>
      </c>
      <c r="DR128" s="833"/>
      <c r="DS128" s="833"/>
      <c r="DT128" s="833"/>
      <c r="DU128" s="833"/>
      <c r="DV128" s="834" t="s">
        <v>496</v>
      </c>
      <c r="DW128" s="834"/>
      <c r="DX128" s="834"/>
      <c r="DY128" s="834"/>
      <c r="DZ128" s="835"/>
    </row>
    <row r="129" spans="1:131" s="214" customFormat="1" ht="26.25" customHeight="1">
      <c r="A129" s="816" t="s">
        <v>107</v>
      </c>
      <c r="B129" s="817"/>
      <c r="C129" s="817"/>
      <c r="D129" s="817"/>
      <c r="E129" s="817"/>
      <c r="F129" s="817"/>
      <c r="G129" s="817"/>
      <c r="H129" s="817"/>
      <c r="I129" s="817"/>
      <c r="J129" s="817"/>
      <c r="K129" s="817"/>
      <c r="L129" s="817"/>
      <c r="M129" s="817"/>
      <c r="N129" s="817"/>
      <c r="O129" s="817"/>
      <c r="P129" s="817"/>
      <c r="Q129" s="817"/>
      <c r="R129" s="817"/>
      <c r="S129" s="817"/>
      <c r="T129" s="817"/>
      <c r="U129" s="817"/>
      <c r="V129" s="817"/>
      <c r="W129" s="818" t="s">
        <v>497</v>
      </c>
      <c r="X129" s="819"/>
      <c r="Y129" s="819"/>
      <c r="Z129" s="820"/>
      <c r="AA129" s="821">
        <v>4468416</v>
      </c>
      <c r="AB129" s="822"/>
      <c r="AC129" s="822"/>
      <c r="AD129" s="822"/>
      <c r="AE129" s="823"/>
      <c r="AF129" s="824">
        <v>4566007</v>
      </c>
      <c r="AG129" s="822"/>
      <c r="AH129" s="822"/>
      <c r="AI129" s="822"/>
      <c r="AJ129" s="823"/>
      <c r="AK129" s="824">
        <v>4887961</v>
      </c>
      <c r="AL129" s="822"/>
      <c r="AM129" s="822"/>
      <c r="AN129" s="822"/>
      <c r="AO129" s="823"/>
      <c r="AP129" s="825"/>
      <c r="AQ129" s="826"/>
      <c r="AR129" s="826"/>
      <c r="AS129" s="826"/>
      <c r="AT129" s="827"/>
      <c r="AU129" s="217"/>
      <c r="AV129" s="217"/>
      <c r="AW129" s="217"/>
      <c r="AX129" s="793" t="s">
        <v>498</v>
      </c>
      <c r="AY129" s="794"/>
      <c r="AZ129" s="794"/>
      <c r="BA129" s="794"/>
      <c r="BB129" s="794"/>
      <c r="BC129" s="794"/>
      <c r="BD129" s="794"/>
      <c r="BE129" s="795"/>
      <c r="BF129" s="812" t="s">
        <v>441</v>
      </c>
      <c r="BG129" s="813"/>
      <c r="BH129" s="813"/>
      <c r="BI129" s="813"/>
      <c r="BJ129" s="813"/>
      <c r="BK129" s="813"/>
      <c r="BL129" s="814"/>
      <c r="BM129" s="812">
        <v>20</v>
      </c>
      <c r="BN129" s="813"/>
      <c r="BO129" s="813"/>
      <c r="BP129" s="813"/>
      <c r="BQ129" s="813"/>
      <c r="BR129" s="813"/>
      <c r="BS129" s="814"/>
      <c r="BT129" s="812">
        <v>30</v>
      </c>
      <c r="BU129" s="813"/>
      <c r="BV129" s="813"/>
      <c r="BW129" s="813"/>
      <c r="BX129" s="813"/>
      <c r="BY129" s="813"/>
      <c r="BZ129" s="815"/>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c r="A130" s="816" t="s">
        <v>499</v>
      </c>
      <c r="B130" s="817"/>
      <c r="C130" s="817"/>
      <c r="D130" s="817"/>
      <c r="E130" s="817"/>
      <c r="F130" s="817"/>
      <c r="G130" s="817"/>
      <c r="H130" s="817"/>
      <c r="I130" s="817"/>
      <c r="J130" s="817"/>
      <c r="K130" s="817"/>
      <c r="L130" s="817"/>
      <c r="M130" s="817"/>
      <c r="N130" s="817"/>
      <c r="O130" s="817"/>
      <c r="P130" s="817"/>
      <c r="Q130" s="817"/>
      <c r="R130" s="817"/>
      <c r="S130" s="817"/>
      <c r="T130" s="817"/>
      <c r="U130" s="817"/>
      <c r="V130" s="817"/>
      <c r="W130" s="818" t="s">
        <v>500</v>
      </c>
      <c r="X130" s="819"/>
      <c r="Y130" s="819"/>
      <c r="Z130" s="820"/>
      <c r="AA130" s="821">
        <v>758180</v>
      </c>
      <c r="AB130" s="822"/>
      <c r="AC130" s="822"/>
      <c r="AD130" s="822"/>
      <c r="AE130" s="823"/>
      <c r="AF130" s="824">
        <v>731968</v>
      </c>
      <c r="AG130" s="822"/>
      <c r="AH130" s="822"/>
      <c r="AI130" s="822"/>
      <c r="AJ130" s="823"/>
      <c r="AK130" s="824">
        <v>720697</v>
      </c>
      <c r="AL130" s="822"/>
      <c r="AM130" s="822"/>
      <c r="AN130" s="822"/>
      <c r="AO130" s="823"/>
      <c r="AP130" s="825"/>
      <c r="AQ130" s="826"/>
      <c r="AR130" s="826"/>
      <c r="AS130" s="826"/>
      <c r="AT130" s="827"/>
      <c r="AU130" s="217"/>
      <c r="AV130" s="217"/>
      <c r="AW130" s="217"/>
      <c r="AX130" s="793" t="s">
        <v>501</v>
      </c>
      <c r="AY130" s="794"/>
      <c r="AZ130" s="794"/>
      <c r="BA130" s="794"/>
      <c r="BB130" s="794"/>
      <c r="BC130" s="794"/>
      <c r="BD130" s="794"/>
      <c r="BE130" s="795"/>
      <c r="BF130" s="796">
        <v>8.1</v>
      </c>
      <c r="BG130" s="797"/>
      <c r="BH130" s="797"/>
      <c r="BI130" s="797"/>
      <c r="BJ130" s="797"/>
      <c r="BK130" s="797"/>
      <c r="BL130" s="798"/>
      <c r="BM130" s="796">
        <v>25</v>
      </c>
      <c r="BN130" s="797"/>
      <c r="BO130" s="797"/>
      <c r="BP130" s="797"/>
      <c r="BQ130" s="797"/>
      <c r="BR130" s="797"/>
      <c r="BS130" s="798"/>
      <c r="BT130" s="796">
        <v>35</v>
      </c>
      <c r="BU130" s="797"/>
      <c r="BV130" s="797"/>
      <c r="BW130" s="797"/>
      <c r="BX130" s="797"/>
      <c r="BY130" s="797"/>
      <c r="BZ130" s="799"/>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c r="A131" s="800"/>
      <c r="B131" s="801"/>
      <c r="C131" s="801"/>
      <c r="D131" s="801"/>
      <c r="E131" s="801"/>
      <c r="F131" s="801"/>
      <c r="G131" s="801"/>
      <c r="H131" s="801"/>
      <c r="I131" s="801"/>
      <c r="J131" s="801"/>
      <c r="K131" s="801"/>
      <c r="L131" s="801"/>
      <c r="M131" s="801"/>
      <c r="N131" s="801"/>
      <c r="O131" s="801"/>
      <c r="P131" s="801"/>
      <c r="Q131" s="801"/>
      <c r="R131" s="801"/>
      <c r="S131" s="801"/>
      <c r="T131" s="801"/>
      <c r="U131" s="801"/>
      <c r="V131" s="801"/>
      <c r="W131" s="802" t="s">
        <v>502</v>
      </c>
      <c r="X131" s="803"/>
      <c r="Y131" s="803"/>
      <c r="Z131" s="804"/>
      <c r="AA131" s="805">
        <v>3710236</v>
      </c>
      <c r="AB131" s="806"/>
      <c r="AC131" s="806"/>
      <c r="AD131" s="806"/>
      <c r="AE131" s="807"/>
      <c r="AF131" s="808">
        <v>3834039</v>
      </c>
      <c r="AG131" s="806"/>
      <c r="AH131" s="806"/>
      <c r="AI131" s="806"/>
      <c r="AJ131" s="807"/>
      <c r="AK131" s="808">
        <v>4167264</v>
      </c>
      <c r="AL131" s="806"/>
      <c r="AM131" s="806"/>
      <c r="AN131" s="806"/>
      <c r="AO131" s="807"/>
      <c r="AP131" s="809"/>
      <c r="AQ131" s="810"/>
      <c r="AR131" s="810"/>
      <c r="AS131" s="810"/>
      <c r="AT131" s="811"/>
      <c r="AU131" s="217"/>
      <c r="AV131" s="217"/>
      <c r="AW131" s="217"/>
      <c r="AX131" s="771" t="s">
        <v>503</v>
      </c>
      <c r="AY131" s="772"/>
      <c r="AZ131" s="772"/>
      <c r="BA131" s="772"/>
      <c r="BB131" s="772"/>
      <c r="BC131" s="772"/>
      <c r="BD131" s="772"/>
      <c r="BE131" s="773"/>
      <c r="BF131" s="774" t="s">
        <v>495</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c r="A132" s="780" t="s">
        <v>504</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505</v>
      </c>
      <c r="W132" s="784"/>
      <c r="X132" s="784"/>
      <c r="Y132" s="784"/>
      <c r="Z132" s="785"/>
      <c r="AA132" s="786">
        <v>9.5210116009999997</v>
      </c>
      <c r="AB132" s="787"/>
      <c r="AC132" s="787"/>
      <c r="AD132" s="787"/>
      <c r="AE132" s="788"/>
      <c r="AF132" s="789">
        <v>7.6126768660000002</v>
      </c>
      <c r="AG132" s="787"/>
      <c r="AH132" s="787"/>
      <c r="AI132" s="787"/>
      <c r="AJ132" s="788"/>
      <c r="AK132" s="789">
        <v>7.4288789959999999</v>
      </c>
      <c r="AL132" s="787"/>
      <c r="AM132" s="787"/>
      <c r="AN132" s="787"/>
      <c r="AO132" s="788"/>
      <c r="AP132" s="790"/>
      <c r="AQ132" s="791"/>
      <c r="AR132" s="791"/>
      <c r="AS132" s="791"/>
      <c r="AT132" s="792"/>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506</v>
      </c>
      <c r="W133" s="763"/>
      <c r="X133" s="763"/>
      <c r="Y133" s="763"/>
      <c r="Z133" s="764"/>
      <c r="AA133" s="765">
        <v>10.3</v>
      </c>
      <c r="AB133" s="766"/>
      <c r="AC133" s="766"/>
      <c r="AD133" s="766"/>
      <c r="AE133" s="767"/>
      <c r="AF133" s="765">
        <v>8.8000000000000007</v>
      </c>
      <c r="AG133" s="766"/>
      <c r="AH133" s="766"/>
      <c r="AI133" s="766"/>
      <c r="AJ133" s="767"/>
      <c r="AK133" s="765">
        <v>8.1</v>
      </c>
      <c r="AL133" s="766"/>
      <c r="AM133" s="766"/>
      <c r="AN133" s="766"/>
      <c r="AO133" s="767"/>
      <c r="AP133" s="768"/>
      <c r="AQ133" s="769"/>
      <c r="AR133" s="769"/>
      <c r="AS133" s="769"/>
      <c r="AT133" s="770"/>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kJ38ACkqtAC41mi7xsoLhXAuEhuZ9sQbmicRgEfyZBWaeI/VupsdbGKKs5hGPIhjuldpYG11dvzNvUMvLKhK0A==" saltValue="54zCq2yV+ld5FXkt9ENWa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44" customWidth="1"/>
    <col min="121" max="121" width="0" style="243" hidden="1" customWidth="1"/>
    <col min="122" max="16384" width="9" style="243" hidden="1"/>
  </cols>
  <sheetData>
    <row r="1" spans="1:120">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row r="3" spans="1:120"/>
    <row r="4" spans="1:120"/>
    <row r="5" spans="1:120"/>
    <row r="6" spans="1:120"/>
    <row r="7" spans="1:120"/>
    <row r="8" spans="1:120"/>
    <row r="9" spans="1:120"/>
    <row r="10" spans="1:120"/>
    <row r="11" spans="1:120"/>
    <row r="12" spans="1:120"/>
    <row r="13" spans="1:120"/>
    <row r="14" spans="1:120"/>
    <row r="15" spans="1:120"/>
    <row r="16" spans="1:120">
      <c r="DP16" s="243"/>
    </row>
    <row r="17" spans="119:120">
      <c r="DP17" s="243"/>
    </row>
    <row r="18" spans="119:120"/>
    <row r="19" spans="119:120"/>
    <row r="20" spans="119:120">
      <c r="DO20" s="243"/>
      <c r="DP20" s="243"/>
    </row>
    <row r="21" spans="119:120">
      <c r="DP21" s="243"/>
    </row>
    <row r="22" spans="119:120"/>
    <row r="23" spans="119:120">
      <c r="DO23" s="243"/>
      <c r="DP23" s="243"/>
    </row>
    <row r="24" spans="119:120">
      <c r="DP24" s="243"/>
    </row>
    <row r="25" spans="119:120">
      <c r="DP25" s="243"/>
    </row>
    <row r="26" spans="119:120">
      <c r="DO26" s="243"/>
      <c r="DP26" s="243"/>
    </row>
    <row r="27" spans="119:120"/>
    <row r="28" spans="119:120">
      <c r="DO28" s="243"/>
      <c r="DP28" s="243"/>
    </row>
    <row r="29" spans="119:120">
      <c r="DP29" s="243"/>
    </row>
    <row r="30" spans="119:120"/>
    <row r="31" spans="119:120">
      <c r="DO31" s="243"/>
      <c r="DP31" s="243"/>
    </row>
    <row r="32" spans="119:120"/>
    <row r="33" spans="98:120">
      <c r="DO33" s="243"/>
      <c r="DP33" s="243"/>
    </row>
    <row r="34" spans="98:120">
      <c r="DM34" s="243"/>
    </row>
    <row r="35" spans="98:120">
      <c r="CT35" s="243"/>
      <c r="CU35" s="243"/>
      <c r="CV35" s="243"/>
      <c r="CY35" s="243"/>
      <c r="CZ35" s="243"/>
      <c r="DA35" s="243"/>
      <c r="DD35" s="243"/>
      <c r="DE35" s="243"/>
      <c r="DF35" s="243"/>
      <c r="DI35" s="243"/>
      <c r="DJ35" s="243"/>
      <c r="DK35" s="243"/>
      <c r="DM35" s="243"/>
      <c r="DN35" s="243"/>
      <c r="DO35" s="243"/>
      <c r="DP35" s="243"/>
    </row>
    <row r="36" spans="98:120"/>
    <row r="37" spans="98:120">
      <c r="CW37" s="243"/>
      <c r="DB37" s="243"/>
      <c r="DG37" s="243"/>
      <c r="DL37" s="243"/>
      <c r="DP37" s="243"/>
    </row>
    <row r="38" spans="98:120">
      <c r="CT38" s="243"/>
      <c r="CU38" s="243"/>
      <c r="CV38" s="243"/>
      <c r="CW38" s="243"/>
      <c r="CY38" s="243"/>
      <c r="CZ38" s="243"/>
      <c r="DA38" s="243"/>
      <c r="DB38" s="243"/>
      <c r="DD38" s="243"/>
      <c r="DE38" s="243"/>
      <c r="DF38" s="243"/>
      <c r="DG38" s="243"/>
      <c r="DI38" s="243"/>
      <c r="DJ38" s="243"/>
      <c r="DK38" s="243"/>
      <c r="DL38" s="243"/>
      <c r="DN38" s="243"/>
      <c r="DO38" s="243"/>
      <c r="DP38" s="243"/>
    </row>
    <row r="39" spans="98:120"/>
    <row r="40" spans="98:120"/>
    <row r="41" spans="98:120"/>
    <row r="42" spans="98:120"/>
    <row r="43" spans="98:120"/>
    <row r="44" spans="98:120"/>
    <row r="45" spans="98:120"/>
    <row r="46" spans="98:120"/>
    <row r="47" spans="98:120"/>
    <row r="48" spans="98:120"/>
    <row r="49" spans="22:120">
      <c r="DN49" s="243"/>
      <c r="DO49" s="243"/>
      <c r="DP49" s="24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43"/>
      <c r="CS63" s="243"/>
      <c r="CX63" s="243"/>
      <c r="DC63" s="243"/>
      <c r="DH63" s="243"/>
    </row>
    <row r="64" spans="22:120">
      <c r="V64" s="243"/>
    </row>
    <row r="65" spans="15:120">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c r="Q66" s="243"/>
      <c r="S66" s="243"/>
      <c r="U66" s="243"/>
      <c r="DM66" s="243"/>
    </row>
    <row r="67" spans="15:120">
      <c r="O67" s="243"/>
      <c r="P67" s="243"/>
      <c r="R67" s="243"/>
      <c r="T67" s="243"/>
      <c r="Y67" s="243"/>
      <c r="CT67" s="243"/>
      <c r="CV67" s="243"/>
      <c r="CW67" s="243"/>
      <c r="CY67" s="243"/>
      <c r="DA67" s="243"/>
      <c r="DB67" s="243"/>
      <c r="DD67" s="243"/>
      <c r="DF67" s="243"/>
      <c r="DG67" s="243"/>
      <c r="DI67" s="243"/>
      <c r="DK67" s="243"/>
      <c r="DL67" s="243"/>
      <c r="DN67" s="243"/>
      <c r="DO67" s="243"/>
      <c r="DP67" s="243"/>
    </row>
    <row r="68" spans="15:120"/>
    <row r="69" spans="15:120"/>
    <row r="70" spans="15:120"/>
    <row r="71" spans="15:120"/>
    <row r="72" spans="15:120">
      <c r="DP72" s="243"/>
    </row>
    <row r="73" spans="15:120">
      <c r="DP73" s="24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43"/>
      <c r="CX96" s="243"/>
      <c r="DC96" s="243"/>
      <c r="DH96" s="243"/>
    </row>
    <row r="97" spans="24:120">
      <c r="CS97" s="243"/>
      <c r="CX97" s="243"/>
      <c r="DC97" s="243"/>
      <c r="DH97" s="243"/>
      <c r="DP97" s="244" t="s">
        <v>507</v>
      </c>
    </row>
    <row r="98" spans="24:120" hidden="1">
      <c r="CS98" s="243"/>
      <c r="CX98" s="243"/>
      <c r="DC98" s="243"/>
      <c r="DH98" s="243"/>
    </row>
    <row r="99" spans="24:120" hidden="1">
      <c r="CS99" s="243"/>
      <c r="CX99" s="243"/>
      <c r="DC99" s="243"/>
      <c r="DH99" s="243"/>
    </row>
    <row r="101" spans="24:120" ht="12" hidden="1" customHeight="1">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c r="CU102" s="243"/>
      <c r="CZ102" s="243"/>
      <c r="DE102" s="243"/>
      <c r="DJ102" s="243"/>
      <c r="DM102" s="243"/>
    </row>
    <row r="103" spans="24:120" hidden="1">
      <c r="CT103" s="243"/>
      <c r="CV103" s="243"/>
      <c r="CW103" s="243"/>
      <c r="CY103" s="243"/>
      <c r="DA103" s="243"/>
      <c r="DB103" s="243"/>
      <c r="DD103" s="243"/>
      <c r="DF103" s="243"/>
      <c r="DG103" s="243"/>
      <c r="DI103" s="243"/>
      <c r="DK103" s="243"/>
      <c r="DL103" s="243"/>
      <c r="DM103" s="243"/>
      <c r="DN103" s="243"/>
      <c r="DO103" s="243"/>
      <c r="DP103" s="243"/>
    </row>
    <row r="104" spans="24:120" hidden="1">
      <c r="CV104" s="243"/>
      <c r="CW104" s="243"/>
      <c r="DA104" s="243"/>
      <c r="DB104" s="243"/>
      <c r="DF104" s="243"/>
      <c r="DG104" s="243"/>
      <c r="DK104" s="243"/>
      <c r="DL104" s="243"/>
      <c r="DN104" s="243"/>
      <c r="DO104" s="243"/>
      <c r="DP104" s="243"/>
    </row>
    <row r="105" spans="24:120" ht="12.75" hidden="1" customHeight="1"/>
  </sheetData>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44" customWidth="1"/>
    <col min="117" max="16384" width="9" style="243" hidden="1"/>
  </cols>
  <sheetData>
    <row r="1" spans="2:11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row r="3" spans="2:116"/>
    <row r="4" spans="2:116">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row r="7" spans="2:116"/>
    <row r="8" spans="2:116"/>
    <row r="9" spans="2:116"/>
    <row r="10" spans="2:116"/>
    <row r="11" spans="2:116"/>
    <row r="12" spans="2:116"/>
    <row r="13" spans="2:116"/>
    <row r="14" spans="2:116"/>
    <row r="15" spans="2:116"/>
    <row r="16" spans="2:116"/>
    <row r="17" spans="9:116"/>
    <row r="18" spans="9:116">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row r="20" spans="9:116"/>
    <row r="21" spans="9:116">
      <c r="DL21" s="243"/>
    </row>
    <row r="22" spans="9:116">
      <c r="DI22" s="243"/>
      <c r="DJ22" s="243"/>
      <c r="DK22" s="243"/>
      <c r="DL22" s="243"/>
    </row>
    <row r="23" spans="9:116">
      <c r="CY23" s="243"/>
      <c r="CZ23" s="243"/>
      <c r="DA23" s="243"/>
      <c r="DB23" s="243"/>
      <c r="DC23" s="243"/>
      <c r="DD23" s="243"/>
      <c r="DE23" s="243"/>
      <c r="DF23" s="243"/>
      <c r="DG23" s="243"/>
      <c r="DH23" s="243"/>
      <c r="DI23" s="243"/>
      <c r="DJ23" s="243"/>
      <c r="DK23" s="243"/>
      <c r="DL23" s="243"/>
    </row>
    <row r="24" spans="9:116"/>
    <row r="25" spans="9:116"/>
    <row r="26" spans="9:116"/>
    <row r="27" spans="9:116"/>
    <row r="28" spans="9:116"/>
    <row r="29" spans="9:116"/>
    <row r="30" spans="9:116"/>
    <row r="31" spans="9:116"/>
    <row r="32" spans="9:116"/>
    <row r="33" spans="15:116"/>
    <row r="34" spans="15:116"/>
    <row r="35" spans="15:116">
      <c r="CZ35" s="243"/>
      <c r="DA35" s="243"/>
      <c r="DB35" s="243"/>
      <c r="DC35" s="243"/>
      <c r="DD35" s="243"/>
      <c r="DE35" s="243"/>
      <c r="DF35" s="243"/>
      <c r="DG35" s="243"/>
      <c r="DH35" s="243"/>
      <c r="DI35" s="243"/>
      <c r="DJ35" s="243"/>
      <c r="DK35" s="243"/>
      <c r="DL35" s="243"/>
    </row>
    <row r="36" spans="15:116"/>
    <row r="37" spans="15:116">
      <c r="DL37" s="243"/>
    </row>
    <row r="38" spans="15:116">
      <c r="DI38" s="243"/>
      <c r="DJ38" s="243"/>
      <c r="DK38" s="243"/>
      <c r="DL38" s="243"/>
    </row>
    <row r="39" spans="15:116"/>
    <row r="40" spans="15:116"/>
    <row r="41" spans="15:116"/>
    <row r="42" spans="15:116"/>
    <row r="43" spans="15:116">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c r="DL44" s="243"/>
    </row>
    <row r="45" spans="15:116"/>
    <row r="46" spans="15:116">
      <c r="DA46" s="243"/>
      <c r="DB46" s="243"/>
      <c r="DC46" s="243"/>
      <c r="DD46" s="243"/>
      <c r="DE46" s="243"/>
      <c r="DF46" s="243"/>
      <c r="DG46" s="243"/>
      <c r="DH46" s="243"/>
      <c r="DI46" s="243"/>
      <c r="DJ46" s="243"/>
      <c r="DK46" s="243"/>
      <c r="DL46" s="243"/>
    </row>
    <row r="47" spans="15:116"/>
    <row r="48" spans="15:116"/>
    <row r="49" spans="104:116"/>
    <row r="50" spans="104:116">
      <c r="CZ50" s="243"/>
      <c r="DA50" s="243"/>
      <c r="DB50" s="243"/>
      <c r="DC50" s="243"/>
      <c r="DD50" s="243"/>
      <c r="DE50" s="243"/>
      <c r="DF50" s="243"/>
      <c r="DG50" s="243"/>
      <c r="DH50" s="243"/>
      <c r="DI50" s="243"/>
      <c r="DJ50" s="243"/>
      <c r="DK50" s="243"/>
      <c r="DL50" s="243"/>
    </row>
    <row r="51" spans="104:116"/>
    <row r="52" spans="104:116"/>
    <row r="53" spans="104:116">
      <c r="DL53" s="243"/>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43"/>
      <c r="DD67" s="243"/>
      <c r="DE67" s="243"/>
      <c r="DF67" s="243"/>
      <c r="DG67" s="243"/>
      <c r="DH67" s="243"/>
      <c r="DI67" s="243"/>
      <c r="DJ67" s="243"/>
      <c r="DK67" s="243"/>
      <c r="DL67" s="243"/>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jLXXSVNqcWfzc7Hz1JxPLieBRY9yQUFoGR8MGL04iMW5+Td6MbmYTkBjcjZ8SP/qFfD14QRghgXSAX1Yl4MfCw==" saltValue="bSRnTUHxl97uNm+WcCDdl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67"/>
  <sheetViews>
    <sheetView showGridLines="0" view="pageBreakPreview" workbookViewId="0"/>
  </sheetViews>
  <sheetFormatPr defaultColWidth="0" defaultRowHeight="13.5" customHeight="1" zeroHeight="1"/>
  <cols>
    <col min="1" max="36" width="2.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c r="AS1" s="245"/>
      <c r="AT1" s="245"/>
    </row>
    <row r="2" spans="1:46">
      <c r="AS2" s="245"/>
      <c r="AT2" s="245"/>
    </row>
    <row r="3" spans="1:46">
      <c r="AS3" s="245"/>
      <c r="AT3" s="245"/>
    </row>
    <row r="4" spans="1:46">
      <c r="AS4" s="245"/>
      <c r="AT4" s="245"/>
    </row>
    <row r="5" spans="1:46" ht="17.25">
      <c r="A5" s="246" t="s">
        <v>508</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c r="A6" s="249"/>
      <c r="AK6" s="250" t="s">
        <v>509</v>
      </c>
      <c r="AL6" s="250"/>
      <c r="AM6" s="250"/>
      <c r="AN6" s="250"/>
    </row>
    <row r="7" spans="1:46" ht="13.5" customHeight="1">
      <c r="A7" s="249"/>
      <c r="AK7" s="252"/>
      <c r="AL7" s="253"/>
      <c r="AM7" s="253"/>
      <c r="AN7" s="254"/>
      <c r="AO7" s="1160" t="s">
        <v>510</v>
      </c>
      <c r="AP7" s="255"/>
      <c r="AQ7" s="256" t="s">
        <v>511</v>
      </c>
      <c r="AR7" s="257"/>
    </row>
    <row r="8" spans="1:46">
      <c r="A8" s="249"/>
      <c r="AK8" s="258"/>
      <c r="AL8" s="259"/>
      <c r="AM8" s="259"/>
      <c r="AN8" s="260"/>
      <c r="AO8" s="1161"/>
      <c r="AP8" s="261" t="s">
        <v>512</v>
      </c>
      <c r="AQ8" s="262" t="s">
        <v>513</v>
      </c>
      <c r="AR8" s="263" t="s">
        <v>514</v>
      </c>
    </row>
    <row r="9" spans="1:46">
      <c r="A9" s="249"/>
      <c r="AK9" s="1172" t="s">
        <v>515</v>
      </c>
      <c r="AL9" s="1173"/>
      <c r="AM9" s="1173"/>
      <c r="AN9" s="1174"/>
      <c r="AO9" s="264">
        <v>1183649</v>
      </c>
      <c r="AP9" s="264">
        <v>95087</v>
      </c>
      <c r="AQ9" s="265">
        <v>118567</v>
      </c>
      <c r="AR9" s="266">
        <v>-19.8</v>
      </c>
    </row>
    <row r="10" spans="1:46" ht="13.5" customHeight="1">
      <c r="A10" s="249"/>
      <c r="AK10" s="1172" t="s">
        <v>516</v>
      </c>
      <c r="AL10" s="1173"/>
      <c r="AM10" s="1173"/>
      <c r="AN10" s="1174"/>
      <c r="AO10" s="267">
        <v>212147</v>
      </c>
      <c r="AP10" s="267">
        <v>17043</v>
      </c>
      <c r="AQ10" s="268">
        <v>18618</v>
      </c>
      <c r="AR10" s="269">
        <v>-8.5</v>
      </c>
    </row>
    <row r="11" spans="1:46" ht="13.5" customHeight="1">
      <c r="A11" s="249"/>
      <c r="AK11" s="1172" t="s">
        <v>517</v>
      </c>
      <c r="AL11" s="1173"/>
      <c r="AM11" s="1173"/>
      <c r="AN11" s="1174"/>
      <c r="AO11" s="267" t="s">
        <v>518</v>
      </c>
      <c r="AP11" s="267" t="s">
        <v>518</v>
      </c>
      <c r="AQ11" s="268">
        <v>3260</v>
      </c>
      <c r="AR11" s="269" t="s">
        <v>518</v>
      </c>
    </row>
    <row r="12" spans="1:46" ht="13.5" customHeight="1">
      <c r="A12" s="249"/>
      <c r="AK12" s="1172" t="s">
        <v>519</v>
      </c>
      <c r="AL12" s="1173"/>
      <c r="AM12" s="1173"/>
      <c r="AN12" s="1174"/>
      <c r="AO12" s="267" t="s">
        <v>518</v>
      </c>
      <c r="AP12" s="267" t="s">
        <v>518</v>
      </c>
      <c r="AQ12" s="268" t="s">
        <v>518</v>
      </c>
      <c r="AR12" s="269" t="s">
        <v>518</v>
      </c>
    </row>
    <row r="13" spans="1:46" ht="13.5" customHeight="1">
      <c r="A13" s="249"/>
      <c r="AK13" s="1172" t="s">
        <v>520</v>
      </c>
      <c r="AL13" s="1173"/>
      <c r="AM13" s="1173"/>
      <c r="AN13" s="1174"/>
      <c r="AO13" s="267">
        <v>37535</v>
      </c>
      <c r="AP13" s="267">
        <v>3015</v>
      </c>
      <c r="AQ13" s="268">
        <v>6416</v>
      </c>
      <c r="AR13" s="269">
        <v>-53</v>
      </c>
    </row>
    <row r="14" spans="1:46" ht="13.5" customHeight="1">
      <c r="A14" s="249"/>
      <c r="AK14" s="1172" t="s">
        <v>521</v>
      </c>
      <c r="AL14" s="1173"/>
      <c r="AM14" s="1173"/>
      <c r="AN14" s="1174"/>
      <c r="AO14" s="267">
        <v>9263</v>
      </c>
      <c r="AP14" s="267">
        <v>744</v>
      </c>
      <c r="AQ14" s="268">
        <v>2560</v>
      </c>
      <c r="AR14" s="269">
        <v>-70.900000000000006</v>
      </c>
    </row>
    <row r="15" spans="1:46" ht="13.5" customHeight="1">
      <c r="A15" s="249"/>
      <c r="AK15" s="1175" t="s">
        <v>522</v>
      </c>
      <c r="AL15" s="1176"/>
      <c r="AM15" s="1176"/>
      <c r="AN15" s="1177"/>
      <c r="AO15" s="267">
        <v>-101942</v>
      </c>
      <c r="AP15" s="267">
        <v>-8189</v>
      </c>
      <c r="AQ15" s="268">
        <v>-9017</v>
      </c>
      <c r="AR15" s="269">
        <v>-9.1999999999999993</v>
      </c>
    </row>
    <row r="16" spans="1:46">
      <c r="A16" s="249"/>
      <c r="AK16" s="1175" t="s">
        <v>186</v>
      </c>
      <c r="AL16" s="1176"/>
      <c r="AM16" s="1176"/>
      <c r="AN16" s="1177"/>
      <c r="AO16" s="267">
        <v>1340652</v>
      </c>
      <c r="AP16" s="267">
        <v>107700</v>
      </c>
      <c r="AQ16" s="268">
        <v>140405</v>
      </c>
      <c r="AR16" s="269">
        <v>-23.3</v>
      </c>
    </row>
    <row r="17" spans="1:46">
      <c r="A17" s="249"/>
    </row>
    <row r="18" spans="1:46">
      <c r="A18" s="249"/>
      <c r="AQ18" s="270"/>
      <c r="AR18" s="270"/>
    </row>
    <row r="19" spans="1:46">
      <c r="A19" s="249"/>
      <c r="AK19" s="245" t="s">
        <v>523</v>
      </c>
    </row>
    <row r="20" spans="1:46">
      <c r="A20" s="249"/>
      <c r="AK20" s="271"/>
      <c r="AL20" s="272"/>
      <c r="AM20" s="272"/>
      <c r="AN20" s="273"/>
      <c r="AO20" s="274" t="s">
        <v>524</v>
      </c>
      <c r="AP20" s="275" t="s">
        <v>525</v>
      </c>
      <c r="AQ20" s="276" t="s">
        <v>526</v>
      </c>
      <c r="AR20" s="277"/>
    </row>
    <row r="21" spans="1:46" s="250" customFormat="1">
      <c r="A21" s="278"/>
      <c r="AK21" s="1178" t="s">
        <v>527</v>
      </c>
      <c r="AL21" s="1179"/>
      <c r="AM21" s="1179"/>
      <c r="AN21" s="1180"/>
      <c r="AO21" s="279">
        <v>9.64</v>
      </c>
      <c r="AP21" s="280">
        <v>12.43</v>
      </c>
      <c r="AQ21" s="281">
        <v>-2.79</v>
      </c>
      <c r="AS21" s="282"/>
      <c r="AT21" s="278"/>
    </row>
    <row r="22" spans="1:46" s="250" customFormat="1">
      <c r="A22" s="278"/>
      <c r="AK22" s="1178" t="s">
        <v>528</v>
      </c>
      <c r="AL22" s="1179"/>
      <c r="AM22" s="1179"/>
      <c r="AN22" s="1180"/>
      <c r="AO22" s="283">
        <v>94.7</v>
      </c>
      <c r="AP22" s="284">
        <v>95.8</v>
      </c>
      <c r="AQ22" s="285">
        <v>-1.1000000000000001</v>
      </c>
      <c r="AR22" s="270"/>
      <c r="AS22" s="282"/>
      <c r="AT22" s="278"/>
    </row>
    <row r="23" spans="1:46" s="250" customFormat="1">
      <c r="A23" s="278"/>
      <c r="AP23" s="270"/>
      <c r="AQ23" s="270"/>
      <c r="AR23" s="270"/>
      <c r="AS23" s="282"/>
      <c r="AT23" s="278"/>
    </row>
    <row r="24" spans="1:46" s="250" customFormat="1">
      <c r="A24" s="278"/>
      <c r="AP24" s="270"/>
      <c r="AQ24" s="270"/>
      <c r="AR24" s="270"/>
      <c r="AS24" s="282"/>
      <c r="AT24" s="278"/>
    </row>
    <row r="25" spans="1:46" s="250" customFormat="1">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c r="A26" s="1171" t="s">
        <v>529</v>
      </c>
      <c r="B26" s="1171"/>
      <c r="C26" s="1171"/>
      <c r="D26" s="1171"/>
      <c r="E26" s="1171"/>
      <c r="F26" s="1171"/>
      <c r="G26" s="1171"/>
      <c r="H26" s="1171"/>
      <c r="I26" s="1171"/>
      <c r="J26" s="1171"/>
      <c r="K26" s="1171"/>
      <c r="L26" s="1171"/>
      <c r="M26" s="1171"/>
      <c r="N26" s="1171"/>
      <c r="O26" s="1171"/>
      <c r="P26" s="1171"/>
      <c r="Q26" s="1171"/>
      <c r="R26" s="1171"/>
      <c r="S26" s="1171"/>
      <c r="T26" s="1171"/>
      <c r="U26" s="1171"/>
      <c r="V26" s="1171"/>
      <c r="W26" s="1171"/>
      <c r="X26" s="1171"/>
      <c r="Y26" s="1171"/>
      <c r="Z26" s="1171"/>
      <c r="AA26" s="1171"/>
      <c r="AB26" s="1171"/>
      <c r="AC26" s="1171"/>
      <c r="AD26" s="1171"/>
      <c r="AE26" s="1171"/>
      <c r="AF26" s="1171"/>
      <c r="AG26" s="1171"/>
      <c r="AH26" s="1171"/>
      <c r="AI26" s="1171"/>
      <c r="AJ26" s="1171"/>
      <c r="AK26" s="1171"/>
      <c r="AL26" s="1171"/>
      <c r="AM26" s="1171"/>
      <c r="AN26" s="1171"/>
      <c r="AO26" s="1171"/>
      <c r="AP26" s="1171"/>
      <c r="AQ26" s="1171"/>
      <c r="AR26" s="1171"/>
      <c r="AS26" s="1171"/>
    </row>
    <row r="27" spans="1:46">
      <c r="A27" s="290"/>
      <c r="AS27" s="245"/>
      <c r="AT27" s="245"/>
    </row>
    <row r="28" spans="1:46" ht="17.25">
      <c r="A28" s="246" t="s">
        <v>530</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c r="A29" s="249"/>
      <c r="AK29" s="250" t="s">
        <v>531</v>
      </c>
      <c r="AL29" s="250"/>
      <c r="AM29" s="250"/>
      <c r="AN29" s="250"/>
      <c r="AS29" s="292"/>
    </row>
    <row r="30" spans="1:46" ht="13.5" customHeight="1">
      <c r="A30" s="249"/>
      <c r="AK30" s="252"/>
      <c r="AL30" s="253"/>
      <c r="AM30" s="253"/>
      <c r="AN30" s="254"/>
      <c r="AO30" s="1160" t="s">
        <v>510</v>
      </c>
      <c r="AP30" s="255"/>
      <c r="AQ30" s="256" t="s">
        <v>511</v>
      </c>
      <c r="AR30" s="257"/>
    </row>
    <row r="31" spans="1:46">
      <c r="A31" s="249"/>
      <c r="AK31" s="258"/>
      <c r="AL31" s="259"/>
      <c r="AM31" s="259"/>
      <c r="AN31" s="260"/>
      <c r="AO31" s="1161"/>
      <c r="AP31" s="261" t="s">
        <v>512</v>
      </c>
      <c r="AQ31" s="262" t="s">
        <v>513</v>
      </c>
      <c r="AR31" s="263" t="s">
        <v>514</v>
      </c>
    </row>
    <row r="32" spans="1:46" ht="27" customHeight="1">
      <c r="A32" s="249"/>
      <c r="AK32" s="1162" t="s">
        <v>532</v>
      </c>
      <c r="AL32" s="1163"/>
      <c r="AM32" s="1163"/>
      <c r="AN32" s="1164"/>
      <c r="AO32" s="293">
        <v>898179</v>
      </c>
      <c r="AP32" s="293">
        <v>72154</v>
      </c>
      <c r="AQ32" s="294">
        <v>81678</v>
      </c>
      <c r="AR32" s="295">
        <v>-11.7</v>
      </c>
    </row>
    <row r="33" spans="1:46" ht="13.5" customHeight="1">
      <c r="A33" s="249"/>
      <c r="AK33" s="1162" t="s">
        <v>533</v>
      </c>
      <c r="AL33" s="1163"/>
      <c r="AM33" s="1163"/>
      <c r="AN33" s="1164"/>
      <c r="AO33" s="293" t="s">
        <v>518</v>
      </c>
      <c r="AP33" s="293" t="s">
        <v>518</v>
      </c>
      <c r="AQ33" s="294" t="s">
        <v>518</v>
      </c>
      <c r="AR33" s="295" t="s">
        <v>518</v>
      </c>
    </row>
    <row r="34" spans="1:46" ht="27" customHeight="1">
      <c r="A34" s="249"/>
      <c r="AK34" s="1162" t="s">
        <v>534</v>
      </c>
      <c r="AL34" s="1163"/>
      <c r="AM34" s="1163"/>
      <c r="AN34" s="1164"/>
      <c r="AO34" s="293" t="s">
        <v>518</v>
      </c>
      <c r="AP34" s="293" t="s">
        <v>518</v>
      </c>
      <c r="AQ34" s="294" t="s">
        <v>518</v>
      </c>
      <c r="AR34" s="295" t="s">
        <v>518</v>
      </c>
    </row>
    <row r="35" spans="1:46" ht="27" customHeight="1">
      <c r="A35" s="249"/>
      <c r="AK35" s="1162" t="s">
        <v>535</v>
      </c>
      <c r="AL35" s="1163"/>
      <c r="AM35" s="1163"/>
      <c r="AN35" s="1164"/>
      <c r="AO35" s="293">
        <v>118922</v>
      </c>
      <c r="AP35" s="293">
        <v>9554</v>
      </c>
      <c r="AQ35" s="294">
        <v>27670</v>
      </c>
      <c r="AR35" s="295">
        <v>-65.5</v>
      </c>
    </row>
    <row r="36" spans="1:46" ht="27" customHeight="1">
      <c r="A36" s="249"/>
      <c r="AK36" s="1162" t="s">
        <v>536</v>
      </c>
      <c r="AL36" s="1163"/>
      <c r="AM36" s="1163"/>
      <c r="AN36" s="1164"/>
      <c r="AO36" s="293">
        <v>13177</v>
      </c>
      <c r="AP36" s="293">
        <v>1059</v>
      </c>
      <c r="AQ36" s="294">
        <v>3435</v>
      </c>
      <c r="AR36" s="295">
        <v>-69.2</v>
      </c>
    </row>
    <row r="37" spans="1:46" ht="13.5" customHeight="1">
      <c r="A37" s="249"/>
      <c r="AK37" s="1162" t="s">
        <v>537</v>
      </c>
      <c r="AL37" s="1163"/>
      <c r="AM37" s="1163"/>
      <c r="AN37" s="1164"/>
      <c r="AO37" s="293" t="s">
        <v>518</v>
      </c>
      <c r="AP37" s="293" t="s">
        <v>518</v>
      </c>
      <c r="AQ37" s="294">
        <v>958</v>
      </c>
      <c r="AR37" s="295" t="s">
        <v>518</v>
      </c>
    </row>
    <row r="38" spans="1:46" ht="27" customHeight="1">
      <c r="A38" s="249"/>
      <c r="AK38" s="1165" t="s">
        <v>538</v>
      </c>
      <c r="AL38" s="1166"/>
      <c r="AM38" s="1166"/>
      <c r="AN38" s="1167"/>
      <c r="AO38" s="296" t="s">
        <v>518</v>
      </c>
      <c r="AP38" s="296" t="s">
        <v>518</v>
      </c>
      <c r="AQ38" s="297">
        <v>13</v>
      </c>
      <c r="AR38" s="285" t="s">
        <v>518</v>
      </c>
      <c r="AS38" s="292"/>
    </row>
    <row r="39" spans="1:46">
      <c r="A39" s="249"/>
      <c r="AK39" s="1165" t="s">
        <v>539</v>
      </c>
      <c r="AL39" s="1166"/>
      <c r="AM39" s="1166"/>
      <c r="AN39" s="1167"/>
      <c r="AO39" s="293" t="s">
        <v>518</v>
      </c>
      <c r="AP39" s="293" t="s">
        <v>518</v>
      </c>
      <c r="AQ39" s="294">
        <v>-3370</v>
      </c>
      <c r="AR39" s="295" t="s">
        <v>518</v>
      </c>
      <c r="AS39" s="292"/>
    </row>
    <row r="40" spans="1:46" ht="27" customHeight="1">
      <c r="A40" s="249"/>
      <c r="AK40" s="1162" t="s">
        <v>540</v>
      </c>
      <c r="AL40" s="1163"/>
      <c r="AM40" s="1163"/>
      <c r="AN40" s="1164"/>
      <c r="AO40" s="293">
        <v>-720697</v>
      </c>
      <c r="AP40" s="293">
        <v>-57897</v>
      </c>
      <c r="AQ40" s="294">
        <v>-74594</v>
      </c>
      <c r="AR40" s="295">
        <v>-22.4</v>
      </c>
      <c r="AS40" s="292"/>
    </row>
    <row r="41" spans="1:46">
      <c r="A41" s="249"/>
      <c r="AK41" s="1168" t="s">
        <v>296</v>
      </c>
      <c r="AL41" s="1169"/>
      <c r="AM41" s="1169"/>
      <c r="AN41" s="1170"/>
      <c r="AO41" s="293">
        <v>309581</v>
      </c>
      <c r="AP41" s="293">
        <v>24870</v>
      </c>
      <c r="AQ41" s="294">
        <v>35790</v>
      </c>
      <c r="AR41" s="295">
        <v>-30.5</v>
      </c>
      <c r="AS41" s="292"/>
    </row>
    <row r="42" spans="1:46">
      <c r="A42" s="249"/>
      <c r="AK42" s="298" t="s">
        <v>541</v>
      </c>
      <c r="AQ42" s="270"/>
      <c r="AR42" s="270"/>
      <c r="AS42" s="292"/>
    </row>
    <row r="43" spans="1:46">
      <c r="A43" s="249"/>
      <c r="AP43" s="299"/>
      <c r="AQ43" s="270"/>
      <c r="AS43" s="292"/>
    </row>
    <row r="44" spans="1:46">
      <c r="A44" s="249"/>
      <c r="AQ44" s="270"/>
    </row>
    <row r="45" spans="1:46">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c r="A47" s="302" t="s">
        <v>542</v>
      </c>
    </row>
    <row r="48" spans="1:46">
      <c r="A48" s="249"/>
      <c r="AK48" s="303" t="s">
        <v>543</v>
      </c>
      <c r="AL48" s="303"/>
      <c r="AM48" s="303"/>
      <c r="AN48" s="303"/>
      <c r="AO48" s="303"/>
      <c r="AP48" s="303"/>
      <c r="AQ48" s="304"/>
      <c r="AR48" s="303"/>
    </row>
    <row r="49" spans="1:44" ht="13.5" customHeight="1">
      <c r="A49" s="249"/>
      <c r="AK49" s="305"/>
      <c r="AL49" s="306"/>
      <c r="AM49" s="1155" t="s">
        <v>510</v>
      </c>
      <c r="AN49" s="1157" t="s">
        <v>544</v>
      </c>
      <c r="AO49" s="1158"/>
      <c r="AP49" s="1158"/>
      <c r="AQ49" s="1158"/>
      <c r="AR49" s="1159"/>
    </row>
    <row r="50" spans="1:44">
      <c r="A50" s="249"/>
      <c r="AK50" s="307"/>
      <c r="AL50" s="308"/>
      <c r="AM50" s="1156"/>
      <c r="AN50" s="309" t="s">
        <v>545</v>
      </c>
      <c r="AO50" s="310" t="s">
        <v>546</v>
      </c>
      <c r="AP50" s="311" t="s">
        <v>547</v>
      </c>
      <c r="AQ50" s="312" t="s">
        <v>548</v>
      </c>
      <c r="AR50" s="313" t="s">
        <v>549</v>
      </c>
    </row>
    <row r="51" spans="1:44">
      <c r="A51" s="249"/>
      <c r="AK51" s="305" t="s">
        <v>550</v>
      </c>
      <c r="AL51" s="306"/>
      <c r="AM51" s="314">
        <v>1733776</v>
      </c>
      <c r="AN51" s="315">
        <v>129203</v>
      </c>
      <c r="AO51" s="316">
        <v>58.4</v>
      </c>
      <c r="AP51" s="317">
        <v>113913</v>
      </c>
      <c r="AQ51" s="318">
        <v>5.9</v>
      </c>
      <c r="AR51" s="319">
        <v>52.5</v>
      </c>
    </row>
    <row r="52" spans="1:44">
      <c r="A52" s="249"/>
      <c r="AK52" s="320"/>
      <c r="AL52" s="321" t="s">
        <v>551</v>
      </c>
      <c r="AM52" s="322">
        <v>539076</v>
      </c>
      <c r="AN52" s="323">
        <v>40173</v>
      </c>
      <c r="AO52" s="324">
        <v>8.5</v>
      </c>
      <c r="AP52" s="325">
        <v>53160</v>
      </c>
      <c r="AQ52" s="326">
        <v>-8.1999999999999993</v>
      </c>
      <c r="AR52" s="327">
        <v>16.7</v>
      </c>
    </row>
    <row r="53" spans="1:44">
      <c r="A53" s="249"/>
      <c r="AK53" s="305" t="s">
        <v>552</v>
      </c>
      <c r="AL53" s="306"/>
      <c r="AM53" s="314">
        <v>1773267</v>
      </c>
      <c r="AN53" s="315">
        <v>134644</v>
      </c>
      <c r="AO53" s="316">
        <v>4.2</v>
      </c>
      <c r="AP53" s="317">
        <v>115050</v>
      </c>
      <c r="AQ53" s="318">
        <v>1</v>
      </c>
      <c r="AR53" s="319">
        <v>3.2</v>
      </c>
    </row>
    <row r="54" spans="1:44">
      <c r="A54" s="249"/>
      <c r="AK54" s="320"/>
      <c r="AL54" s="321" t="s">
        <v>551</v>
      </c>
      <c r="AM54" s="322">
        <v>393240</v>
      </c>
      <c r="AN54" s="323">
        <v>29859</v>
      </c>
      <c r="AO54" s="324">
        <v>-25.7</v>
      </c>
      <c r="AP54" s="325">
        <v>53792</v>
      </c>
      <c r="AQ54" s="326">
        <v>1.2</v>
      </c>
      <c r="AR54" s="327">
        <v>-26.9</v>
      </c>
    </row>
    <row r="55" spans="1:44">
      <c r="A55" s="249"/>
      <c r="AK55" s="305" t="s">
        <v>553</v>
      </c>
      <c r="AL55" s="306"/>
      <c r="AM55" s="314">
        <v>1065680</v>
      </c>
      <c r="AN55" s="315">
        <v>82381</v>
      </c>
      <c r="AO55" s="316">
        <v>-38.799999999999997</v>
      </c>
      <c r="AP55" s="317">
        <v>118252</v>
      </c>
      <c r="AQ55" s="318">
        <v>2.8</v>
      </c>
      <c r="AR55" s="319">
        <v>-41.6</v>
      </c>
    </row>
    <row r="56" spans="1:44">
      <c r="A56" s="249"/>
      <c r="AK56" s="320"/>
      <c r="AL56" s="321" t="s">
        <v>551</v>
      </c>
      <c r="AM56" s="322">
        <v>353463</v>
      </c>
      <c r="AN56" s="323">
        <v>27324</v>
      </c>
      <c r="AO56" s="324">
        <v>-8.5</v>
      </c>
      <c r="AP56" s="325">
        <v>49994</v>
      </c>
      <c r="AQ56" s="326">
        <v>-7.1</v>
      </c>
      <c r="AR56" s="327">
        <v>-1.4</v>
      </c>
    </row>
    <row r="57" spans="1:44">
      <c r="A57" s="249"/>
      <c r="AK57" s="305" t="s">
        <v>554</v>
      </c>
      <c r="AL57" s="306"/>
      <c r="AM57" s="314">
        <v>1497469</v>
      </c>
      <c r="AN57" s="315">
        <v>117375</v>
      </c>
      <c r="AO57" s="316">
        <v>42.5</v>
      </c>
      <c r="AP57" s="317">
        <v>120302</v>
      </c>
      <c r="AQ57" s="318">
        <v>1.7</v>
      </c>
      <c r="AR57" s="319">
        <v>40.799999999999997</v>
      </c>
    </row>
    <row r="58" spans="1:44">
      <c r="A58" s="249"/>
      <c r="AK58" s="320"/>
      <c r="AL58" s="321" t="s">
        <v>551</v>
      </c>
      <c r="AM58" s="322">
        <v>620356</v>
      </c>
      <c r="AN58" s="323">
        <v>48625</v>
      </c>
      <c r="AO58" s="324">
        <v>78</v>
      </c>
      <c r="AP58" s="325">
        <v>59328</v>
      </c>
      <c r="AQ58" s="326">
        <v>18.7</v>
      </c>
      <c r="AR58" s="327">
        <v>59.3</v>
      </c>
    </row>
    <row r="59" spans="1:44">
      <c r="A59" s="249"/>
      <c r="AK59" s="305" t="s">
        <v>555</v>
      </c>
      <c r="AL59" s="306"/>
      <c r="AM59" s="314">
        <v>523622</v>
      </c>
      <c r="AN59" s="315">
        <v>42065</v>
      </c>
      <c r="AO59" s="316">
        <v>-64.2</v>
      </c>
      <c r="AP59" s="317">
        <v>114841</v>
      </c>
      <c r="AQ59" s="318">
        <v>-4.5</v>
      </c>
      <c r="AR59" s="319">
        <v>-59.7</v>
      </c>
    </row>
    <row r="60" spans="1:44">
      <c r="A60" s="249"/>
      <c r="AK60" s="320"/>
      <c r="AL60" s="321" t="s">
        <v>551</v>
      </c>
      <c r="AM60" s="322">
        <v>217532</v>
      </c>
      <c r="AN60" s="323">
        <v>17475</v>
      </c>
      <c r="AO60" s="324">
        <v>-64.099999999999994</v>
      </c>
      <c r="AP60" s="325">
        <v>51589</v>
      </c>
      <c r="AQ60" s="326">
        <v>-13</v>
      </c>
      <c r="AR60" s="327">
        <v>-51.1</v>
      </c>
    </row>
    <row r="61" spans="1:44">
      <c r="A61" s="249"/>
      <c r="AK61" s="305" t="s">
        <v>556</v>
      </c>
      <c r="AL61" s="328"/>
      <c r="AM61" s="314">
        <v>1318763</v>
      </c>
      <c r="AN61" s="315">
        <v>101134</v>
      </c>
      <c r="AO61" s="316">
        <v>0.4</v>
      </c>
      <c r="AP61" s="317">
        <v>116472</v>
      </c>
      <c r="AQ61" s="329">
        <v>1.4</v>
      </c>
      <c r="AR61" s="319">
        <v>-1</v>
      </c>
    </row>
    <row r="62" spans="1:44">
      <c r="A62" s="249"/>
      <c r="AK62" s="320"/>
      <c r="AL62" s="321" t="s">
        <v>551</v>
      </c>
      <c r="AM62" s="322">
        <v>424733</v>
      </c>
      <c r="AN62" s="323">
        <v>32691</v>
      </c>
      <c r="AO62" s="324">
        <v>-2.4</v>
      </c>
      <c r="AP62" s="325">
        <v>53573</v>
      </c>
      <c r="AQ62" s="326">
        <v>-1.7</v>
      </c>
      <c r="AR62" s="327">
        <v>-0.7</v>
      </c>
    </row>
    <row r="63" spans="1:44">
      <c r="A63" s="249"/>
    </row>
    <row r="64" spans="1:44">
      <c r="A64" s="249"/>
    </row>
    <row r="65" spans="1:46">
      <c r="A65" s="249"/>
    </row>
    <row r="66" spans="1:46">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c r="AS67" s="245"/>
      <c r="AT67" s="245"/>
    </row>
  </sheetData>
  <sheetProtection algorithmName="SHA-512" hashValue="JXtxgHEcV+M0kz6L4Owp7A866pQxX+eT9Ki2J4tJEDkFZMsJqVkMb78hYGC4FR1stAiPz9J9nI7lK12xIzjBjQ==" saltValue="YF4vTKvtV4Pf9o31BfDHO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44" customWidth="1"/>
    <col min="126" max="16384" width="9" style="243" hidden="1"/>
  </cols>
  <sheetData>
    <row r="1" spans="2:125"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c r="B2" s="243"/>
      <c r="DG2" s="243"/>
    </row>
    <row r="3" spans="2:12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row r="5" spans="2:125"/>
    <row r="6" spans="2:125"/>
    <row r="7" spans="2:125"/>
    <row r="8" spans="2:125"/>
    <row r="9" spans="2:125">
      <c r="DU9" s="243"/>
    </row>
    <row r="10" spans="2:125"/>
    <row r="11" spans="2:125"/>
    <row r="12" spans="2:125"/>
    <row r="13" spans="2:125"/>
    <row r="14" spans="2:125"/>
    <row r="15" spans="2:125"/>
    <row r="16" spans="2:125"/>
    <row r="17" spans="125:125">
      <c r="DU17" s="243"/>
    </row>
    <row r="18" spans="125:125"/>
    <row r="19" spans="125:125"/>
    <row r="20" spans="125:125">
      <c r="DU20" s="243"/>
    </row>
    <row r="21" spans="125:125">
      <c r="DU21" s="243"/>
    </row>
    <row r="22" spans="125:125"/>
    <row r="23" spans="125:125"/>
    <row r="24" spans="125:125"/>
    <row r="25" spans="125:125"/>
    <row r="26" spans="125:125"/>
    <row r="27" spans="125:125"/>
    <row r="28" spans="125:125">
      <c r="DU28" s="243"/>
    </row>
    <row r="29" spans="125:125"/>
    <row r="30" spans="125:125"/>
    <row r="31" spans="125:125"/>
    <row r="32" spans="125:125"/>
    <row r="33" spans="2:125">
      <c r="B33" s="243"/>
      <c r="G33" s="243"/>
      <c r="I33" s="243"/>
    </row>
    <row r="34" spans="2:125">
      <c r="C34" s="243"/>
      <c r="P34" s="243"/>
      <c r="DE34" s="243"/>
      <c r="DH34" s="243"/>
    </row>
    <row r="35" spans="2:125">
      <c r="D35" s="243"/>
      <c r="E35" s="243"/>
      <c r="DG35" s="243"/>
      <c r="DJ35" s="243"/>
      <c r="DP35" s="243"/>
      <c r="DQ35" s="243"/>
      <c r="DR35" s="243"/>
      <c r="DS35" s="243"/>
      <c r="DT35" s="243"/>
      <c r="DU35" s="243"/>
    </row>
    <row r="36" spans="2:12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c r="DU37" s="243"/>
    </row>
    <row r="38" spans="2:125">
      <c r="DT38" s="243"/>
      <c r="DU38" s="243"/>
    </row>
    <row r="39" spans="2:125"/>
    <row r="40" spans="2:125">
      <c r="DH40" s="243"/>
    </row>
    <row r="41" spans="2:125">
      <c r="DE41" s="243"/>
    </row>
    <row r="42" spans="2:125">
      <c r="DG42" s="243"/>
      <c r="DJ42" s="243"/>
    </row>
    <row r="43" spans="2:12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c r="DU44" s="243"/>
    </row>
    <row r="45" spans="2:125"/>
    <row r="46" spans="2:125"/>
    <row r="47" spans="2:125"/>
    <row r="48" spans="2:125">
      <c r="DT48" s="243"/>
      <c r="DU48" s="243"/>
    </row>
    <row r="49" spans="120:125">
      <c r="DU49" s="243"/>
    </row>
    <row r="50" spans="120:125">
      <c r="DU50" s="243"/>
    </row>
    <row r="51" spans="120:125">
      <c r="DP51" s="243"/>
      <c r="DQ51" s="243"/>
      <c r="DR51" s="243"/>
      <c r="DS51" s="243"/>
      <c r="DT51" s="243"/>
      <c r="DU51" s="243"/>
    </row>
    <row r="52" spans="120:125"/>
    <row r="53" spans="120:125"/>
    <row r="54" spans="120:125">
      <c r="DU54" s="243"/>
    </row>
    <row r="55" spans="120:125"/>
    <row r="56" spans="120:125"/>
    <row r="57" spans="120:125"/>
    <row r="58" spans="120:125">
      <c r="DU58" s="243"/>
    </row>
    <row r="59" spans="120:125"/>
    <row r="60" spans="120:125"/>
    <row r="61" spans="120:125"/>
    <row r="62" spans="120:125"/>
    <row r="63" spans="120:125">
      <c r="DU63" s="243"/>
    </row>
    <row r="64" spans="120:125">
      <c r="DT64" s="243"/>
      <c r="DU64" s="243"/>
    </row>
    <row r="65" spans="123:125"/>
    <row r="66" spans="123:125"/>
    <row r="67" spans="123:125"/>
    <row r="68" spans="123:125"/>
    <row r="69" spans="123:125">
      <c r="DS69" s="243"/>
      <c r="DT69" s="243"/>
      <c r="DU69" s="243"/>
    </row>
    <row r="70" spans="123:125"/>
    <row r="71" spans="123:125"/>
    <row r="72" spans="123:125"/>
    <row r="73" spans="123:125"/>
    <row r="74" spans="123:125"/>
    <row r="75" spans="123:125"/>
    <row r="76" spans="123:125"/>
    <row r="77" spans="123:125"/>
    <row r="78" spans="123:125"/>
    <row r="79" spans="123:125"/>
    <row r="80" spans="123:125"/>
    <row r="81" spans="116:125"/>
    <row r="82" spans="116:125">
      <c r="DL82" s="243"/>
    </row>
    <row r="83" spans="116:125">
      <c r="DM83" s="243"/>
      <c r="DN83" s="243"/>
      <c r="DO83" s="243"/>
      <c r="DP83" s="243"/>
      <c r="DQ83" s="243"/>
      <c r="DR83" s="243"/>
      <c r="DS83" s="243"/>
      <c r="DT83" s="243"/>
      <c r="DU83" s="243"/>
    </row>
    <row r="84" spans="116:125"/>
    <row r="85" spans="116:125"/>
    <row r="86" spans="116:125"/>
    <row r="87" spans="116:125"/>
    <row r="88" spans="116:125">
      <c r="DU88" s="243"/>
    </row>
    <row r="89" spans="116:125"/>
    <row r="90" spans="116:125"/>
    <row r="91" spans="116:125"/>
    <row r="92" spans="116:125" ht="13.5" customHeight="1"/>
    <row r="93" spans="116:125" ht="13.5" customHeight="1"/>
    <row r="94" spans="116:125" ht="13.5" customHeight="1">
      <c r="DS94" s="243"/>
      <c r="DT94" s="243"/>
      <c r="DU94" s="243"/>
    </row>
    <row r="95" spans="116:125" ht="13.5" customHeight="1">
      <c r="DU95" s="243"/>
    </row>
    <row r="96" spans="116:125" ht="13.5" customHeight="1"/>
    <row r="97" spans="124:125" ht="13.5" customHeight="1"/>
    <row r="98" spans="124:125" ht="13.5" customHeight="1"/>
    <row r="99" spans="124:125" ht="13.5" customHeight="1"/>
    <row r="100" spans="124:125" ht="13.5" customHeight="1"/>
    <row r="101" spans="124:125" ht="13.5" customHeight="1">
      <c r="DU101" s="243"/>
    </row>
    <row r="102" spans="124:125" ht="13.5" customHeight="1"/>
    <row r="103" spans="124:125" ht="13.5" customHeight="1"/>
    <row r="104" spans="124:125" ht="13.5" customHeight="1">
      <c r="DT104" s="243"/>
      <c r="DU104" s="24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43" t="s">
        <v>558</v>
      </c>
    </row>
    <row r="121" spans="125:125" ht="13.5" hidden="1" customHeight="1">
      <c r="DU121" s="243"/>
    </row>
  </sheetData>
  <sheetProtection algorithmName="SHA-512" hashValue="+BH/CY6V6jZDNhFhwFW4HCRpQAMqiuihVvpO5lfnl9S/YJDBEhnMUiAniVFQ+5xx35D8aZPYPjr4Pn3qYO0QPw==" saltValue="JBdtZzJY6EKrjLe1kz7m4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44" customWidth="1"/>
    <col min="126" max="142" width="0" style="243" hidden="1" customWidth="1"/>
    <col min="143" max="16384" width="9" style="243" hidden="1"/>
  </cols>
  <sheetData>
    <row r="1" spans="1:125"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c r="B2" s="243"/>
      <c r="T2" s="243"/>
    </row>
    <row r="3" spans="1:12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43"/>
      <c r="G33" s="243"/>
      <c r="I33" s="243"/>
    </row>
    <row r="34" spans="2:125">
      <c r="C34" s="243"/>
      <c r="P34" s="243"/>
      <c r="R34" s="243"/>
      <c r="U34" s="243"/>
    </row>
    <row r="35" spans="2:12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c r="F36" s="243"/>
      <c r="H36" s="243"/>
      <c r="J36" s="243"/>
      <c r="K36" s="243"/>
      <c r="L36" s="243"/>
      <c r="M36" s="243"/>
      <c r="N36" s="243"/>
      <c r="O36" s="243"/>
      <c r="Q36" s="243"/>
      <c r="S36" s="243"/>
      <c r="V36" s="243"/>
    </row>
    <row r="37" spans="2:125"/>
    <row r="38" spans="2:125"/>
    <row r="39" spans="2:125"/>
    <row r="40" spans="2:125">
      <c r="U40" s="243"/>
    </row>
    <row r="41" spans="2:125">
      <c r="R41" s="243"/>
    </row>
    <row r="42" spans="2:12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c r="Q43" s="243"/>
      <c r="S43" s="243"/>
      <c r="V43" s="24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44" t="s">
        <v>507</v>
      </c>
    </row>
  </sheetData>
  <sheetProtection algorithmName="SHA-512" hashValue="/oX8o8WKoN4Z51i0Yy0RG8IcRWWtoQu4nBv4KMCndmvQj9KOf67Tk2TMUApJ2TnHdIqrd5/Fp8qdytHNIOvy1A==" saltValue="/ydL0xIws4eiofCbf8UNX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181" t="s">
        <v>3</v>
      </c>
      <c r="D47" s="1181"/>
      <c r="E47" s="1182"/>
      <c r="F47" s="11">
        <v>39.619999999999997</v>
      </c>
      <c r="G47" s="12">
        <v>40.450000000000003</v>
      </c>
      <c r="H47" s="12">
        <v>40.72</v>
      </c>
      <c r="I47" s="12">
        <v>43.73</v>
      </c>
      <c r="J47" s="13">
        <v>45.75</v>
      </c>
    </row>
    <row r="48" spans="2:10" ht="57.75" customHeight="1">
      <c r="B48" s="14"/>
      <c r="C48" s="1183" t="s">
        <v>4</v>
      </c>
      <c r="D48" s="1183"/>
      <c r="E48" s="1184"/>
      <c r="F48" s="15">
        <v>8.42</v>
      </c>
      <c r="G48" s="16">
        <v>11.36</v>
      </c>
      <c r="H48" s="16">
        <v>9</v>
      </c>
      <c r="I48" s="16">
        <v>10.57</v>
      </c>
      <c r="J48" s="17">
        <v>10.9</v>
      </c>
    </row>
    <row r="49" spans="2:10" ht="57.75" customHeight="1" thickBot="1">
      <c r="B49" s="18"/>
      <c r="C49" s="1185" t="s">
        <v>5</v>
      </c>
      <c r="D49" s="1185"/>
      <c r="E49" s="1186"/>
      <c r="F49" s="19" t="s">
        <v>564</v>
      </c>
      <c r="G49" s="20" t="s">
        <v>565</v>
      </c>
      <c r="H49" s="20" t="s">
        <v>566</v>
      </c>
      <c r="I49" s="20">
        <v>1.04</v>
      </c>
      <c r="J49" s="21">
        <v>0.82</v>
      </c>
    </row>
    <row r="50" spans="2:10"/>
  </sheetData>
  <sheetProtection algorithmName="SHA-512" hashValue="jUvZs/6jv+xuclAYoG2yOuXHhraDzrB+dnIZvsVs9J23SrYsoj9gJqNA/Fumc1qOvM+5Y9mbsW6AcpclJOHBCw==" saltValue="HcqqOI/R6dzojwFaa9NQ4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2023-10-20T08:18:23Z</cp:lastPrinted>
  <dcterms:created xsi:type="dcterms:W3CDTF">2023-02-20T07:51:13Z</dcterms:created>
  <dcterms:modified xsi:type="dcterms:W3CDTF">2023-10-23T23:53:29Z</dcterms:modified>
  <cp:category/>
</cp:coreProperties>
</file>