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1A6B85CB-64CF-4824-9C9D-E0E98708BAE0}" xr6:coauthVersionLast="36" xr6:coauthVersionMax="46"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AM34" i="10" l="1"/>
  <c r="BE34" i="10" s="1"/>
  <c r="BW34" i="10" s="1"/>
  <c r="BW35" i="10" s="1"/>
  <c r="BW36" i="10" s="1"/>
  <c r="BW37" i="10" s="1"/>
  <c r="BW38" i="10" s="1"/>
  <c r="BW39" i="10" s="1"/>
  <c r="CO34" i="10" l="1"/>
</calcChain>
</file>

<file path=xl/sharedStrings.xml><?xml version="1.0" encoding="utf-8"?>
<sst xmlns="http://schemas.openxmlformats.org/spreadsheetml/2006/main" count="1063" uniqueCount="597">
  <si>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</si>
  <si>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</si>
  <si>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</si>
  <si>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</si>
  <si>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</si>
  <si>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</si>
  <si>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</si>
  <si>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</si>
  <si>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</si>
  <si>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</si>
  <si>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</si>
  <si>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</si>
  <si>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</si>
  <si>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</si>
  <si>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</si>
  <si>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</si>
  <si>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</si>
  <si>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</si>
  <si>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</si>
  <si>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</si>
  <si>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</si>
  <si>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</si>
  <si>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</si>
  <si>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</si>
  <si>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</si>
  <si>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</si>
  <si>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</si>
  <si>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</si>
  <si>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</si>
  <si>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</si>
  <si>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</si>
  <si>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</si>
  <si>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</si>
  <si>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</si>
  <si>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</si>
  <si>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</si>
  <si>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</si>
  <si>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</si>
  <si>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</si>
  <si>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</si>
  <si>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</si>
  <si>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</si>
  <si>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</si>
  <si>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</si>
  <si>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</si>
  <si>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</si>
  <si>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</si>
  <si>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</si>
  <si>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</si>
  <si>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</si>
  <si>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</si>
  <si>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</si>
  <si>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</si>
  <si>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</si>
  <si>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</si>
  <si>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</si>
  <si>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</si>
  <si>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</si>
  <si>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</si>
  <si>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</si>
  <si>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</si>
  <si>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</si>
  <si>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</si>
  <si>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</si>
  <si>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</si>
  <si>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</si>
  <si>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</si>
  <si>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</si>
  <si>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</si>
  <si>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</si>
  <si>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</si>
  <si>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</si>
  <si>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</si>
  <si>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</si>
  <si>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</si>
  <si>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</si>
  <si>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</si>
  <si>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</si>
  <si>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</si>
  <si>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</si>
  <si>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</si>
  <si>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</si>
  <si>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</si>
  <si>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</si>
  <si>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</si>
  <si>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</si>
  <si>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</si>
  <si>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</si>
  <si>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</si>
  <si>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</si>
  <si>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</si>
  <si>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</si>
  <si>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</si>
  <si>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</si>
  <si>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</si>
  <si>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</si>
  <si>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</si>
  <si>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</si>
  <si>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</si>
  <si>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</si>
  <si>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</si>
  <si>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</si>
  <si>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</si>
  <si>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</si>
  <si>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</si>
  <si>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</si>
  <si>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</si>
  <si>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</si>
  <si>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</si>
  <si>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</si>
  <si>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</si>
  <si>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</si>
  <si>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</si>
  <si>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</si>
  <si>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</si>
  <si>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</si>
  <si>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</si>
  <si>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</si>
  <si>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</si>
  <si>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</si>
  <si>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</si>
  <si>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</si>
  <si>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</si>
  <si>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</si>
  <si>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</si>
  <si>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</si>
  <si>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</si>
  <si>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</si>
  <si>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</si>
  <si>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</si>
  <si>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</si>
  <si>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</si>
  <si>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</si>
  <si>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</si>
  <si>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</si>
  <si>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</si>
  <si>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</si>
  <si>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</si>
  <si>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</si>
  <si>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</si>
  <si>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</si>
  <si>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</si>
  <si>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</si>
  <si>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</si>
  <si>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</si>
  <si>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</si>
  <si>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</si>
  <si>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</si>
  <si>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</si>
  <si>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</si>
  <si>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</si>
  <si>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</si>
  <si>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</si>
  <si>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</si>
  <si>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</si>
  <si>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</si>
  <si>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</si>
  <si>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</si>
  <si>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</si>
  <si>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</si>
  <si>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</si>
  <si>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</si>
  <si>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</si>
  <si>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</si>
  <si>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</si>
  <si>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</si>
  <si>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</si>
  <si>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</si>
  <si>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</si>
  <si>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</si>
  <si>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</si>
  <si>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</si>
  <si>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</si>
  <si>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</si>
  <si>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</si>
  <si>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</si>
  <si>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</si>
  <si>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</si>
  <si>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</si>
  <si>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</si>
  <si>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</si>
  <si>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</si>
  <si>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</si>
  <si>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</si>
  <si>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</si>
  <si>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</si>
  <si>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</si>
  <si>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</si>
  <si>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</si>
  <si>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</si>
  <si>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</si>
  <si>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</si>
  <si>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</si>
  <si>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</si>
  <si>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</si>
  <si>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</si>
  <si>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</si>
  <si>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</si>
  <si>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</si>
  <si>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</si>
  <si>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</si>
  <si>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</si>
  <si>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</si>
  <si>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</si>
  <si>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</si>
  <si>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</si>
  <si>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</si>
  <si>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</si>
  <si>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</si>
  <si>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</si>
  <si>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</si>
  <si>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</si>
  <si>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</si>
  <si>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</si>
  <si>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</si>
  <si>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</si>
  <si>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</si>
  <si>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</si>
  <si>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鹿児島県西之表市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</si>
  <si>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</si>
  <si>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</si>
  <si>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</si>
  <si>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</si>
  <si>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</si>
  <si>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</si>
  <si>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</si>
  <si>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</si>
  <si>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</si>
  <si>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</si>
  <si>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</si>
  <si>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</si>
  <si>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</si>
  <si>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</si>
  <si>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</si>
  <si>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</si>
  <si>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</si>
  <si>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</si>
  <si>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</si>
  <si>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</si>
  <si>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</si>
  <si>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</si>
  <si>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</si>
  <si>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</si>
  <si>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</si>
  <si>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</si>
  <si>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</si>
  <si>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</si>
  <si>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</si>
  <si>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</si>
  <si>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</si>
  <si>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</si>
  <si>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</si>
  <si>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</si>
  <si>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</si>
  <si>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</si>
  <si>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</si>
  <si>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</si>
  <si>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</si>
  <si>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</si>
  <si>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</si>
  <si>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</si>
  <si>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</si>
  <si>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</si>
  <si>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</si>
  <si>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</si>
  <si>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</si>
  <si>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</si>
  <si>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</si>
  <si>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</si>
  <si>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</si>
  <si>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</si>
  <si>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</si>
  <si>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</si>
  <si>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</si>
  <si>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</si>
  <si>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</si>
  <si>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</si>
  <si>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</si>
  <si>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</si>
  <si>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</si>
  <si>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</si>
  <si>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</si>
  <si>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</si>
  <si>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</si>
  <si>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</si>
  <si>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</si>
  <si>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</si>
  <si>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</si>
  <si>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</si>
  <si>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</si>
  <si>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</si>
  <si>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</si>
  <si>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</si>
  <si>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</si>
  <si>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</si>
  <si>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</si>
  <si>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</si>
  <si>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</si>
  <si>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</si>
  <si>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</si>
  <si>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</si>
  <si>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</si>
  <si>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</si>
  <si>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</si>
  <si>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</si>
  <si>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</si>
  <si>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</si>
  <si>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</si>
  <si>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</si>
  <si>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</si>
  <si>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</si>
  <si>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</si>
  <si>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</si>
  <si>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</si>
  <si>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</si>
  <si>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</si>
  <si>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</si>
  <si>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</si>
  <si>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</si>
  <si>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</si>
  <si>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</si>
  <si>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</si>
  <si>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</si>
  <si>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</si>
  <si>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</si>
  <si>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</si>
  <si>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</si>
  <si>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</si>
  <si>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</si>
  <si>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</si>
  <si>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</si>
  <si>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</si>
  <si>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</si>
  <si>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</si>
  <si>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</si>
  <si>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その他</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</si>
  <si>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</si>
  <si>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</si>
  <si>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</si>
  <si>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</si>
  <si>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</si>
  <si>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</si>
  <si>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</si>
  <si>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</si>
  <si>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</si>
  <si>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</si>
  <si>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</si>
  <si>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</si>
  <si>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</si>
  <si>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</si>
  <si>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</si>
  <si>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</si>
  <si>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</si>
  <si>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</si>
  <si>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</si>
  <si>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</si>
  <si>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</si>
  <si>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</si>
  <si>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</si>
  <si>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</si>
  <si>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</si>
  <si>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</si>
  <si>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</si>
  <si>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</si>
  <si>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</si>
  <si>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</si>
  <si>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</si>
  <si>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</si>
  <si>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</si>
  <si>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</si>
  <si>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鹿児島県西之表市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</si>
  <si>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</si>
  <si>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</si>
  <si>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</si>
  <si>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</si>
  <si>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</si>
  <si>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</si>
  <si>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</si>
  <si>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</si>
  <si>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</si>
  <si>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</si>
  <si>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</si>
  <si>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</si>
  <si>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</si>
  <si>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</si>
  <si>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</si>
  <si>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</si>
  <si>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</si>
  <si>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</si>
  <si>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</si>
  <si>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</si>
  <si>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</si>
  <si>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</si>
  <si>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</si>
  <si>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</si>
  <si>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</si>
  <si>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</si>
  <si>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</si>
  <si>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</si>
  <si>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</si>
  <si>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</si>
  <si>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</si>
  <si>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</si>
  <si>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</si>
  <si>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</si>
  <si>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</si>
  <si>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</si>
  <si>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</si>
  <si>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</si>
  <si>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西之表市水道事業会計</t>
    <phoneticPr fontId="5"/>
  </si>
  <si>
    <t>法適用企業</t>
    <phoneticPr fontId="5"/>
  </si>
  <si>
    <t>西之表市地方卸売市場特別会計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</si>
  <si>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</si>
  <si>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</si>
  <si>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</si>
  <si>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</si>
  <si>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</si>
  <si>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</si>
  <si>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</si>
  <si>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</si>
  <si>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</si>
  <si>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</si>
  <si>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</si>
  <si>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</si>
  <si>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</si>
  <si>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</si>
  <si>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</si>
  <si>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</si>
  <si>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</si>
  <si>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</si>
  <si>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</si>
  <si>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</si>
  <si>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</si>
  <si>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</si>
  <si>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</si>
  <si>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</si>
  <si>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</si>
  <si>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</si>
  <si>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</si>
  <si>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</si>
  <si>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</si>
  <si>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</si>
  <si>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</si>
  <si>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</si>
  <si>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</si>
  <si>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</si>
  <si>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</si>
  <si>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</si>
  <si>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</si>
  <si>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</si>
  <si>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</si>
  <si>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</si>
  <si>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</si>
  <si>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</si>
  <si>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</si>
  <si>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</si>
  <si>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</si>
  <si>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</si>
  <si>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</si>
  <si>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</si>
  <si>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</si>
  <si>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</si>
  <si>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</si>
  <si>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</si>
  <si>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</si>
  <si>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</si>
  <si>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</si>
  <si>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</si>
  <si>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</si>
  <si>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</si>
  <si>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</si>
  <si>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</si>
  <si>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</si>
  <si>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</si>
  <si>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</si>
  <si>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</si>
  <si>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西之表市水道事業会計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</si>
  <si>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</si>
  <si>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</si>
  <si>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</si>
  <si>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</si>
  <si>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</si>
  <si>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</si>
  <si>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</si>
  <si>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</si>
  <si>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</si>
  <si>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</si>
  <si>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</si>
  <si>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</si>
  <si>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</si>
  <si>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</si>
  <si>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</si>
  <si>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</si>
  <si>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</si>
  <si>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</si>
  <si>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</si>
  <si>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</si>
  <si>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</si>
  <si>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</si>
  <si>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</si>
  <si>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</si>
  <si>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</si>
  <si>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</si>
  <si>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</si>
  <si>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</si>
  <si>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</si>
  <si>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</si>
  <si>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</si>
  <si>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</si>
  <si>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</si>
  <si>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</si>
  <si>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</si>
  <si>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</si>
  <si>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</si>
  <si>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</si>
  <si>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</si>
  <si>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</si>
  <si>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</si>
  <si>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</si>
  <si>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</si>
  <si>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</si>
  <si>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</si>
  <si>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</si>
  <si>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</si>
  <si>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</si>
  <si>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</si>
  <si>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</si>
  <si>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</si>
  <si>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</si>
  <si>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</si>
  <si>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</si>
  <si>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</si>
  <si>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</si>
  <si>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</si>
  <si>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</si>
  <si>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</si>
  <si>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</si>
  <si>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</si>
  <si>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</si>
  <si>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</si>
  <si>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</si>
  <si>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</si>
  <si>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</si>
  <si>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</si>
  <si>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</si>
  <si>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</si>
  <si>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</si>
  <si>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</si>
  <si>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</si>
  <si>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</si>
  <si>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</si>
  <si>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</si>
  <si>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</si>
  <si>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</si>
  <si>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</si>
  <si>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</si>
  <si>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</si>
  <si>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</si>
  <si>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</si>
  <si>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</si>
  <si>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</si>
  <si>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</si>
  <si>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</si>
  <si>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</si>
  <si>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</si>
  <si>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</si>
  <si>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</si>
  <si>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5.33</t>
  </si>
  <si>
    <t>▲ 2.00</t>
  </si>
  <si>
    <t>一般会計</t>
  </si>
  <si>
    <t>西之表市水道事業会計</t>
  </si>
  <si>
    <t>介護保険特別会計</t>
  </si>
  <si>
    <t>国民健康保険特別会計</t>
  </si>
  <si>
    <t>後期高齢者医療保険特別会計</t>
  </si>
  <si>
    <t>交通災害共済事業特別会計</t>
  </si>
  <si>
    <t>西之表市地方卸売市場特別会計</t>
  </si>
  <si>
    <t>その他会計（赤字）</t>
  </si>
  <si>
    <t>その他会計（黒字）</t>
  </si>
  <si>
    <t>（百万円）</t>
    <phoneticPr fontId="5"/>
  </si>
  <si>
    <t>H30</t>
    <phoneticPr fontId="5"/>
  </si>
  <si>
    <t>R01</t>
    <phoneticPr fontId="5"/>
  </si>
  <si>
    <t>R02</t>
    <phoneticPr fontId="5"/>
  </si>
  <si>
    <t>R03</t>
    <phoneticPr fontId="5"/>
  </si>
  <si>
    <t>R04</t>
    <phoneticPr fontId="5"/>
  </si>
  <si>
    <t>西之表市農業振興公社</t>
    <rPh sb="0" eb="10">
      <t>ニシノオモテシノウギョウシンコウコウシャ</t>
    </rPh>
    <phoneticPr fontId="2"/>
  </si>
  <si>
    <t>種子島地区広域事務組合</t>
    <phoneticPr fontId="2"/>
  </si>
  <si>
    <t>熊毛地区消防組合</t>
    <phoneticPr fontId="2"/>
  </si>
  <si>
    <t>鹿児島県後期高齢者医療広域連合（一般）</t>
    <phoneticPr fontId="2"/>
  </si>
  <si>
    <t>鹿児島県後期高齢者医療広域連合（特別）</t>
    <phoneticPr fontId="2"/>
  </si>
  <si>
    <t>鹿児島県市町村総合事務組合鹿児島県市町村総合事務組合</t>
    <phoneticPr fontId="2"/>
  </si>
  <si>
    <t>種子島産婦人科医院組合</t>
    <phoneticPr fontId="2"/>
  </si>
  <si>
    <t>-</t>
    <phoneticPr fontId="2"/>
  </si>
  <si>
    <t>公共施設建設基金</t>
    <rPh sb="0" eb="8">
      <t>コウキョウシセツケンセツキキン</t>
    </rPh>
    <phoneticPr fontId="5"/>
  </si>
  <si>
    <t>ふるさと応援寄附基金</t>
    <phoneticPr fontId="2"/>
  </si>
  <si>
    <t>地域振興基金</t>
    <phoneticPr fontId="2"/>
  </si>
  <si>
    <t>再編交付金事業基金</t>
    <rPh sb="0" eb="7">
      <t>サイヘンコウフキンジギョウ</t>
    </rPh>
    <rPh sb="7" eb="9">
      <t>キキン</t>
    </rPh>
    <phoneticPr fontId="5"/>
  </si>
  <si>
    <t>都市計画事業基金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</si>
</sst>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633-4474-9DC3-1AB67C4E07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113405</c:v>
                </c:pt>
                <c:pt idx="1">
                  <c:v>70472</c:v>
                </c:pt>
                <c:pt idx="2">
                  <c:v>81657</c:v>
                </c:pt>
                <c:pt idx="3">
                  <c:v>74151</c:v>
                </c:pt>
                <c:pt idx="4">
                  <c:v>71749</c:v>
                </c:pt>
              </c:numCache>
            </c:numRef>
          </c:val>
          <c:smooth val="0"/>
          <c:extLst>
            <c:ext xmlns:c16="http://schemas.microsoft.com/office/drawing/2014/chart" uri="{C3380CC4-5D6E-409C-BE32-E72D297353CC}">
              <c16:uniqueId val="{00000001-3633-4474-9DC3-1AB67C4E07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5.29</c:v>
                </c:pt>
                <c:pt idx="1">
                  <c:v>1.79</c:v>
                </c:pt>
                <c:pt idx="2">
                  <c:v>4.6900000000000004</c:v>
                </c:pt>
                <c:pt idx="3">
                  <c:v>3.86</c:v>
                </c:pt>
                <c:pt idx="4">
                  <c:v>8.1300000000000008</c:v>
                </c:pt>
              </c:numCache>
            </c:numRef>
          </c:val>
          <c:extLst>
            <c:ext xmlns:c16="http://schemas.microsoft.com/office/drawing/2014/chart" uri="{C3380CC4-5D6E-409C-BE32-E72D297353CC}">
              <c16:uniqueId val="{00000000-4E68-4C4E-A195-9134C1B816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30.72</c:v>
                </c:pt>
                <c:pt idx="1">
                  <c:v>28.68</c:v>
                </c:pt>
                <c:pt idx="2">
                  <c:v>22.99</c:v>
                </c:pt>
                <c:pt idx="3">
                  <c:v>27.07</c:v>
                </c:pt>
                <c:pt idx="4">
                  <c:v>26.92</c:v>
                </c:pt>
              </c:numCache>
            </c:numRef>
          </c:val>
          <c:extLst>
            <c:ext xmlns:c16="http://schemas.microsoft.com/office/drawing/2014/chart" uri="{C3380CC4-5D6E-409C-BE32-E72D297353CC}">
              <c16:uniqueId val="{00000001-4E68-4C4E-A195-9134C1B816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-5.33</c:v>
                </c:pt>
                <c:pt idx="2">
                  <c:v>-2</c:v>
                </c:pt>
                <c:pt idx="3">
                  <c:v>4.9400000000000004</c:v>
                </c:pt>
                <c:pt idx="4">
                  <c:v>3.42</c:v>
                </c:pt>
              </c:numCache>
            </c:numRef>
          </c:val>
          <c:smooth val="0"/>
          <c:extLst>
            <c:ext xmlns:c16="http://schemas.microsoft.com/office/drawing/2014/chart" uri="{C3380CC4-5D6E-409C-BE32-E72D297353CC}">
              <c16:uniqueId val="{00000002-4E68-4C4E-A195-9134C1B816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86-4429-8919-0FF2CC412F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86-4429-8919-0FF2CC412F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86-4429-8919-0FF2CC412F4A}"/>
            </c:ext>
          </c:extLst>
        </c:ser>
        <c:ser>
          <c:idx val="3"/>
          <c:order val="3"/>
          <c:tx>
            <c:strRef>
              <c:f>データシート!$A$30</c:f>
              <c:strCache>
                <c:ptCount val="1"/>
                <c:pt idx="0">
                  <c:v>西之表市地方卸売市場特別会計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286-4429-8919-0FF2CC412F4A}"/>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3286-4429-8919-0FF2CC412F4A}"/>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3286-4429-8919-0FF2CC412F4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2.36</c:v>
                </c:pt>
                <c:pt idx="2">
                  <c:v>#N/A</c:v>
                </c:pt>
                <c:pt idx="3">
                  <c:v>1.01</c:v>
                </c:pt>
                <c:pt idx="4">
                  <c:v>#N/A</c:v>
                </c:pt>
                <c:pt idx="5">
                  <c:v>0.27</c:v>
                </c:pt>
                <c:pt idx="6">
                  <c:v>#N/A</c:v>
                </c:pt>
                <c:pt idx="7">
                  <c:v>0.23</c:v>
                </c:pt>
                <c:pt idx="8">
                  <c:v>#N/A</c:v>
                </c:pt>
                <c:pt idx="9">
                  <c:v>0.42</c:v>
                </c:pt>
              </c:numCache>
            </c:numRef>
          </c:val>
          <c:extLst>
            <c:ext xmlns:c16="http://schemas.microsoft.com/office/drawing/2014/chart" uri="{C3380CC4-5D6E-409C-BE32-E72D297353CC}">
              <c16:uniqueId val="{00000006-3286-4429-8919-0FF2CC412F4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1</c:v>
                </c:pt>
                <c:pt idx="4">
                  <c:v>#N/A</c:v>
                </c:pt>
                <c:pt idx="5">
                  <c:v>0.66</c:v>
                </c:pt>
                <c:pt idx="6">
                  <c:v>#N/A</c:v>
                </c:pt>
                <c:pt idx="7">
                  <c:v>0.1</c:v>
                </c:pt>
                <c:pt idx="8">
                  <c:v>#N/A</c:v>
                </c:pt>
                <c:pt idx="9">
                  <c:v>0.67</c:v>
                </c:pt>
              </c:numCache>
            </c:numRef>
          </c:val>
          <c:extLst>
            <c:ext xmlns:c16="http://schemas.microsoft.com/office/drawing/2014/chart" uri="{C3380CC4-5D6E-409C-BE32-E72D297353CC}">
              <c16:uniqueId val="{00000007-3286-4429-8919-0FF2CC412F4A}"/>
            </c:ext>
          </c:extLst>
        </c:ser>
        <c:ser>
          <c:idx val="8"/>
          <c:order val="8"/>
          <c:tx>
            <c:strRef>
              <c:f>データシート!$A$35</c:f>
              <c:strCache>
                <c:ptCount val="1"/>
                <c:pt idx="0">
                  <c:v>西之表市水道事業会計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7.39</c:v>
                </c:pt>
                <c:pt idx="2">
                  <c:v>#N/A</c:v>
                </c:pt>
                <c:pt idx="3">
                  <c:v>6.66</c:v>
                </c:pt>
                <c:pt idx="4">
                  <c:v>#N/A</c:v>
                </c:pt>
                <c:pt idx="5">
                  <c:v>5.33</c:v>
                </c:pt>
                <c:pt idx="6">
                  <c:v>#N/A</c:v>
                </c:pt>
                <c:pt idx="7">
                  <c:v>4.8600000000000003</c:v>
                </c:pt>
                <c:pt idx="8">
                  <c:v>#N/A</c:v>
                </c:pt>
                <c:pt idx="9">
                  <c:v>5.23</c:v>
                </c:pt>
              </c:numCache>
            </c:numRef>
          </c:val>
          <c:extLst>
            <c:ext xmlns:c16="http://schemas.microsoft.com/office/drawing/2014/chart" uri="{C3380CC4-5D6E-409C-BE32-E72D297353CC}">
              <c16:uniqueId val="{00000008-3286-4429-8919-0FF2CC412F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5.28</c:v>
                </c:pt>
                <c:pt idx="2">
                  <c:v>#N/A</c:v>
                </c:pt>
                <c:pt idx="3">
                  <c:v>1.78</c:v>
                </c:pt>
                <c:pt idx="4">
                  <c:v>#N/A</c:v>
                </c:pt>
                <c:pt idx="5">
                  <c:v>4.68</c:v>
                </c:pt>
                <c:pt idx="6">
                  <c:v>#N/A</c:v>
                </c:pt>
                <c:pt idx="7">
                  <c:v>3.85</c:v>
                </c:pt>
                <c:pt idx="8">
                  <c:v>#N/A</c:v>
                </c:pt>
                <c:pt idx="9">
                  <c:v>8.1300000000000008</c:v>
                </c:pt>
              </c:numCache>
            </c:numRef>
          </c:val>
          <c:extLst>
            <c:ext xmlns:c16="http://schemas.microsoft.com/office/drawing/2014/chart" uri="{C3380CC4-5D6E-409C-BE32-E72D297353CC}">
              <c16:uniqueId val="{00000009-3286-4429-8919-0FF2CC412F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891</c:v>
                </c:pt>
                <c:pt idx="5">
                  <c:v>939</c:v>
                </c:pt>
                <c:pt idx="8">
                  <c:v>897</c:v>
                </c:pt>
                <c:pt idx="11">
                  <c:v>873</c:v>
                </c:pt>
                <c:pt idx="14">
                  <c:v>910</c:v>
                </c:pt>
              </c:numCache>
            </c:numRef>
          </c:val>
          <c:extLst>
            <c:ext xmlns:c16="http://schemas.microsoft.com/office/drawing/2014/chart" uri="{C3380CC4-5D6E-409C-BE32-E72D297353CC}">
              <c16:uniqueId val="{00000000-B3F0-4E98-A39B-D91D7DE5BA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F0-4E98-A39B-D91D7DE5BA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9</c:v>
                </c:pt>
                <c:pt idx="9">
                  <c:v>7</c:v>
                </c:pt>
                <c:pt idx="12">
                  <c:v>6</c:v>
                </c:pt>
              </c:numCache>
            </c:numRef>
          </c:val>
          <c:extLst>
            <c:ext xmlns:c16="http://schemas.microsoft.com/office/drawing/2014/chart" uri="{C3380CC4-5D6E-409C-BE32-E72D297353CC}">
              <c16:uniqueId val="{00000002-B3F0-4E98-A39B-D91D7DE5BA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214</c:v>
                </c:pt>
                <c:pt idx="3">
                  <c:v>213</c:v>
                </c:pt>
                <c:pt idx="6">
                  <c:v>213</c:v>
                </c:pt>
                <c:pt idx="9">
                  <c:v>214</c:v>
                </c:pt>
                <c:pt idx="12">
                  <c:v>210</c:v>
                </c:pt>
              </c:numCache>
            </c:numRef>
          </c:val>
          <c:extLst>
            <c:ext xmlns:c16="http://schemas.microsoft.com/office/drawing/2014/chart" uri="{C3380CC4-5D6E-409C-BE32-E72D297353CC}">
              <c16:uniqueId val="{00000003-B3F0-4E98-A39B-D91D7DE5BA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c:v>
                </c:pt>
                <c:pt idx="3">
                  <c:v>8</c:v>
                </c:pt>
                <c:pt idx="6">
                  <c:v>7</c:v>
                </c:pt>
                <c:pt idx="9">
                  <c:v>6</c:v>
                </c:pt>
                <c:pt idx="12">
                  <c:v>4</c:v>
                </c:pt>
              </c:numCache>
            </c:numRef>
          </c:val>
          <c:extLst>
            <c:ext xmlns:c16="http://schemas.microsoft.com/office/drawing/2014/chart" uri="{C3380CC4-5D6E-409C-BE32-E72D297353CC}">
              <c16:uniqueId val="{00000004-B3F0-4E98-A39B-D91D7DE5BA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F0-4E98-A39B-D91D7DE5BA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F0-4E98-A39B-D91D7DE5BA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1149</c:v>
                </c:pt>
                <c:pt idx="3">
                  <c:v>1218</c:v>
                </c:pt>
                <c:pt idx="6">
                  <c:v>1163</c:v>
                </c:pt>
                <c:pt idx="9">
                  <c:v>1145</c:v>
                </c:pt>
                <c:pt idx="12">
                  <c:v>1199</c:v>
                </c:pt>
              </c:numCache>
            </c:numRef>
          </c:val>
          <c:extLst>
            <c:ext xmlns:c16="http://schemas.microsoft.com/office/drawing/2014/chart" uri="{C3380CC4-5D6E-409C-BE32-E72D297353CC}">
              <c16:uniqueId val="{00000007-B3F0-4E98-A39B-D91D7DE5BA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492</c:v>
                </c:pt>
                <c:pt idx="2">
                  <c:v>#N/A</c:v>
                </c:pt>
                <c:pt idx="3">
                  <c:v>#N/A</c:v>
                </c:pt>
                <c:pt idx="4">
                  <c:v>511</c:v>
                </c:pt>
                <c:pt idx="5">
                  <c:v>#N/A</c:v>
                </c:pt>
                <c:pt idx="6">
                  <c:v>#N/A</c:v>
                </c:pt>
                <c:pt idx="7">
                  <c:v>495</c:v>
                </c:pt>
                <c:pt idx="8">
                  <c:v>#N/A</c:v>
                </c:pt>
                <c:pt idx="9">
                  <c:v>#N/A</c:v>
                </c:pt>
                <c:pt idx="10">
                  <c:v>499</c:v>
                </c:pt>
                <c:pt idx="11">
                  <c:v>#N/A</c:v>
                </c:pt>
                <c:pt idx="12">
                  <c:v>#N/A</c:v>
                </c:pt>
                <c:pt idx="13">
                  <c:v>509</c:v>
                </c:pt>
                <c:pt idx="14">
                  <c:v>#N/A</c:v>
                </c:pt>
              </c:numCache>
            </c:numRef>
          </c:val>
          <c:smooth val="0"/>
          <c:extLst>
            <c:ext xmlns:c16="http://schemas.microsoft.com/office/drawing/2014/chart" uri="{C3380CC4-5D6E-409C-BE32-E72D297353CC}">
              <c16:uniqueId val="{00000008-B3F0-4E98-A39B-D91D7DE5BA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8302</c:v>
                </c:pt>
                <c:pt idx="5">
                  <c:v>8073</c:v>
                </c:pt>
                <c:pt idx="8">
                  <c:v>7871</c:v>
                </c:pt>
                <c:pt idx="11">
                  <c:v>7389</c:v>
                </c:pt>
                <c:pt idx="14">
                  <c:v>6952</c:v>
                </c:pt>
              </c:numCache>
            </c:numRef>
          </c:val>
          <c:extLst>
            <c:ext xmlns:c16="http://schemas.microsoft.com/office/drawing/2014/chart" uri="{C3380CC4-5D6E-409C-BE32-E72D297353CC}">
              <c16:uniqueId val="{00000000-196B-474B-9A2D-1A089CE2E6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386</c:v>
                </c:pt>
                <c:pt idx="5">
                  <c:v>397</c:v>
                </c:pt>
                <c:pt idx="8">
                  <c:v>371</c:v>
                </c:pt>
                <c:pt idx="11">
                  <c:v>333</c:v>
                </c:pt>
                <c:pt idx="14">
                  <c:v>268</c:v>
                </c:pt>
              </c:numCache>
            </c:numRef>
          </c:val>
          <c:extLst>
            <c:ext xmlns:c16="http://schemas.microsoft.com/office/drawing/2014/chart" uri="{C3380CC4-5D6E-409C-BE32-E72D297353CC}">
              <c16:uniqueId val="{00000001-196B-474B-9A2D-1A089CE2E6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3220</c:v>
                </c:pt>
                <c:pt idx="5">
                  <c:v>3478</c:v>
                </c:pt>
                <c:pt idx="8">
                  <c:v>3433</c:v>
                </c:pt>
                <c:pt idx="11">
                  <c:v>3966</c:v>
                </c:pt>
                <c:pt idx="14">
                  <c:v>4757</c:v>
                </c:pt>
              </c:numCache>
            </c:numRef>
          </c:val>
          <c:extLst>
            <c:ext xmlns:c16="http://schemas.microsoft.com/office/drawing/2014/chart" uri="{C3380CC4-5D6E-409C-BE32-E72D297353CC}">
              <c16:uniqueId val="{00000002-196B-474B-9A2D-1A089CE2E6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8</c:v>
                </c:pt>
                <c:pt idx="6">
                  <c:v>0</c:v>
                </c:pt>
                <c:pt idx="9">
                  <c:v>0</c:v>
                </c:pt>
                <c:pt idx="12">
                  <c:v>0</c:v>
                </c:pt>
              </c:numCache>
            </c:numRef>
          </c:val>
          <c:extLst>
            <c:ext xmlns:c16="http://schemas.microsoft.com/office/drawing/2014/chart" uri="{C3380CC4-5D6E-409C-BE32-E72D297353CC}">
              <c16:uniqueId val="{00000003-196B-474B-9A2D-1A089CE2E6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6B-474B-9A2D-1A089CE2E6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5-196B-474B-9A2D-1A089CE2E6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1475</c:v>
                </c:pt>
                <c:pt idx="3">
                  <c:v>1449</c:v>
                </c:pt>
                <c:pt idx="6">
                  <c:v>1404</c:v>
                </c:pt>
                <c:pt idx="9">
                  <c:v>1324</c:v>
                </c:pt>
                <c:pt idx="12">
                  <c:v>1244</c:v>
                </c:pt>
              </c:numCache>
            </c:numRef>
          </c:val>
          <c:extLst>
            <c:ext xmlns:c16="http://schemas.microsoft.com/office/drawing/2014/chart" uri="{C3380CC4-5D6E-409C-BE32-E72D297353CC}">
              <c16:uniqueId val="{00000006-196B-474B-9A2D-1A089CE2E6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1486</c:v>
                </c:pt>
                <c:pt idx="3">
                  <c:v>1298</c:v>
                </c:pt>
                <c:pt idx="6">
                  <c:v>1108</c:v>
                </c:pt>
                <c:pt idx="9">
                  <c:v>920</c:v>
                </c:pt>
                <c:pt idx="12">
                  <c:v>729</c:v>
                </c:pt>
              </c:numCache>
            </c:numRef>
          </c:val>
          <c:extLst>
            <c:ext xmlns:c16="http://schemas.microsoft.com/office/drawing/2014/chart" uri="{C3380CC4-5D6E-409C-BE32-E72D297353CC}">
              <c16:uniqueId val="{00000007-196B-474B-9A2D-1A089CE2E6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560</c:v>
                </c:pt>
                <c:pt idx="3">
                  <c:v>91</c:v>
                </c:pt>
                <c:pt idx="6">
                  <c:v>72</c:v>
                </c:pt>
                <c:pt idx="9">
                  <c:v>55</c:v>
                </c:pt>
                <c:pt idx="12">
                  <c:v>41</c:v>
                </c:pt>
              </c:numCache>
            </c:numRef>
          </c:val>
          <c:extLst>
            <c:ext xmlns:c16="http://schemas.microsoft.com/office/drawing/2014/chart" uri="{C3380CC4-5D6E-409C-BE32-E72D297353CC}">
              <c16:uniqueId val="{00000008-196B-474B-9A2D-1A089CE2E6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54</c:v>
                </c:pt>
                <c:pt idx="3">
                  <c:v>43</c:v>
                </c:pt>
                <c:pt idx="6">
                  <c:v>35</c:v>
                </c:pt>
                <c:pt idx="9">
                  <c:v>28</c:v>
                </c:pt>
                <c:pt idx="12">
                  <c:v>22</c:v>
                </c:pt>
              </c:numCache>
            </c:numRef>
          </c:val>
          <c:extLst>
            <c:ext xmlns:c16="http://schemas.microsoft.com/office/drawing/2014/chart" uri="{C3380CC4-5D6E-409C-BE32-E72D297353CC}">
              <c16:uniqueId val="{00000009-196B-474B-9A2D-1A089CE2E6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10583</c:v>
                </c:pt>
                <c:pt idx="3">
                  <c:v>10173</c:v>
                </c:pt>
                <c:pt idx="6">
                  <c:v>9859</c:v>
                </c:pt>
                <c:pt idx="9">
                  <c:v>9455</c:v>
                </c:pt>
                <c:pt idx="12">
                  <c:v>8892</c:v>
                </c:pt>
              </c:numCache>
            </c:numRef>
          </c:val>
          <c:extLst>
            <c:ext xmlns:c16="http://schemas.microsoft.com/office/drawing/2014/chart" uri="{C3380CC4-5D6E-409C-BE32-E72D297353CC}">
              <c16:uniqueId val="{0000000A-196B-474B-9A2D-1A089CE2E6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2251</c:v>
                </c:pt>
                <c:pt idx="2">
                  <c:v>#N/A</c:v>
                </c:pt>
                <c:pt idx="3">
                  <c:v>#N/A</c:v>
                </c:pt>
                <c:pt idx="4">
                  <c:v>1117</c:v>
                </c:pt>
                <c:pt idx="5">
                  <c:v>#N/A</c:v>
                </c:pt>
                <c:pt idx="6">
                  <c:v>#N/A</c:v>
                </c:pt>
                <c:pt idx="7">
                  <c:v>804</c:v>
                </c:pt>
                <c:pt idx="8">
                  <c:v>#N/A</c:v>
                </c:pt>
                <c:pt idx="9">
                  <c:v>#N/A</c:v>
                </c:pt>
                <c:pt idx="10">
                  <c:v>95</c:v>
                </c:pt>
                <c:pt idx="11">
                  <c:v>#N/A</c:v>
                </c:pt>
                <c:pt idx="12">
                  <c:v>#N/A</c:v>
                </c:pt>
                <c:pt idx="13">
                  <c:v>0</c:v>
                </c:pt>
                <c:pt idx="14">
                  <c:v>#N/A</c:v>
                </c:pt>
              </c:numCache>
            </c:numRef>
          </c:val>
          <c:smooth val="0"/>
          <c:extLst>
            <c:ext xmlns:c16="http://schemas.microsoft.com/office/drawing/2014/chart" uri="{C3380CC4-5D6E-409C-BE32-E72D297353CC}">
              <c16:uniqueId val="{0000000B-196B-474B-9A2D-1A089CE2E6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1360</c:v>
                </c:pt>
                <c:pt idx="1">
                  <c:v>1706</c:v>
                </c:pt>
                <c:pt idx="2">
                  <c:v>1658</c:v>
                </c:pt>
              </c:numCache>
            </c:numRef>
          </c:val>
          <c:extLst>
            <c:ext xmlns:c16="http://schemas.microsoft.com/office/drawing/2014/chart" uri="{C3380CC4-5D6E-409C-BE32-E72D297353CC}">
              <c16:uniqueId val="{00000000-6D0C-431D-A7E7-C83CB1A13C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920</c:v>
                </c:pt>
                <c:pt idx="1">
                  <c:v>983</c:v>
                </c:pt>
                <c:pt idx="2">
                  <c:v>939</c:v>
                </c:pt>
              </c:numCache>
            </c:numRef>
          </c:val>
          <c:extLst>
            <c:ext xmlns:c16="http://schemas.microsoft.com/office/drawing/2014/chart" uri="{C3380CC4-5D6E-409C-BE32-E72D297353CC}">
              <c16:uniqueId val="{00000001-6D0C-431D-A7E7-C83CB1A13C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847</c:v>
                </c:pt>
                <c:pt idx="1">
                  <c:v>944</c:v>
                </c:pt>
                <c:pt idx="2">
                  <c:v>1814</c:v>
                </c:pt>
              </c:numCache>
            </c:numRef>
          </c:val>
          <c:extLst>
            <c:ext xmlns:c16="http://schemas.microsoft.com/office/drawing/2014/chart" uri="{C3380CC4-5D6E-409C-BE32-E72D297353CC}">
              <c16:uniqueId val="{00000002-6D0C-431D-A7E7-C83CB1A13C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ＭＳ ゴシック" pitchFamily="49" charset="-128"/>
              <a:ea typeface="ＭＳ ゴシック" pitchFamily="49" charset="-128"/>
            </a:rPr>
            <a:t>　</a:t>
          </a:r>
          <a:r>
            <a:rPr kumimoji="1" lang="ja-JP" altLang="en-US" sz="1400" b="0">
              <a:latin typeface="ＭＳ ゴシック" pitchFamily="49" charset="-128"/>
              <a:ea typeface="ＭＳ ゴシック" pitchFamily="49" charset="-128"/>
            </a:rPr>
            <a:t>元利償還金について、</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防災行政無線（デジタル化）設置事業に係る新たな元金償還の開始に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伴い</a:t>
          </a:r>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償還金が完済額を上回ったため、増加している。今後も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元利償還金以下の地方債の発行に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より抑制に努める。</a:t>
          </a:r>
          <a:endParaRPr lang="ja-JP" altLang="en-US" sz="18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　今後、老朽化した公共施設の長寿命化を控え、長期振興計画と公共施設等総合管理計画を連動させて、事業選択を精査し、新規の地方債発行の抑制を図る。</a:t>
          </a:r>
          <a:endParaRPr kumimoji="1" lang="ja-JP" altLang="en-US" sz="1800" b="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baseline="0">
              <a:solidFill>
                <a:schemeClr val="dk1"/>
              </a:solidFill>
              <a:latin typeface="+mn-lt"/>
              <a:ea typeface="+mn-ea"/>
              <a:cs typeface="+mn-cs"/>
            </a:rPr>
            <a:t>　満期一括償還地方債はない。</a:t>
          </a:r>
          <a:endParaRPr kumimoji="1" lang="ja-JP" altLang="en-US" sz="1000" b="1">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latin typeface="ＭＳ ゴシック" pitchFamily="49" charset="-128"/>
              <a:ea typeface="ＭＳ ゴシック" pitchFamily="49" charset="-128"/>
            </a:rPr>
            <a:t>　</a:t>
          </a:r>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令和４年度は、償還額が新規発行地方債額を上回ったことによる残高の減少と再編交付金事業基金等の充当可能基金の増額の結果、将来負担率比率がマイナスとなった。</a:t>
          </a:r>
        </a:p>
        <a:p>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　しかし、今後、既存の公共施設の維持補修費など長寿命化に係る経費も増大すると見込まれる。それに対し、長期振興計画と公共施設等総合管理計画を連動させることで、単年度負担が過大にならないよう改修事業費等の平準化と地方債発行の抑制による将来負担額の軽減に努める。</a:t>
          </a:r>
          <a:endParaRPr kumimoji="1" lang="ja-JP" altLang="en-US" sz="1800" b="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鹿児島県西之表市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ける基金については、特に財政調整基金について、地方消費税交付金や地方交付税等の一般財源の増と、新型コロナウイルス感染症拡大による事業中止や縮小による歳出額の減少により、基金繰入額以上に積み戻すことができ、基金全体としても増となっていた。</a:t>
          </a:r>
          <a:endPar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　令和４年度においては、財政調整基金について、歳入における地方交付税や地方特例交付金等一般財源の減少と、歳出における新型コロナウイルス感染症への市独自の対応策や事業の再開などによる人件費や物件費等の増加、また、最終補正予算（専決処分）時に積立額を抑えて翌年度繰越額としたことにより、基金繰入額以上の積み戻しとならず、前年度比</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4</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8</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百万円減少した。</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減債基金については、大型事業の元金償還開始により前年度比</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4</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千</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4</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百円減少。その他特定目的基金において、再編交付金事業基金の新設により</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億</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千</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百万円の増加、ふるさと納税寄附基金においては、寄付額より基金繰入が下回ったことから、前年度比</a:t>
          </a:r>
          <a:r>
            <a:rPr lang="en-US" altLang="ja-JP"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百万円の増加となった</a:t>
          </a:r>
          <a:r>
            <a:rPr lang="ja-JP" altLang="en-US" sz="1300" b="0" i="0" u="none" strike="noStrike" baseline="0">
              <a:solidFill>
                <a:srgbClr val="FF0000"/>
              </a:solidFill>
              <a:latin typeface="ＭＳ ゴシック" panose="020B0609070205080204" pitchFamily="49" charset="-128"/>
              <a:ea typeface="ＭＳ ゴシック" panose="020B0609070205080204" pitchFamily="49" charset="-128"/>
              <a:cs typeface="+mn-cs"/>
            </a:rPr>
            <a:t>。</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基金全体としては、前年度比</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億</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7</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9</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基金全体としては増額となっているものの、主に再編交付金事業基金の新設と積立による増額となっている。財政調整基金については、一般財源歳入の減少と義務的経費を含む歳出額の増加により、繰入額に対して十分な積戻しができなかったことで減少となっている。弾力的な財政運用に必要となる財政調整基金の確保を図るため、事務事業評価とスクラップアンドビルドを基調とした事業精査による歳出の抑制と、歳出の獲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再編交付金事業基金：再編交付金を活用する事業のうち、継続して取り組む必要のある事業に充当する。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vl="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公共施設建設基金：西之表市公共施設建設事業の財源に充てる。</a:t>
          </a:r>
        </a:p>
        <a:p>
          <a:pPr lvl="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ふるさと応援寄附基金：ふるさと応援寄附金を積み立て、寄付者が希望する使途に応じた事業に充当する。</a:t>
          </a:r>
        </a:p>
        <a:p>
          <a:pPr lvl="0"/>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都市計画事業基金：都市計画事業の円滑な推進を図るため、事業認可を受けた事業に充当する。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vl="0"/>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再編交付金事業基金：基金の新設及び充当先の事業費に応じた積立を行ったことによる増額。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月補正予算（第６号）における市有地売却による財産収入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ふるさと応援寄附基金：翌年度の当初予算において事業への充当を行った額より、寄付金が上回ったため増額となった。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年度で充当する事業がなくなったため、当該年度の都市計画税全額を積み立てた。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公共施設建設基金においては、今後、公共施設等の長寿命化対策事業の更なる増加が見込まることから、一定額を確保していく。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ふるさと応援寄附基金については、引き続きふるさと応援寄附金を積立て、速やかに寄付者の希望使途に応じた事業に充当する。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年度改定予定の都市計画マスタープランに基づく都市計画事業認可事業に充当する。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歳入における地方交付税や地方特例交付金等一般財源の減少と、歳出における新型コロナウイルス感染症への市独自の対応策や事業の再開などによる人件費や物件費等の増加、また、最終補正予算（専決処分）時に積立額を抑えて翌年度繰越額としたことにより、基金繰入額以上の積み戻しとならず、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依存財源である地方交付税や国県支出金の変動や扶助費など社会保障関連経費の伸びが不透明であるため、財政調整基金による財源調整を行ってきた。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今年度は基金繰入額が昨年度比で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大幅に上昇しており、今後更に物価高騰等による経常コストの上昇も見込まれるため、歳入の確保に努めるとともに、さらに事務事業評価をベースとした事業精査により歳出の抑制を図り、基金繰入額が過大とな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年度繰越の防災行政無線（デジタル化）設置事業に係る元利償還金が令和４年度から開始されたことに伴い、基金からの繰入を開始したことにより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今後も公共施設等の長寿命化対策事業の増加や市営住宅建替事業が見込まれることから、西之表市長期振興計画実施計画運用基準に基づき、事業規模が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億円程度になる事業を実施する担保として、事業開始から償還までに事業費相当分の積立を行う。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44D256C-95FC-42D4-AAA9-15BF0687276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BDDCF28-EEDF-439C-BEF8-965DCE19DF0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7E8B29-0EEC-4F2B-B945-7418836DBA4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AB125C3-2564-4349-A1EF-5BCD05669FE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300E3AB-432F-45F5-9DF0-79E0EDD9EC6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0173C9-8E6C-458B-92C3-E64FE4AED32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9549F90-595C-4320-9F24-FB6BAC1124F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534201C-D617-4772-9D52-D4F858E3E47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B80BDFA-99A4-46D3-8B22-60DEA5001A4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D72B486-804C-4BE0-A32C-0DCD00C3F88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14,417
14,341
205.57
12,721,912
12,198,617
501,061
6,160,801
8,892,045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6122830-6127-4877-84D1-BFBEB9C0C62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4FD9F32-163C-42B9-A6BF-36A1A01C141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CEA9F8-1DEF-4BA2-BA76-F0E7156F835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84B3E1A-8EDC-4852-AE13-ED1EE452987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491A703-521A-4413-91C2-3A5B600B5DF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1BDF275-22D3-4559-B3A4-9B795DA9C4D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1AA9709-E7DB-451F-A7B0-058CFF5F997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A4CA569-051A-49C1-B969-246BC94F688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418E1CD-E64B-400F-A740-547306AF560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153735-BF8F-46BD-A735-9C4C1358C6A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8CCD0C-FC46-4B86-BA4B-4E1F79FEFBA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5D385E5-A221-48F3-A1DC-61D7E8A2FB5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40B1BD2-B5B1-4EDD-895C-52ADAD1358A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D3985F2-0F9A-407E-B0D2-31D9E1E1E84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2A631AD-FECA-4C06-90A0-8FF582A1D09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D03C324-7256-4483-9B49-8A00B0EF4F8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6DD8167-BBE7-461A-96EB-B5297E05A87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221DCDD-1FA1-4941-B303-1AF40FCE2EA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E4C7A52-53A8-459E-B6D0-9390BA97EAC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5F097DA-0706-4546-8AFB-C12296FBE7E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3C1C37C-BAF4-42A5-9D53-5E46878C2F1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59437B4-38F1-44C5-9DB0-35461122998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475379D-135E-45B7-A427-4C5FCA09113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03D8B2C-7C98-4563-8D48-ADFFB1D507B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EBCB7B8-3A15-4FB0-9173-B4D4249763E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898B603-B61D-4C37-A903-DE4A3687891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79EF124-BB56-45EC-930D-6960CC1F70D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006EA52-57A7-4CEC-B2A7-613A7DCCBA0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17E4B2C-E7D6-4D0D-A28D-745DBB0F53E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BA68C69-1D70-4D00-8437-B3663B43CCD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74841BB-AD9C-4C62-A33E-67B499FC8AE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6843560-B835-4A92-B177-30AB10BABC0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43E0BC1-12B0-4BED-8CF0-DCAC4BABDB4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408B22A-E2FC-4214-A170-389152B71B7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F536084-C01E-44BD-8527-FF7C48B1BDA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115ACF9-9AD6-426C-A30D-1848B1C9785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09DC79-F1C4-483C-93CB-E8FA6B537D1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人口の減少や全国平均を上回る高齢化率（令和４年末</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加え、市内に中心となる産業がないこと等により、財政基盤が弱く、類似団体平均を下回っている。今後も行政評価による事業の見直しを行い、費用対効果を見定めるとともに、ふるさと納税の推進や市有財産の利活用による自主財源の確保を図る。また、第</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次長期振興計画に沿った形で施策の重点化・効率化に努め、活気あるまちづくりを展開しつつ財政の健全化を図る。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3A25063-F5F2-47E2-966E-EC45520DE3A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4F4733A-BFCC-4563-865C-E8D0DC782FA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99D05B14-06E3-4524-9B87-9C5146BE670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128E61BE-50A2-47AF-A925-2E8705260EFC}"/>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3E7BADBA-10F4-4092-A148-9EF66B68EDB8}"/>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DBCEB6D7-8A7B-43E1-A3B6-25DA567470C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98F48C08-F5E8-4E67-A7E0-340CD8574B82}"/>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2DCC4409-4D3C-47D1-9EF2-BC6FCACD1A56}"/>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5431E0B0-ABA1-40AA-9BBE-FF6734402829}"/>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8B3E604-0AC7-430B-8C93-1C22572100F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24CD1744-21AA-4EF8-9C94-92FF13BDDA3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5DC23922-1635-4768-84C5-379FED767CA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DE3B733C-12C7-48BE-A58C-79B1820F857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C03C379C-0773-4B6D-BFAE-4B30F0A5D89D}"/>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19E98FB3-3F45-4B70-B453-4191E9BDB97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380D3A84-EC5A-4EE5-AC4D-0EBC1D1826E8}"/>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25EDB84B-CC18-4B4A-BC0E-D7BBF39B0A8F}"/>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2E234625-8D44-47BE-87C2-A54D05E2D4BE}"/>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43</xdr:row>
      <xdr:rowOff>167640</xdr:rowOff>
    </xdr:to>
    <xdr:cxnSp macro="">
      <xdr:nvCxnSpPr>
        <xdr:cNvPr id="67" name="直線コネクタ 66">
          <a:extLst>
            <a:ext uri="{FF2B5EF4-FFF2-40B4-BE49-F238E27FC236}">
              <a16:creationId xmlns:a16="http://schemas.microsoft.com/office/drawing/2014/main" id="{360F399F-4009-4B51-A63D-2864213D54D1}"/>
            </a:ext>
          </a:extLst>
        </xdr:cNvPr>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47D6BDE2-53C5-488F-BC20-87ECF7A7A973}"/>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C3A17A96-272D-42BD-AE01-4742C09D9A1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167640</xdr:rowOff>
    </xdr:to>
    <xdr:cxnSp macro="">
      <xdr:nvCxnSpPr>
        <xdr:cNvPr id="70" name="直線コネクタ 69">
          <a:extLst>
            <a:ext uri="{FF2B5EF4-FFF2-40B4-BE49-F238E27FC236}">
              <a16:creationId xmlns:a16="http://schemas.microsoft.com/office/drawing/2014/main" id="{E9753C2B-BDED-4CB2-97A5-BE800B785251}"/>
            </a:ext>
          </a:extLst>
        </xdr:cNvPr>
        <xdr:cNvCxnSpPr/>
      </xdr:nvCxnSpPr>
      <xdr:spPr>
        <a:xfrm>
          <a:off x="3225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CD241B5D-A3E5-4F27-AD79-339D274A2E8D}"/>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8EA435C9-32C0-42CC-ADF0-E256407DDFAC}"/>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167640</xdr:rowOff>
    </xdr:to>
    <xdr:cxnSp macro="">
      <xdr:nvCxnSpPr>
        <xdr:cNvPr id="73" name="直線コネクタ 72">
          <a:extLst>
            <a:ext uri="{FF2B5EF4-FFF2-40B4-BE49-F238E27FC236}">
              <a16:creationId xmlns:a16="http://schemas.microsoft.com/office/drawing/2014/main" id="{1D32D8DD-F578-4397-AB2F-90FCF9CEE29E}"/>
            </a:ext>
          </a:extLst>
        </xdr:cNvPr>
        <xdr:cNvCxnSpPr/>
      </xdr:nvCxnSpPr>
      <xdr:spPr>
        <a:xfrm flipV="1">
          <a:off x="2336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31634C88-6E65-46E3-99CB-E4900DD98CB6}"/>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DBFC7D25-3475-4A1A-B1CC-E5E8420123C4}"/>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a:extLst>
            <a:ext uri="{FF2B5EF4-FFF2-40B4-BE49-F238E27FC236}">
              <a16:creationId xmlns:a16="http://schemas.microsoft.com/office/drawing/2014/main" id="{2A7ED9E5-04A8-4142-BFCF-3650DB1D97EA}"/>
            </a:ext>
          </a:extLst>
        </xdr:cNvPr>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DD346357-A316-4645-B6AE-DF49B88EBEE3}"/>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8B3C0860-0EAC-449F-86ED-BCEA5C8223FA}"/>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AC5CE972-B547-4D3A-A131-9693139829FC}"/>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8ECADE7E-0BCA-4F46-B58F-71CD166F9FEA}"/>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F648DF2-8941-4180-8860-4C2CCCB35F3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DE00725-A486-40D3-A6D3-07C740C8DA8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1A64749-F74B-4540-8C6D-FDA53BDEE93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222A293-DD74-4523-9353-33A7348E625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3BF0FA2-236E-4B94-8678-BF0E7E76039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6" name="楕円 85">
          <a:extLst>
            <a:ext uri="{FF2B5EF4-FFF2-40B4-BE49-F238E27FC236}">
              <a16:creationId xmlns:a16="http://schemas.microsoft.com/office/drawing/2014/main" id="{18534C4C-D72E-4E21-A89F-046728372324}"/>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88917</xdr:rowOff>
    </xdr:from>
    <xdr:ext cx="762000" cy="259045"/>
    <xdr:sp macro="" textlink="">
      <xdr:nvSpPr>
        <xdr:cNvPr id="87" name="財政力該当値テキスト">
          <a:extLst>
            <a:ext uri="{FF2B5EF4-FFF2-40B4-BE49-F238E27FC236}">
              <a16:creationId xmlns:a16="http://schemas.microsoft.com/office/drawing/2014/main" id="{F92EEFB8-0586-471D-9972-B3A8F510BC0B}"/>
            </a:ext>
          </a:extLst>
        </xdr:cNvPr>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8" name="楕円 87">
          <a:extLst>
            <a:ext uri="{FF2B5EF4-FFF2-40B4-BE49-F238E27FC236}">
              <a16:creationId xmlns:a16="http://schemas.microsoft.com/office/drawing/2014/main" id="{C1905E1F-0E77-439B-BECC-88D171C2134C}"/>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89" name="テキスト ボックス 88">
          <a:extLst>
            <a:ext uri="{FF2B5EF4-FFF2-40B4-BE49-F238E27FC236}">
              <a16:creationId xmlns:a16="http://schemas.microsoft.com/office/drawing/2014/main" id="{B96CA4D6-79CE-47DD-A0E3-2FDD86DA7290}"/>
            </a:ext>
          </a:extLst>
        </xdr:cNvPr>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a:extLst>
            <a:ext uri="{FF2B5EF4-FFF2-40B4-BE49-F238E27FC236}">
              <a16:creationId xmlns:a16="http://schemas.microsoft.com/office/drawing/2014/main" id="{6447C936-C806-40E3-9D96-8F33ED34A81D}"/>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a:extLst>
            <a:ext uri="{FF2B5EF4-FFF2-40B4-BE49-F238E27FC236}">
              <a16:creationId xmlns:a16="http://schemas.microsoft.com/office/drawing/2014/main" id="{7501F8E9-A657-46AB-AFEA-D811A84E0B01}"/>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a:extLst>
            <a:ext uri="{FF2B5EF4-FFF2-40B4-BE49-F238E27FC236}">
              <a16:creationId xmlns:a16="http://schemas.microsoft.com/office/drawing/2014/main" id="{72C9AD66-B3D9-41EC-B2F1-892527B72007}"/>
            </a:ext>
          </a:extLst>
        </xdr:cNvPr>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a:extLst>
            <a:ext uri="{FF2B5EF4-FFF2-40B4-BE49-F238E27FC236}">
              <a16:creationId xmlns:a16="http://schemas.microsoft.com/office/drawing/2014/main" id="{40D2DC17-17A0-4881-80EE-3A1367A6011D}"/>
            </a:ext>
          </a:extLst>
        </xdr:cNvPr>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a:extLst>
            <a:ext uri="{FF2B5EF4-FFF2-40B4-BE49-F238E27FC236}">
              <a16:creationId xmlns:a16="http://schemas.microsoft.com/office/drawing/2014/main" id="{36904F85-66FF-4D1D-8238-CA6CFF49AF1D}"/>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a:extLst>
            <a:ext uri="{FF2B5EF4-FFF2-40B4-BE49-F238E27FC236}">
              <a16:creationId xmlns:a16="http://schemas.microsoft.com/office/drawing/2014/main" id="{8006BF50-5C6D-4FF9-953E-45E5A4C7D2C8}"/>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2A6DB67A-C865-44BF-A4C7-2B83A7341D2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7E8C5079-96C1-4563-A1C7-AFFF5D54714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B217C879-807D-47F4-A2CD-449B2137EE4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1EC4C30-E4BE-4B9D-9AC3-995B85617F8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EBB37F70-BD9B-4AB2-B72F-0491D7D17C5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9F518D22-1255-46FB-8EF9-13228680D3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F1BDBDF-44AA-4DE2-9525-88DBA606565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61B4420D-B382-4C68-8142-72B304BE226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B4ED7BA-833D-4D4A-8705-92CD9497035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5A01D48-3139-4469-ABE3-ABE74C110B3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3EBC210F-6E90-489F-91CE-5D7EBA197B4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4651E20-5850-4C7D-9CEB-AA214D1EA9D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C0CCC4F8-477C-4A30-B65F-03F5E67C9B1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ポイントの増となった要因として、経常収支比率の分子である経常経費充当一般財源の新型コロナウイルス感染症対策に係る物件費（前年度比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百万円）の増と、防災行政無線（デジタル化）設置事業に係る新たな元金償還の開始による公債費（</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百万円）の増額等により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％の増となったことと、分母である経常一般財源等収入の地方特例交付金（△</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百万円）、地方交付税（△</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百万円）、臨時財政対策債（△</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百万円）の減額により、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％の減となったことによるものである。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B9E9AB8C-8061-4FB3-89D2-8A107176374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41BBBA76-ED02-4E2F-8C95-66DE75A20E0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4F063B73-5A21-4859-8E22-E8DF080E590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B05868EF-1702-4A3D-AE1A-DA09A25EE761}"/>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64290157-46C2-46FF-B597-EC20150276BD}"/>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A679C0C7-9AD1-4706-8DC7-43C0D8916D2C}"/>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F99B0F0F-909C-4F2F-A2BF-1B8B7A7BA867}"/>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E6678A8-3DF9-42DA-B077-640096739F61}"/>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426DD8F8-B3D6-437A-80F2-8BE0AEC10F43}"/>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E2E3B9D7-6E59-48AA-AF11-DE2FE75AF208}"/>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39489AB-5510-4409-B689-84006DB78EB6}"/>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D79A7698-A1A9-4F21-B044-FD4FA1135C8C}"/>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AB126896-35BF-4667-B618-7EA4BC6FAB92}"/>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78D4145D-8A9B-49B6-A411-691EE585D48F}"/>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17654455-5FC6-4628-927F-BC08BE142009}"/>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4D61D8A-0116-4830-9E4F-82B5446F27F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E6FE1890-88FF-458B-A918-F0C2818B65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C1C29DC-59AE-46B4-9432-34620591371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C48315D0-9481-4B73-A840-58BAC3F76FE8}"/>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15B881B1-7ABF-47EF-8126-28951DDFDDA2}"/>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62305E0B-B698-4104-9559-25D14A833E26}"/>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3F37ABB4-A312-4885-A953-4796CBACEAA3}"/>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8C7CC775-F4F7-4C4A-83BB-3AE4C52D09AC}"/>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55517</xdr:rowOff>
    </xdr:from>
    <xdr:to>
      <xdr:col>23</xdr:col>
      <xdr:colOff>133350</xdr:colOff>
      <xdr:row>60</xdr:row>
      <xdr:rowOff>46083</xdr:rowOff>
    </xdr:to>
    <xdr:cxnSp macro="">
      <xdr:nvCxnSpPr>
        <xdr:cNvPr id="132" name="直線コネクタ 131">
          <a:extLst>
            <a:ext uri="{FF2B5EF4-FFF2-40B4-BE49-F238E27FC236}">
              <a16:creationId xmlns:a16="http://schemas.microsoft.com/office/drawing/2014/main" id="{3583C870-F977-4335-85A8-F9296FAB3E0E}"/>
            </a:ext>
          </a:extLst>
        </xdr:cNvPr>
        <xdr:cNvCxnSpPr/>
      </xdr:nvCxnSpPr>
      <xdr:spPr>
        <a:xfrm>
          <a:off x="4114800" y="10171067"/>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B84D3191-CEBD-4D7E-B2DF-9B2A34DFD41C}"/>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CAAFD31D-5663-4255-BDB6-6F1D9323D708}"/>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55517</xdr:rowOff>
    </xdr:from>
    <xdr:to>
      <xdr:col>19</xdr:col>
      <xdr:colOff>133350</xdr:colOff>
      <xdr:row>59</xdr:row>
      <xdr:rowOff>134801</xdr:rowOff>
    </xdr:to>
    <xdr:cxnSp macro="">
      <xdr:nvCxnSpPr>
        <xdr:cNvPr id="135" name="直線コネクタ 134">
          <a:extLst>
            <a:ext uri="{FF2B5EF4-FFF2-40B4-BE49-F238E27FC236}">
              <a16:creationId xmlns:a16="http://schemas.microsoft.com/office/drawing/2014/main" id="{4B0C8EB8-5EFE-45B7-9E42-FBE00AA6C764}"/>
            </a:ext>
          </a:extLst>
        </xdr:cNvPr>
        <xdr:cNvCxnSpPr/>
      </xdr:nvCxnSpPr>
      <xdr:spPr>
        <a:xfrm flipV="1">
          <a:off x="3225800" y="1017106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F7098124-8589-494E-8949-09CC7019D55B}"/>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DB261F6-FC89-4E19-AA8D-16A5DB68466A}"/>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134801</xdr:rowOff>
    </xdr:from>
    <xdr:to>
      <xdr:col>15</xdr:col>
      <xdr:colOff>82550</xdr:colOff>
      <xdr:row>60</xdr:row>
      <xdr:rowOff>59872</xdr:rowOff>
    </xdr:to>
    <xdr:cxnSp macro="">
      <xdr:nvCxnSpPr>
        <xdr:cNvPr id="138" name="直線コネクタ 137">
          <a:extLst>
            <a:ext uri="{FF2B5EF4-FFF2-40B4-BE49-F238E27FC236}">
              <a16:creationId xmlns:a16="http://schemas.microsoft.com/office/drawing/2014/main" id="{5519B6EC-ED14-43D0-85A8-AD6488DCCE26}"/>
            </a:ext>
          </a:extLst>
        </xdr:cNvPr>
        <xdr:cNvCxnSpPr/>
      </xdr:nvCxnSpPr>
      <xdr:spPr>
        <a:xfrm flipV="1">
          <a:off x="2336800" y="1025035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E234D61-A518-4F3E-A499-78F9F8B9EFB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E6450981-F83E-4CFA-A12D-730A7BF0B445}"/>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111578</xdr:rowOff>
    </xdr:to>
    <xdr:cxnSp macro="">
      <xdr:nvCxnSpPr>
        <xdr:cNvPr id="141" name="直線コネクタ 140">
          <a:extLst>
            <a:ext uri="{FF2B5EF4-FFF2-40B4-BE49-F238E27FC236}">
              <a16:creationId xmlns:a16="http://schemas.microsoft.com/office/drawing/2014/main" id="{BE96B80C-19E8-41EF-A041-293834CD3650}"/>
            </a:ext>
          </a:extLst>
        </xdr:cNvPr>
        <xdr:cNvCxnSpPr/>
      </xdr:nvCxnSpPr>
      <xdr:spPr>
        <a:xfrm flipV="1">
          <a:off x="1447800" y="103468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6E25C3A3-1CDA-4CB0-BDC4-1F2FD9AE41C1}"/>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D1C33550-E5FF-4001-A529-387D20AB027D}"/>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856C447-953D-4D30-8089-ACE12B9424DA}"/>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92565799-F4D0-4B11-B50E-89ED7FF5A892}"/>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2B0E271-D61E-49A2-B84B-749D53A4CEF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749C37D-AFB9-4481-87AE-301CF0E48C0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B339C9-0BAC-4F1F-94D4-B1A978D4397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6278B2B-2A0D-4B8D-BF87-1B92A9E5FC6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8CCDDE5-1522-441F-A724-861A17BAA7F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166733</xdr:rowOff>
    </xdr:from>
    <xdr:to>
      <xdr:col>23</xdr:col>
      <xdr:colOff>184150</xdr:colOff>
      <xdr:row>60</xdr:row>
      <xdr:rowOff>96883</xdr:rowOff>
    </xdr:to>
    <xdr:sp macro="" textlink="">
      <xdr:nvSpPr>
        <xdr:cNvPr id="151" name="楕円 150">
          <a:extLst>
            <a:ext uri="{FF2B5EF4-FFF2-40B4-BE49-F238E27FC236}">
              <a16:creationId xmlns:a16="http://schemas.microsoft.com/office/drawing/2014/main" id="{743D8C05-A0D0-4F4C-9DE8-6B4836971F37}"/>
            </a:ext>
          </a:extLst>
        </xdr:cNvPr>
        <xdr:cNvSpPr/>
      </xdr:nvSpPr>
      <xdr:spPr>
        <a:xfrm>
          <a:off x="4902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11810</xdr:rowOff>
    </xdr:from>
    <xdr:ext cx="762000" cy="259045"/>
    <xdr:sp macro="" textlink="">
      <xdr:nvSpPr>
        <xdr:cNvPr id="152" name="財政構造の弾力性該当値テキスト">
          <a:extLst>
            <a:ext uri="{FF2B5EF4-FFF2-40B4-BE49-F238E27FC236}">
              <a16:creationId xmlns:a16="http://schemas.microsoft.com/office/drawing/2014/main" id="{547C25CF-A5BB-4AB0-891C-55969017E31B}"/>
            </a:ext>
          </a:extLst>
        </xdr:cNvPr>
        <xdr:cNvSpPr txBox="1"/>
      </xdr:nvSpPr>
      <xdr:spPr>
        <a:xfrm>
          <a:off x="5041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4717</xdr:rowOff>
    </xdr:from>
    <xdr:to>
      <xdr:col>19</xdr:col>
      <xdr:colOff>184150</xdr:colOff>
      <xdr:row>59</xdr:row>
      <xdr:rowOff>106317</xdr:rowOff>
    </xdr:to>
    <xdr:sp macro="" textlink="">
      <xdr:nvSpPr>
        <xdr:cNvPr id="153" name="楕円 152">
          <a:extLst>
            <a:ext uri="{FF2B5EF4-FFF2-40B4-BE49-F238E27FC236}">
              <a16:creationId xmlns:a16="http://schemas.microsoft.com/office/drawing/2014/main" id="{BB04F80B-391E-4A7C-AE40-E7B3DF17C69D}"/>
            </a:ext>
          </a:extLst>
        </xdr:cNvPr>
        <xdr:cNvSpPr/>
      </xdr:nvSpPr>
      <xdr:spPr>
        <a:xfrm>
          <a:off x="4064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116494</xdr:rowOff>
    </xdr:from>
    <xdr:ext cx="736600" cy="259045"/>
    <xdr:sp macro="" textlink="">
      <xdr:nvSpPr>
        <xdr:cNvPr id="154" name="テキスト ボックス 153">
          <a:extLst>
            <a:ext uri="{FF2B5EF4-FFF2-40B4-BE49-F238E27FC236}">
              <a16:creationId xmlns:a16="http://schemas.microsoft.com/office/drawing/2014/main" id="{CE8CA902-E43C-4716-ACCA-4BEDBC72F891}"/>
            </a:ext>
          </a:extLst>
        </xdr:cNvPr>
        <xdr:cNvSpPr txBox="1"/>
      </xdr:nvSpPr>
      <xdr:spPr>
        <a:xfrm>
          <a:off x="3733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84001</xdr:rowOff>
    </xdr:from>
    <xdr:to>
      <xdr:col>15</xdr:col>
      <xdr:colOff>133350</xdr:colOff>
      <xdr:row>60</xdr:row>
      <xdr:rowOff>14151</xdr:rowOff>
    </xdr:to>
    <xdr:sp macro="" textlink="">
      <xdr:nvSpPr>
        <xdr:cNvPr id="155" name="楕円 154">
          <a:extLst>
            <a:ext uri="{FF2B5EF4-FFF2-40B4-BE49-F238E27FC236}">
              <a16:creationId xmlns:a16="http://schemas.microsoft.com/office/drawing/2014/main" id="{C863C914-51C7-4429-B221-A04A27741E48}"/>
            </a:ext>
          </a:extLst>
        </xdr:cNvPr>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24328</xdr:rowOff>
    </xdr:from>
    <xdr:ext cx="762000" cy="259045"/>
    <xdr:sp macro="" textlink="">
      <xdr:nvSpPr>
        <xdr:cNvPr id="156" name="テキスト ボックス 155">
          <a:extLst>
            <a:ext uri="{FF2B5EF4-FFF2-40B4-BE49-F238E27FC236}">
              <a16:creationId xmlns:a16="http://schemas.microsoft.com/office/drawing/2014/main" id="{FFC9D938-EC24-46E1-A89B-375916B0E43C}"/>
            </a:ext>
          </a:extLst>
        </xdr:cNvPr>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7" name="楕円 156">
          <a:extLst>
            <a:ext uri="{FF2B5EF4-FFF2-40B4-BE49-F238E27FC236}">
              <a16:creationId xmlns:a16="http://schemas.microsoft.com/office/drawing/2014/main" id="{A06470F8-BBA8-4661-B6D0-C87631B6852E}"/>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58" name="テキスト ボックス 157">
          <a:extLst>
            <a:ext uri="{FF2B5EF4-FFF2-40B4-BE49-F238E27FC236}">
              <a16:creationId xmlns:a16="http://schemas.microsoft.com/office/drawing/2014/main" id="{531553DF-86AA-4B9B-9A28-F57C2AC1D264}"/>
            </a:ext>
          </a:extLst>
        </xdr:cNvPr>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60778</xdr:rowOff>
    </xdr:from>
    <xdr:to>
      <xdr:col>7</xdr:col>
      <xdr:colOff>31750</xdr:colOff>
      <xdr:row>60</xdr:row>
      <xdr:rowOff>162378</xdr:rowOff>
    </xdr:to>
    <xdr:sp macro="" textlink="">
      <xdr:nvSpPr>
        <xdr:cNvPr id="159" name="楕円 158">
          <a:extLst>
            <a:ext uri="{FF2B5EF4-FFF2-40B4-BE49-F238E27FC236}">
              <a16:creationId xmlns:a16="http://schemas.microsoft.com/office/drawing/2014/main" id="{52A067C5-EFC9-4F17-A64C-A715642BDDEF}"/>
            </a:ext>
          </a:extLst>
        </xdr:cNvPr>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147155</xdr:rowOff>
    </xdr:from>
    <xdr:ext cx="762000" cy="259045"/>
    <xdr:sp macro="" textlink="">
      <xdr:nvSpPr>
        <xdr:cNvPr id="160" name="テキスト ボックス 159">
          <a:extLst>
            <a:ext uri="{FF2B5EF4-FFF2-40B4-BE49-F238E27FC236}">
              <a16:creationId xmlns:a16="http://schemas.microsoft.com/office/drawing/2014/main" id="{EE22623D-2637-49B3-B93C-4EAB26A522C9}"/>
            </a:ext>
          </a:extLst>
        </xdr:cNvPr>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B17ECC4-A96B-46FD-B19F-2102749D8DF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860462C-8F10-4755-B64D-D6B58860022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B2393BA-D44E-423D-A1EE-9360AD4BFA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84DE474B-9AC0-4E0B-9C77-A448A561E01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D3DA96A-D2CF-48D7-8546-6D5AA833A8F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D9C5840-0909-4828-96BA-054A9A90638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6374ADB-6CFD-4D4A-B2F5-D4681D1CAA7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6A82642-16A5-44F1-A747-5C66AFC9B76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11E1240-B7F9-44E0-BBEE-6116A71BE50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B34040F-CC1C-4727-BBBA-14314DD0DF8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7E93FD6-AEC4-411E-BE60-AE98BC349E5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2781793-D6EC-41A8-8097-25170987C77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E60774B-ECAF-46C7-BDEC-CBE97C029A2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類似団体平均に比べ低くなっているものの、昨年度と比較して平均近くまで増加しているのは、人件費（前年度比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百万円）、物件費（</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百万円）の増加に加え、主に維持補修費が対前年度比で大きく増加（</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したことが主な要因である。また、保有する公共施設も多く、老朽化による維持管理費用が今後もかかる見込みであるため、公共施設の管理については、公共施設等総合管理計画及び個別計画（長寿命化計画）に基づき、施設の集約化・複合化・用途廃止を進めるなど公共施設等の維持管理を適切に行い、引き続きコスト削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3F07B06-B98B-4CBD-863A-5ED906A80B3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9145B1C8-94E3-4FD6-B07A-0483524FA9E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AA6F565-C6D8-4F06-9261-FF22FD45CCA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5915E11-CCEC-4F05-A26E-E11D824A28D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FC04C02-1AF0-4CF4-BED9-98A025F9285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A84BC4F6-AD62-4562-A77D-84E7D126F20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3D381DD-88E3-43B6-828D-0D9847159A3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15EE2CD0-A848-4D5D-B638-236B6DAB11B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CD8CC5E0-7CB5-43B2-B5C5-2605A524D5C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768C5318-5375-46F5-9E0E-11085E64EE0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BB2ECA0-5ACF-45DD-A0E2-E2E88AA7586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A012A541-E95B-4764-B1B3-253833C61C1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9AF1C2B-C69B-4D70-84E4-4B3E799E561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BCCA8052-5E65-4815-A931-9A87688805C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8DC48CA-F8A2-4B11-83F1-83F23022235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F8060B4E-66A9-431C-8792-72C23F1E0B3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E3E368CC-0F48-4276-AB2D-197C77AB2FE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990AF74A-7C27-4B53-87C7-ADE09D4A6FF7}"/>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37EE149A-9736-4188-B411-293534D8C193}"/>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AD2C3C2C-CA5D-4FAA-9A68-9927C557090B}"/>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B6CCC71B-FC28-4291-B6DD-B5C94791EB11}"/>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CBE0206D-5745-4A64-9ABF-AC39A39B210C}"/>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28266</xdr:rowOff>
    </xdr:from>
    <xdr:to>
      <xdr:col>23</xdr:col>
      <xdr:colOff>133350</xdr:colOff>
      <xdr:row>82</xdr:row>
      <xdr:rowOff>48448</xdr:rowOff>
    </xdr:to>
    <xdr:cxnSp macro="">
      <xdr:nvCxnSpPr>
        <xdr:cNvPr id="196" name="直線コネクタ 195">
          <a:extLst>
            <a:ext uri="{FF2B5EF4-FFF2-40B4-BE49-F238E27FC236}">
              <a16:creationId xmlns:a16="http://schemas.microsoft.com/office/drawing/2014/main" id="{94544807-2131-4DF1-BB30-5F60DDF6EAD2}"/>
            </a:ext>
          </a:extLst>
        </xdr:cNvPr>
        <xdr:cNvCxnSpPr/>
      </xdr:nvCxnSpPr>
      <xdr:spPr>
        <a:xfrm>
          <a:off x="4114800" y="14087166"/>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C59544DB-D29B-4134-AA67-8920DCBAF7BA}"/>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E6A7CA77-56D5-43DF-95F2-4445C991ADE8}"/>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28266</xdr:rowOff>
    </xdr:from>
    <xdr:to>
      <xdr:col>19</xdr:col>
      <xdr:colOff>133350</xdr:colOff>
      <xdr:row>82</xdr:row>
      <xdr:rowOff>32325</xdr:rowOff>
    </xdr:to>
    <xdr:cxnSp macro="">
      <xdr:nvCxnSpPr>
        <xdr:cNvPr id="199" name="直線コネクタ 198">
          <a:extLst>
            <a:ext uri="{FF2B5EF4-FFF2-40B4-BE49-F238E27FC236}">
              <a16:creationId xmlns:a16="http://schemas.microsoft.com/office/drawing/2014/main" id="{F425284F-AEAF-4C70-96DC-E73A262770B3}"/>
            </a:ext>
          </a:extLst>
        </xdr:cNvPr>
        <xdr:cNvCxnSpPr/>
      </xdr:nvCxnSpPr>
      <xdr:spPr>
        <a:xfrm flipV="1">
          <a:off x="3225800" y="14087166"/>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DE2E9D2F-45AD-47C8-84FB-20A791581BB3}"/>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4C6146D6-820D-42CE-B915-7A2544C99938}"/>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166314</xdr:rowOff>
    </xdr:from>
    <xdr:to>
      <xdr:col>15</xdr:col>
      <xdr:colOff>82550</xdr:colOff>
      <xdr:row>82</xdr:row>
      <xdr:rowOff>32325</xdr:rowOff>
    </xdr:to>
    <xdr:cxnSp macro="">
      <xdr:nvCxnSpPr>
        <xdr:cNvPr id="202" name="直線コネクタ 201">
          <a:extLst>
            <a:ext uri="{FF2B5EF4-FFF2-40B4-BE49-F238E27FC236}">
              <a16:creationId xmlns:a16="http://schemas.microsoft.com/office/drawing/2014/main" id="{DD380D77-2BAC-43FE-BE07-059A5F865DCB}"/>
            </a:ext>
          </a:extLst>
        </xdr:cNvPr>
        <xdr:cNvCxnSpPr/>
      </xdr:nvCxnSpPr>
      <xdr:spPr>
        <a:xfrm>
          <a:off x="2336800" y="14053764"/>
          <a:ext cx="889000" cy="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BBCEE9EB-422D-4DAA-926C-C9D0B33E1C8B}"/>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307E1255-3707-447B-A108-FB6DFF571121}"/>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145743</xdr:rowOff>
    </xdr:from>
    <xdr:to>
      <xdr:col>11</xdr:col>
      <xdr:colOff>31750</xdr:colOff>
      <xdr:row>81</xdr:row>
      <xdr:rowOff>166314</xdr:rowOff>
    </xdr:to>
    <xdr:cxnSp macro="">
      <xdr:nvCxnSpPr>
        <xdr:cNvPr id="205" name="直線コネクタ 204">
          <a:extLst>
            <a:ext uri="{FF2B5EF4-FFF2-40B4-BE49-F238E27FC236}">
              <a16:creationId xmlns:a16="http://schemas.microsoft.com/office/drawing/2014/main" id="{2D3F814F-8894-45B2-A5AC-5D17A134D95B}"/>
            </a:ext>
          </a:extLst>
        </xdr:cNvPr>
        <xdr:cNvCxnSpPr/>
      </xdr:nvCxnSpPr>
      <xdr:spPr>
        <a:xfrm>
          <a:off x="1447800" y="14033193"/>
          <a:ext cx="889000" cy="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58176B74-8A48-4726-A28F-A2795C9151BC}"/>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76A87A79-17BE-4954-B28A-86289E20D52D}"/>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887F4334-806D-449F-9ECD-464842A5BCB6}"/>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F4CA0F6A-D6F6-4D7F-B6C5-F31574B679F4}"/>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E83A111-063D-4864-8990-5B20BD542E7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679BB47-70F9-4437-9EE5-3E1B6630253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736F7DF-2F74-4263-A39B-63BB222D2D9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E5D37C4-D5B4-452F-8FD8-C6D51C59C56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11AE59F-9950-4DD9-9B54-250D6B84C31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169098</xdr:rowOff>
    </xdr:from>
    <xdr:to>
      <xdr:col>23</xdr:col>
      <xdr:colOff>184150</xdr:colOff>
      <xdr:row>82</xdr:row>
      <xdr:rowOff>99248</xdr:rowOff>
    </xdr:to>
    <xdr:sp macro="" textlink="">
      <xdr:nvSpPr>
        <xdr:cNvPr id="215" name="楕円 214">
          <a:extLst>
            <a:ext uri="{FF2B5EF4-FFF2-40B4-BE49-F238E27FC236}">
              <a16:creationId xmlns:a16="http://schemas.microsoft.com/office/drawing/2014/main" id="{DC2E197B-1327-42CF-A305-869DFFDD01C8}"/>
            </a:ext>
          </a:extLst>
        </xdr:cNvPr>
        <xdr:cNvSpPr/>
      </xdr:nvSpPr>
      <xdr:spPr>
        <a:xfrm>
          <a:off x="4902200" y="140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14175</xdr:rowOff>
    </xdr:from>
    <xdr:ext cx="762000" cy="259045"/>
    <xdr:sp macro="" textlink="">
      <xdr:nvSpPr>
        <xdr:cNvPr id="216" name="人件費・物件費等の状況該当値テキスト">
          <a:extLst>
            <a:ext uri="{FF2B5EF4-FFF2-40B4-BE49-F238E27FC236}">
              <a16:creationId xmlns:a16="http://schemas.microsoft.com/office/drawing/2014/main" id="{C079449E-BFA9-429A-B05D-568F88CDB062}"/>
            </a:ext>
          </a:extLst>
        </xdr:cNvPr>
        <xdr:cNvSpPr txBox="1"/>
      </xdr:nvSpPr>
      <xdr:spPr>
        <a:xfrm>
          <a:off x="5041900" y="1390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148916</xdr:rowOff>
    </xdr:from>
    <xdr:to>
      <xdr:col>19</xdr:col>
      <xdr:colOff>184150</xdr:colOff>
      <xdr:row>82</xdr:row>
      <xdr:rowOff>79066</xdr:rowOff>
    </xdr:to>
    <xdr:sp macro="" textlink="">
      <xdr:nvSpPr>
        <xdr:cNvPr id="217" name="楕円 216">
          <a:extLst>
            <a:ext uri="{FF2B5EF4-FFF2-40B4-BE49-F238E27FC236}">
              <a16:creationId xmlns:a16="http://schemas.microsoft.com/office/drawing/2014/main" id="{97B0131C-FA15-47F2-9A75-914E0A0BA181}"/>
            </a:ext>
          </a:extLst>
        </xdr:cNvPr>
        <xdr:cNvSpPr/>
      </xdr:nvSpPr>
      <xdr:spPr>
        <a:xfrm>
          <a:off x="4064000" y="140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89243</xdr:rowOff>
    </xdr:from>
    <xdr:ext cx="736600" cy="259045"/>
    <xdr:sp macro="" textlink="">
      <xdr:nvSpPr>
        <xdr:cNvPr id="218" name="テキスト ボックス 217">
          <a:extLst>
            <a:ext uri="{FF2B5EF4-FFF2-40B4-BE49-F238E27FC236}">
              <a16:creationId xmlns:a16="http://schemas.microsoft.com/office/drawing/2014/main" id="{50366990-E063-400E-BF0A-445F45B7B83D}"/>
            </a:ext>
          </a:extLst>
        </xdr:cNvPr>
        <xdr:cNvSpPr txBox="1"/>
      </xdr:nvSpPr>
      <xdr:spPr>
        <a:xfrm>
          <a:off x="3733800" y="1380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152975</xdr:rowOff>
    </xdr:from>
    <xdr:to>
      <xdr:col>15</xdr:col>
      <xdr:colOff>133350</xdr:colOff>
      <xdr:row>82</xdr:row>
      <xdr:rowOff>83125</xdr:rowOff>
    </xdr:to>
    <xdr:sp macro="" textlink="">
      <xdr:nvSpPr>
        <xdr:cNvPr id="219" name="楕円 218">
          <a:extLst>
            <a:ext uri="{FF2B5EF4-FFF2-40B4-BE49-F238E27FC236}">
              <a16:creationId xmlns:a16="http://schemas.microsoft.com/office/drawing/2014/main" id="{F771D9B1-76AA-4A8C-9F73-AF5D807B4D0F}"/>
            </a:ext>
          </a:extLst>
        </xdr:cNvPr>
        <xdr:cNvSpPr/>
      </xdr:nvSpPr>
      <xdr:spPr>
        <a:xfrm>
          <a:off x="3175000" y="140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67902</xdr:rowOff>
    </xdr:from>
    <xdr:ext cx="762000" cy="259045"/>
    <xdr:sp macro="" textlink="">
      <xdr:nvSpPr>
        <xdr:cNvPr id="220" name="テキスト ボックス 219">
          <a:extLst>
            <a:ext uri="{FF2B5EF4-FFF2-40B4-BE49-F238E27FC236}">
              <a16:creationId xmlns:a16="http://schemas.microsoft.com/office/drawing/2014/main" id="{1B862E7A-624D-4C5A-BBBE-EFA2E9C1614E}"/>
            </a:ext>
          </a:extLst>
        </xdr:cNvPr>
        <xdr:cNvSpPr txBox="1"/>
      </xdr:nvSpPr>
      <xdr:spPr>
        <a:xfrm>
          <a:off x="2844800" y="141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115514</xdr:rowOff>
    </xdr:from>
    <xdr:to>
      <xdr:col>11</xdr:col>
      <xdr:colOff>82550</xdr:colOff>
      <xdr:row>82</xdr:row>
      <xdr:rowOff>45664</xdr:rowOff>
    </xdr:to>
    <xdr:sp macro="" textlink="">
      <xdr:nvSpPr>
        <xdr:cNvPr id="221" name="楕円 220">
          <a:extLst>
            <a:ext uri="{FF2B5EF4-FFF2-40B4-BE49-F238E27FC236}">
              <a16:creationId xmlns:a16="http://schemas.microsoft.com/office/drawing/2014/main" id="{F77F195C-DCA2-4E36-8473-80759D00BB9D}"/>
            </a:ext>
          </a:extLst>
        </xdr:cNvPr>
        <xdr:cNvSpPr/>
      </xdr:nvSpPr>
      <xdr:spPr>
        <a:xfrm>
          <a:off x="2286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30441</xdr:rowOff>
    </xdr:from>
    <xdr:ext cx="762000" cy="259045"/>
    <xdr:sp macro="" textlink="">
      <xdr:nvSpPr>
        <xdr:cNvPr id="222" name="テキスト ボックス 221">
          <a:extLst>
            <a:ext uri="{FF2B5EF4-FFF2-40B4-BE49-F238E27FC236}">
              <a16:creationId xmlns:a16="http://schemas.microsoft.com/office/drawing/2014/main" id="{5F9C6C2E-5BBC-4E25-9F8C-E0B9A28ADD05}"/>
            </a:ext>
          </a:extLst>
        </xdr:cNvPr>
        <xdr:cNvSpPr txBox="1"/>
      </xdr:nvSpPr>
      <xdr:spPr>
        <a:xfrm>
          <a:off x="1955800" y="1408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94943</xdr:rowOff>
    </xdr:from>
    <xdr:to>
      <xdr:col>7</xdr:col>
      <xdr:colOff>31750</xdr:colOff>
      <xdr:row>82</xdr:row>
      <xdr:rowOff>25093</xdr:rowOff>
    </xdr:to>
    <xdr:sp macro="" textlink="">
      <xdr:nvSpPr>
        <xdr:cNvPr id="223" name="楕円 222">
          <a:extLst>
            <a:ext uri="{FF2B5EF4-FFF2-40B4-BE49-F238E27FC236}">
              <a16:creationId xmlns:a16="http://schemas.microsoft.com/office/drawing/2014/main" id="{E1A7EA5A-36C5-497B-AF53-7E352678DC0E}"/>
            </a:ext>
          </a:extLst>
        </xdr:cNvPr>
        <xdr:cNvSpPr/>
      </xdr:nvSpPr>
      <xdr:spPr>
        <a:xfrm>
          <a:off x="1397000" y="139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35270</xdr:rowOff>
    </xdr:from>
    <xdr:ext cx="762000" cy="259045"/>
    <xdr:sp macro="" textlink="">
      <xdr:nvSpPr>
        <xdr:cNvPr id="224" name="テキスト ボックス 223">
          <a:extLst>
            <a:ext uri="{FF2B5EF4-FFF2-40B4-BE49-F238E27FC236}">
              <a16:creationId xmlns:a16="http://schemas.microsoft.com/office/drawing/2014/main" id="{E94B0E2C-8D86-4A0D-AD14-24369551C06A}"/>
            </a:ext>
          </a:extLst>
        </xdr:cNvPr>
        <xdr:cNvSpPr txBox="1"/>
      </xdr:nvSpPr>
      <xdr:spPr>
        <a:xfrm>
          <a:off x="1066800" y="137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DA4B2D4-CBF7-448F-9A58-57019F36AAE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19A80B35-F451-470B-AF0F-D2C559EB2E4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D0F5219E-B96D-4709-B797-CC64804C31B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5E94409-811C-461E-B3E5-C5E5C293CCF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CC367FED-BD2E-43D3-AD96-1A569B4AFCD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69AF726A-4DCD-45DA-A7A5-1A76BCB80CC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F912BF4-A150-475B-AD6C-494857CC400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D29C5ABF-7C77-419C-BE64-2EDBB089D2D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187ED66E-ADBA-407D-9DDE-F223D0623CB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03BED36-80C6-49F2-AC55-A7567005A59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7D0F02B-6363-4872-959C-9A6FC49555C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D4FFC2B0-18A3-4DA1-94F2-D8E8353EE90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A537FF1-2C64-4C3F-8D60-2BA3E67FF78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ポイント増加しているが、類似団体平均値を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を上回らないように努める。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9C6A469A-3355-4A04-96CE-EFFC3D9ED7B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697E982E-2DEB-48F9-BAB7-006B6B95D73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2277DDD4-3416-49B2-B373-4DD2DDEAF84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B327DCB-F0CA-4D5A-AAE0-CD0593E3C64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A0CD3FE-78E8-4DD2-A9E2-CAB6F3A2629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8F548060-78E8-438F-9CC4-77ED680A961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65348BE7-CC36-4848-985C-30FD6F75981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9859986-F5DE-42D6-B1ED-6E0D8FD2D4E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AFB1E8A0-3630-4C41-9354-89F5C44EFE7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CD6BFD89-129B-413C-B334-886FB00CCDA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8E9B976-1496-4E72-BD0B-3657E62B683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EF8106C4-7605-41CC-B627-71B6B98E3C46}"/>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DEA70ECB-0285-46CF-A293-1C4A6151660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8DC722D-5B52-40AF-B97A-7B29B89AABD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95010A56-AD09-40FD-AF79-A1E089E99E0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0BD9291-4635-4D7F-8AD6-B7901F008088}"/>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8EB99D94-B6E9-4F12-89C4-8D01C0E01321}"/>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DC66A390-0895-4A9F-B3C7-0F4559BF6A58}"/>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BC2FAAB5-97AC-4635-A341-2D16820D2506}"/>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2219D29D-B4CA-40C8-B9F3-C0DB0F8EEF29}"/>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138995</xdr:rowOff>
    </xdr:to>
    <xdr:cxnSp macro="">
      <xdr:nvCxnSpPr>
        <xdr:cNvPr id="258" name="直線コネクタ 257">
          <a:extLst>
            <a:ext uri="{FF2B5EF4-FFF2-40B4-BE49-F238E27FC236}">
              <a16:creationId xmlns:a16="http://schemas.microsoft.com/office/drawing/2014/main" id="{CB2998B4-0759-42EE-9118-0F930F946BFD}"/>
            </a:ext>
          </a:extLst>
        </xdr:cNvPr>
        <xdr:cNvCxnSpPr/>
      </xdr:nvCxnSpPr>
      <xdr:spPr>
        <a:xfrm>
          <a:off x="16179800" y="1467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5A669D9F-1909-4D29-89E9-131BB5675669}"/>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C851867E-DC50-4339-AFA9-FD505FC8B1EA}"/>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86</xdr:row>
      <xdr:rowOff>7761</xdr:rowOff>
    </xdr:to>
    <xdr:cxnSp macro="">
      <xdr:nvCxnSpPr>
        <xdr:cNvPr id="261" name="直線コネクタ 260">
          <a:extLst>
            <a:ext uri="{FF2B5EF4-FFF2-40B4-BE49-F238E27FC236}">
              <a16:creationId xmlns:a16="http://schemas.microsoft.com/office/drawing/2014/main" id="{6401B72B-06C2-437D-BC28-767CAFF56136}"/>
            </a:ext>
          </a:extLst>
        </xdr:cNvPr>
        <xdr:cNvCxnSpPr/>
      </xdr:nvCxnSpPr>
      <xdr:spPr>
        <a:xfrm flipV="1">
          <a:off x="15290800" y="146720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4934C38C-AB6A-427D-A701-03B348728262}"/>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8CD13CC1-C7E4-4784-B8E7-8A6F564FF1A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141816</xdr:rowOff>
    </xdr:to>
    <xdr:cxnSp macro="">
      <xdr:nvCxnSpPr>
        <xdr:cNvPr id="264" name="直線コネクタ 263">
          <a:extLst>
            <a:ext uri="{FF2B5EF4-FFF2-40B4-BE49-F238E27FC236}">
              <a16:creationId xmlns:a16="http://schemas.microsoft.com/office/drawing/2014/main" id="{EFFE28ED-E68F-4634-BDF3-FBCF77D01C4F}"/>
            </a:ext>
          </a:extLst>
        </xdr:cNvPr>
        <xdr:cNvCxnSpPr/>
      </xdr:nvCxnSpPr>
      <xdr:spPr>
        <a:xfrm flipV="1">
          <a:off x="14401800" y="147524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999849CA-3357-40E3-9318-68B94D31D90A}"/>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7F8FC80A-EFB1-4AA1-833F-CB9520FFA0E5}"/>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168628</xdr:rowOff>
    </xdr:to>
    <xdr:cxnSp macro="">
      <xdr:nvCxnSpPr>
        <xdr:cNvPr id="267" name="直線コネクタ 266">
          <a:extLst>
            <a:ext uri="{FF2B5EF4-FFF2-40B4-BE49-F238E27FC236}">
              <a16:creationId xmlns:a16="http://schemas.microsoft.com/office/drawing/2014/main" id="{CE9C6FCF-232D-42BD-8A81-4FAC54423736}"/>
            </a:ext>
          </a:extLst>
        </xdr:cNvPr>
        <xdr:cNvCxnSpPr/>
      </xdr:nvCxnSpPr>
      <xdr:spPr>
        <a:xfrm flipV="1">
          <a:off x="13512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FAD7A8A0-0850-4A86-BA49-51158FC0A9AB}"/>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7CD277B0-8D87-47CB-8E73-61594F676C48}"/>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44F1A5C-184E-474C-B1AB-55ACA8C01CAF}"/>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D3530049-711C-4514-8AAF-5A559721E76B}"/>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21A1BA5-C7AA-4FF6-A024-F17FDB58974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D184003-665D-4F67-9DA3-17275BF4720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3B8DC4D-16D6-4998-9E7E-823B374E88F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BA6660C-7FC2-49D9-9930-E52E33DB354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15A88BB-ABD7-4821-9ABD-462A5167325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7" name="楕円 276">
          <a:extLst>
            <a:ext uri="{FF2B5EF4-FFF2-40B4-BE49-F238E27FC236}">
              <a16:creationId xmlns:a16="http://schemas.microsoft.com/office/drawing/2014/main" id="{73A09E07-0FEF-4BF6-90DD-29C6CB1BEF25}"/>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8" name="給与水準   （国との比較）該当値テキスト">
          <a:extLst>
            <a:ext uri="{FF2B5EF4-FFF2-40B4-BE49-F238E27FC236}">
              <a16:creationId xmlns:a16="http://schemas.microsoft.com/office/drawing/2014/main" id="{1CF5ADC9-26DD-4226-90EE-7BE85CFEAE1F}"/>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9" name="楕円 278">
          <a:extLst>
            <a:ext uri="{FF2B5EF4-FFF2-40B4-BE49-F238E27FC236}">
              <a16:creationId xmlns:a16="http://schemas.microsoft.com/office/drawing/2014/main" id="{842984FA-A3FD-4A0D-9954-3015494CE9B7}"/>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80" name="テキスト ボックス 279">
          <a:extLst>
            <a:ext uri="{FF2B5EF4-FFF2-40B4-BE49-F238E27FC236}">
              <a16:creationId xmlns:a16="http://schemas.microsoft.com/office/drawing/2014/main" id="{D92640C5-663D-425B-ACAB-AF081B80FA36}"/>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1" name="楕円 280">
          <a:extLst>
            <a:ext uri="{FF2B5EF4-FFF2-40B4-BE49-F238E27FC236}">
              <a16:creationId xmlns:a16="http://schemas.microsoft.com/office/drawing/2014/main" id="{C66E42BA-AE22-47A2-81A2-72A5D32D537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82" name="テキスト ボックス 281">
          <a:extLst>
            <a:ext uri="{FF2B5EF4-FFF2-40B4-BE49-F238E27FC236}">
              <a16:creationId xmlns:a16="http://schemas.microsoft.com/office/drawing/2014/main" id="{A602D9A3-0F74-4BA1-8095-538BEFA41786}"/>
            </a:ext>
          </a:extLst>
        </xdr:cNvPr>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a:extLst>
            <a:ext uri="{FF2B5EF4-FFF2-40B4-BE49-F238E27FC236}">
              <a16:creationId xmlns:a16="http://schemas.microsoft.com/office/drawing/2014/main" id="{A2C4899D-0404-41B2-A7F7-415166199003}"/>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a:extLst>
            <a:ext uri="{FF2B5EF4-FFF2-40B4-BE49-F238E27FC236}">
              <a16:creationId xmlns:a16="http://schemas.microsoft.com/office/drawing/2014/main" id="{75E7EDD8-2540-4199-A51F-EC46CEFA96B5}"/>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a:extLst>
            <a:ext uri="{FF2B5EF4-FFF2-40B4-BE49-F238E27FC236}">
              <a16:creationId xmlns:a16="http://schemas.microsoft.com/office/drawing/2014/main" id="{E221752A-E82C-4EEF-B413-F247F01BC2FB}"/>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BCC127B6-E2A4-4148-A395-0A2DA226F5C4}"/>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237E51FD-4664-4526-A830-0159873B608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F5D6CD0-0780-44ED-B3E8-1F9D24BC25D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537168D-952E-4777-B047-ED79C68E529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5A1527C-95A6-42A1-8967-F914D7FD2D7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E95BCFD-CA7B-4451-A04D-924E910A3D6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17E9D773-909D-4BF5-BD9E-C86661C50BF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35C19D4-A372-4E02-9E50-052C987ECEB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2CCDD090-87DA-4320-9D01-FA73767928F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E56F3CB-8B52-40AB-BE6D-AA650FA57D9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A82E876D-5DAC-4B60-9B33-7D696775F76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B1D5463-1CBB-44A2-8421-56C5C4727B2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6D10792-E874-4B60-A4B8-D896D9FC7DE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7238FC44-5C92-4A82-9D5A-C5A53639538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指数の上昇は、前年度末退職者数を新規採用職員数が上回ったことおよび人口減少が要因と考えられるが、これまでも定員管理適正化計画に基づき削減を行ってきており、引き続き業務量の把握と人員の適正配置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B5796A42-5566-41C4-A5B7-7B01D93402F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4C36945B-4C3B-4529-B9FE-44EBABA72DF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ED8261E-ABAA-44E3-80CE-ED87D494F93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9BAA3A39-EA68-426B-A908-91F3D8023E6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B5106946-7D73-4FF6-8DA4-CD08712C76CF}"/>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D882B4BE-5E1B-41F5-B779-011E0D1657F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48FEF036-9545-45E4-AFEA-0FBDBF23BFC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5AE14087-A7C1-4B96-B87C-FA68BA3529A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40A3BD1D-B908-4DDB-ACF7-EEAA350A6CB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17636420-0BD4-4716-A94B-C7B1C26B519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D8B4B4EF-3652-424F-8B55-39EEA0437C5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3A074C68-ECEE-479F-9B79-66710D5C024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6E13FA67-63F2-42E0-B7C9-9B8D71F2DD7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A94EBB14-8DD4-4CD6-9B8E-37520F5B6C0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C0A2E1DE-058C-497E-BB7D-DC5A4699330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73BABAE0-E580-4C3D-9D85-49904BA880C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559B23B2-060A-4106-8CAD-9B077F91C79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21DF1051-A860-491D-8315-4579CA2285B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177B5DEC-7F64-4FEC-993A-644EAA61A90C}"/>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D3398D29-4767-4083-8DC5-F5D388170C66}"/>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33D388CD-D073-4965-9331-EDD2E29A5C75}"/>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BA16D9DF-A756-410B-ABFC-43052D4601E5}"/>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3796DDCC-E398-45EB-A220-00ABF48D062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62</xdr:row>
      <xdr:rowOff>8830</xdr:rowOff>
    </xdr:to>
    <xdr:cxnSp macro="">
      <xdr:nvCxnSpPr>
        <xdr:cNvPr id="323" name="直線コネクタ 322">
          <a:extLst>
            <a:ext uri="{FF2B5EF4-FFF2-40B4-BE49-F238E27FC236}">
              <a16:creationId xmlns:a16="http://schemas.microsoft.com/office/drawing/2014/main" id="{7B428E2E-3113-492C-B22B-2B1B42D0BCBD}"/>
            </a:ext>
          </a:extLst>
        </xdr:cNvPr>
        <xdr:cNvCxnSpPr/>
      </xdr:nvCxnSpPr>
      <xdr:spPr>
        <a:xfrm>
          <a:off x="16179800" y="1059391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23E3F0AE-B4F8-47DE-9406-C23E4E1A4E27}"/>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99CE79B-DFDB-4FD7-8595-A310C68B9EE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114784</xdr:rowOff>
    </xdr:from>
    <xdr:to>
      <xdr:col>77</xdr:col>
      <xdr:colOff>44450</xdr:colOff>
      <xdr:row>61</xdr:row>
      <xdr:rowOff>135467</xdr:rowOff>
    </xdr:to>
    <xdr:cxnSp macro="">
      <xdr:nvCxnSpPr>
        <xdr:cNvPr id="326" name="直線コネクタ 325">
          <a:extLst>
            <a:ext uri="{FF2B5EF4-FFF2-40B4-BE49-F238E27FC236}">
              <a16:creationId xmlns:a16="http://schemas.microsoft.com/office/drawing/2014/main" id="{10F42E11-E4AE-41EA-AE10-F982156EE7FA}"/>
            </a:ext>
          </a:extLst>
        </xdr:cNvPr>
        <xdr:cNvCxnSpPr/>
      </xdr:nvCxnSpPr>
      <xdr:spPr>
        <a:xfrm>
          <a:off x="15290800" y="105732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836D6C12-6992-496E-BC35-997CCBF1A664}"/>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CA832F3A-6D54-4F6F-BFE8-9B928CD78841}"/>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80312</xdr:rowOff>
    </xdr:from>
    <xdr:to>
      <xdr:col>72</xdr:col>
      <xdr:colOff>203200</xdr:colOff>
      <xdr:row>61</xdr:row>
      <xdr:rowOff>114784</xdr:rowOff>
    </xdr:to>
    <xdr:cxnSp macro="">
      <xdr:nvCxnSpPr>
        <xdr:cNvPr id="329" name="直線コネクタ 328">
          <a:extLst>
            <a:ext uri="{FF2B5EF4-FFF2-40B4-BE49-F238E27FC236}">
              <a16:creationId xmlns:a16="http://schemas.microsoft.com/office/drawing/2014/main" id="{F6D303BB-C425-4D38-998D-7102214E94FD}"/>
            </a:ext>
          </a:extLst>
        </xdr:cNvPr>
        <xdr:cNvCxnSpPr/>
      </xdr:nvCxnSpPr>
      <xdr:spPr>
        <a:xfrm>
          <a:off x="14401800" y="105387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59AAC309-9D17-4F53-9EA0-ACF582B58591}"/>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A3DF0FC1-0104-4F92-AEF3-5CA00AFFA316}"/>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28605</xdr:rowOff>
    </xdr:from>
    <xdr:to>
      <xdr:col>68</xdr:col>
      <xdr:colOff>152400</xdr:colOff>
      <xdr:row>61</xdr:row>
      <xdr:rowOff>80312</xdr:rowOff>
    </xdr:to>
    <xdr:cxnSp macro="">
      <xdr:nvCxnSpPr>
        <xdr:cNvPr id="332" name="直線コネクタ 331">
          <a:extLst>
            <a:ext uri="{FF2B5EF4-FFF2-40B4-BE49-F238E27FC236}">
              <a16:creationId xmlns:a16="http://schemas.microsoft.com/office/drawing/2014/main" id="{A141E350-E682-4F5A-BA3F-4E77ED131922}"/>
            </a:ext>
          </a:extLst>
        </xdr:cNvPr>
        <xdr:cNvCxnSpPr/>
      </xdr:nvCxnSpPr>
      <xdr:spPr>
        <a:xfrm>
          <a:off x="13512800" y="1048705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174A42AB-BCD8-42A3-A84C-B6279D10453B}"/>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E3BA457-70C0-4687-9371-E7461B0720E7}"/>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5C2D69BA-E5E6-4440-B151-719F5CC52D34}"/>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B47868F6-2502-4E67-8C74-0E77CA10E5D4}"/>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4D16234-0E34-488D-8205-FD70F8C8EC0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A3B99C5-35B1-47DF-9E2B-1217EE823E1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C5D140C-C3BA-46CF-9240-99AD25770CA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F4DD719-7D2E-43DF-BCBF-E553BEF721E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BD30B91-E882-4331-96A6-482323E16B7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129480</xdr:rowOff>
    </xdr:from>
    <xdr:to>
      <xdr:col>81</xdr:col>
      <xdr:colOff>95250</xdr:colOff>
      <xdr:row>62</xdr:row>
      <xdr:rowOff>59630</xdr:rowOff>
    </xdr:to>
    <xdr:sp macro="" textlink="">
      <xdr:nvSpPr>
        <xdr:cNvPr id="342" name="楕円 341">
          <a:extLst>
            <a:ext uri="{FF2B5EF4-FFF2-40B4-BE49-F238E27FC236}">
              <a16:creationId xmlns:a16="http://schemas.microsoft.com/office/drawing/2014/main" id="{00AC32F1-77C4-40D4-9433-76BB6CF61A2A}"/>
            </a:ext>
          </a:extLst>
        </xdr:cNvPr>
        <xdr:cNvSpPr/>
      </xdr:nvSpPr>
      <xdr:spPr>
        <a:xfrm>
          <a:off x="169672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101557</xdr:rowOff>
    </xdr:from>
    <xdr:ext cx="762000" cy="259045"/>
    <xdr:sp macro="" textlink="">
      <xdr:nvSpPr>
        <xdr:cNvPr id="343" name="定員管理の状況該当値テキスト">
          <a:extLst>
            <a:ext uri="{FF2B5EF4-FFF2-40B4-BE49-F238E27FC236}">
              <a16:creationId xmlns:a16="http://schemas.microsoft.com/office/drawing/2014/main" id="{77899073-3729-44EE-9CEC-31C78573FDA2}"/>
            </a:ext>
          </a:extLst>
        </xdr:cNvPr>
        <xdr:cNvSpPr txBox="1"/>
      </xdr:nvSpPr>
      <xdr:spPr>
        <a:xfrm>
          <a:off x="17106900" y="1056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4" name="楕円 343">
          <a:extLst>
            <a:ext uri="{FF2B5EF4-FFF2-40B4-BE49-F238E27FC236}">
              <a16:creationId xmlns:a16="http://schemas.microsoft.com/office/drawing/2014/main" id="{9C40607C-9F9F-4E1C-9B39-758F678D422A}"/>
            </a:ext>
          </a:extLst>
        </xdr:cNvPr>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5" name="テキスト ボックス 344">
          <a:extLst>
            <a:ext uri="{FF2B5EF4-FFF2-40B4-BE49-F238E27FC236}">
              <a16:creationId xmlns:a16="http://schemas.microsoft.com/office/drawing/2014/main" id="{07971699-BB18-49B4-B239-951FA6CEB4CC}"/>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63984</xdr:rowOff>
    </xdr:from>
    <xdr:to>
      <xdr:col>73</xdr:col>
      <xdr:colOff>44450</xdr:colOff>
      <xdr:row>61</xdr:row>
      <xdr:rowOff>165584</xdr:rowOff>
    </xdr:to>
    <xdr:sp macro="" textlink="">
      <xdr:nvSpPr>
        <xdr:cNvPr id="346" name="楕円 345">
          <a:extLst>
            <a:ext uri="{FF2B5EF4-FFF2-40B4-BE49-F238E27FC236}">
              <a16:creationId xmlns:a16="http://schemas.microsoft.com/office/drawing/2014/main" id="{CD0CB4FB-40B6-427C-892A-1F76BC1FD595}"/>
            </a:ext>
          </a:extLst>
        </xdr:cNvPr>
        <xdr:cNvSpPr/>
      </xdr:nvSpPr>
      <xdr:spPr>
        <a:xfrm>
          <a:off x="15240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150361</xdr:rowOff>
    </xdr:from>
    <xdr:ext cx="762000" cy="259045"/>
    <xdr:sp macro="" textlink="">
      <xdr:nvSpPr>
        <xdr:cNvPr id="347" name="テキスト ボックス 346">
          <a:extLst>
            <a:ext uri="{FF2B5EF4-FFF2-40B4-BE49-F238E27FC236}">
              <a16:creationId xmlns:a16="http://schemas.microsoft.com/office/drawing/2014/main" id="{3507793F-AF31-421C-B8E1-2FDC1D9DC6F1}"/>
            </a:ext>
          </a:extLst>
        </xdr:cNvPr>
        <xdr:cNvSpPr txBox="1"/>
      </xdr:nvSpPr>
      <xdr:spPr>
        <a:xfrm>
          <a:off x="14909800" y="106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29512</xdr:rowOff>
    </xdr:from>
    <xdr:to>
      <xdr:col>68</xdr:col>
      <xdr:colOff>203200</xdr:colOff>
      <xdr:row>61</xdr:row>
      <xdr:rowOff>131112</xdr:rowOff>
    </xdr:to>
    <xdr:sp macro="" textlink="">
      <xdr:nvSpPr>
        <xdr:cNvPr id="348" name="楕円 347">
          <a:extLst>
            <a:ext uri="{FF2B5EF4-FFF2-40B4-BE49-F238E27FC236}">
              <a16:creationId xmlns:a16="http://schemas.microsoft.com/office/drawing/2014/main" id="{DB9A7A29-C7FC-40A4-A399-DC3A3B51430C}"/>
            </a:ext>
          </a:extLst>
        </xdr:cNvPr>
        <xdr:cNvSpPr/>
      </xdr:nvSpPr>
      <xdr:spPr>
        <a:xfrm>
          <a:off x="14351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115889</xdr:rowOff>
    </xdr:from>
    <xdr:ext cx="762000" cy="259045"/>
    <xdr:sp macro="" textlink="">
      <xdr:nvSpPr>
        <xdr:cNvPr id="349" name="テキスト ボックス 348">
          <a:extLst>
            <a:ext uri="{FF2B5EF4-FFF2-40B4-BE49-F238E27FC236}">
              <a16:creationId xmlns:a16="http://schemas.microsoft.com/office/drawing/2014/main" id="{4D78C288-6FA4-48C0-952C-9407154633D4}"/>
            </a:ext>
          </a:extLst>
        </xdr:cNvPr>
        <xdr:cNvSpPr txBox="1"/>
      </xdr:nvSpPr>
      <xdr:spPr>
        <a:xfrm>
          <a:off x="14020800" y="1057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149255</xdr:rowOff>
    </xdr:from>
    <xdr:to>
      <xdr:col>64</xdr:col>
      <xdr:colOff>152400</xdr:colOff>
      <xdr:row>61</xdr:row>
      <xdr:rowOff>79405</xdr:rowOff>
    </xdr:to>
    <xdr:sp macro="" textlink="">
      <xdr:nvSpPr>
        <xdr:cNvPr id="350" name="楕円 349">
          <a:extLst>
            <a:ext uri="{FF2B5EF4-FFF2-40B4-BE49-F238E27FC236}">
              <a16:creationId xmlns:a16="http://schemas.microsoft.com/office/drawing/2014/main" id="{FC231877-7FC0-4415-A43D-BD30362DF326}"/>
            </a:ext>
          </a:extLst>
        </xdr:cNvPr>
        <xdr:cNvSpPr/>
      </xdr:nvSpPr>
      <xdr:spPr>
        <a:xfrm>
          <a:off x="13462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64182</xdr:rowOff>
    </xdr:from>
    <xdr:ext cx="762000" cy="259045"/>
    <xdr:sp macro="" textlink="">
      <xdr:nvSpPr>
        <xdr:cNvPr id="351" name="テキスト ボックス 350">
          <a:extLst>
            <a:ext uri="{FF2B5EF4-FFF2-40B4-BE49-F238E27FC236}">
              <a16:creationId xmlns:a16="http://schemas.microsoft.com/office/drawing/2014/main" id="{DFDE3B04-FB91-445A-91E9-5D5980141770}"/>
            </a:ext>
          </a:extLst>
        </xdr:cNvPr>
        <xdr:cNvSpPr txBox="1"/>
      </xdr:nvSpPr>
      <xdr:spPr>
        <a:xfrm>
          <a:off x="13131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CA243D83-8E24-44EE-BACB-EBD2C88DB72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D75324EA-267B-487B-9EBE-B15F8727AEA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7C3DE90E-F1E7-473D-A6F5-56886EFBB94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C44ED3B7-201C-4ACC-89CF-10C0FEFEE88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40061AD-433B-4BE0-803C-06C4D40E2F5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10A2E0BF-FF4B-447F-9925-163D309AFBF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2E200A93-9EDF-4EC4-A6A1-05433EEC3A2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AB592831-B281-4778-88ED-94BE79C3AA6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3E5F9AB2-1017-4D16-A0C0-BC885E2282B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216AF739-8D4A-4D56-951E-89CEA435113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09B4C53-6E8B-4A63-AA0C-DD8D3B24A3A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AFB2B628-AD89-4657-A1D7-9E2A695FE0D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82984DF8-66A6-4417-A3A8-00861D1E015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ポイント上回っているが、対前年度比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ポイント減少と改善傾向にある。要因としては、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カ年平均で見た場合の地方債の新規発行抑制による近年の地方債残高減少傾向によるものである。しかし、防災行政無線（デジタル化）設置事業に係る新たな元金償還の開始もあって</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年度の単年度ベース実質公債比率は前年度よりも上昇しているため、西之表市長期振興計画実施計画運用基準に沿った計画的な地方債発行により、償還額を上回る地方債新規発行の抑制に努める。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E69A4DEB-625D-49C7-BCDD-C452AE7CCCF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5E8A7C0D-388C-404F-84A9-209285951A2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58254043-47AD-48EA-BCF0-B88820084D7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14342ED0-288C-4C8C-9827-2D13B9FB249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DF40B45-36BB-4CBB-8CBE-C7D2ABA0C23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89307DEE-8ADA-4D5E-B00B-EB6C11C240B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B7B9D609-BE3C-44DB-BEEB-C22A3C97703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C40B88F7-8F45-4953-9726-A537E3BFFDA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CBE03EA0-B96F-4551-8DCD-97EBEE0A8AC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F8538AC-C83C-4B59-BC1E-6AD3161F405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7581948A-358C-4962-AE0F-4542EC47DEB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D347343A-4B25-4A97-B5E2-07D3F01D696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CE53AF8B-70FC-491A-B217-F5C5AF27D66D}"/>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2B4EE07-5F73-4B9F-B6ED-31E42A4623B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3728FD4-E495-4C1C-861E-D79BFFC9614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4EE19668-FDE6-4422-BC56-CB4B0D8E6698}"/>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515F1A86-EE9F-446A-8972-1E67ABCB84F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94D6E4D7-3E45-42F8-A73C-EBDD315FD07D}"/>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6D84EAA4-007A-48BF-954B-5BD4E38694CA}"/>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7AA8533B-0A39-4F67-A8A7-75DCBB425222}"/>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32067</xdr:rowOff>
    </xdr:to>
    <xdr:cxnSp macro="">
      <xdr:nvCxnSpPr>
        <xdr:cNvPr id="385" name="直線コネクタ 384">
          <a:extLst>
            <a:ext uri="{FF2B5EF4-FFF2-40B4-BE49-F238E27FC236}">
              <a16:creationId xmlns:a16="http://schemas.microsoft.com/office/drawing/2014/main" id="{AECBB1E7-5BD9-49BC-8B40-074A525DF164}"/>
            </a:ext>
          </a:extLst>
        </xdr:cNvPr>
        <xdr:cNvCxnSpPr/>
      </xdr:nvCxnSpPr>
      <xdr:spPr>
        <a:xfrm flipV="1">
          <a:off x="16179800" y="636968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928389EE-FD44-478B-86CA-5FEC324AB4B2}"/>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DF242F77-4265-4611-8946-A9B35562691C}"/>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38100</xdr:rowOff>
    </xdr:to>
    <xdr:cxnSp macro="">
      <xdr:nvCxnSpPr>
        <xdr:cNvPr id="388" name="直線コネクタ 387">
          <a:extLst>
            <a:ext uri="{FF2B5EF4-FFF2-40B4-BE49-F238E27FC236}">
              <a16:creationId xmlns:a16="http://schemas.microsoft.com/office/drawing/2014/main" id="{1319C638-4156-493E-A2FA-06C4C3BACB50}"/>
            </a:ext>
          </a:extLst>
        </xdr:cNvPr>
        <xdr:cNvCxnSpPr/>
      </xdr:nvCxnSpPr>
      <xdr:spPr>
        <a:xfrm flipV="1">
          <a:off x="15290800" y="63757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217011CC-F0E9-4C7D-8A50-F0DF68A40DF9}"/>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2A21A785-23CB-46C5-88B9-0AEC256A6A75}"/>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38100</xdr:rowOff>
    </xdr:to>
    <xdr:cxnSp macro="">
      <xdr:nvCxnSpPr>
        <xdr:cNvPr id="391" name="直線コネクタ 390">
          <a:extLst>
            <a:ext uri="{FF2B5EF4-FFF2-40B4-BE49-F238E27FC236}">
              <a16:creationId xmlns:a16="http://schemas.microsoft.com/office/drawing/2014/main" id="{EC92F6EA-E7A3-4191-A2C7-A535834B8548}"/>
            </a:ext>
          </a:extLst>
        </xdr:cNvPr>
        <xdr:cNvCxnSpPr/>
      </xdr:nvCxnSpPr>
      <xdr:spPr>
        <a:xfrm>
          <a:off x="14401800" y="637772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2915A13D-8B61-49D9-8B5A-77CA3B72B11F}"/>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A75331CC-4D25-49BF-96A1-7833512345CE}"/>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34078</xdr:rowOff>
    </xdr:to>
    <xdr:cxnSp macro="">
      <xdr:nvCxnSpPr>
        <xdr:cNvPr id="394" name="直線コネクタ 393">
          <a:extLst>
            <a:ext uri="{FF2B5EF4-FFF2-40B4-BE49-F238E27FC236}">
              <a16:creationId xmlns:a16="http://schemas.microsoft.com/office/drawing/2014/main" id="{05AE7D12-EB3B-4924-8081-7D6F9D308F53}"/>
            </a:ext>
          </a:extLst>
        </xdr:cNvPr>
        <xdr:cNvCxnSpPr/>
      </xdr:nvCxnSpPr>
      <xdr:spPr>
        <a:xfrm>
          <a:off x="13512800" y="63696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DAD2E2B4-C494-4F10-843B-57D1E9130DC7}"/>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D5C13452-CBED-4D00-892B-9D62BCB8704F}"/>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A9088E89-9892-4815-992A-874E1B7737A7}"/>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F92E5F78-AD25-467A-9753-B151509E8DFF}"/>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8B6883B-F450-43CD-9766-468E4E60D38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4667A71-EEA1-49D7-8EF0-84DFC23971D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1AD598C-5AF7-4D69-B368-A20B39FCBE2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48074D4-777B-4937-AE30-C1D9BC79651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2990BE5-ABCD-40C9-98C3-5C3B7ABFFB9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4" name="楕円 403">
          <a:extLst>
            <a:ext uri="{FF2B5EF4-FFF2-40B4-BE49-F238E27FC236}">
              <a16:creationId xmlns:a16="http://schemas.microsoft.com/office/drawing/2014/main" id="{FF126A49-45DF-41E8-9049-5B5D0E109021}"/>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5" name="公債費負担の状況該当値テキスト">
          <a:extLst>
            <a:ext uri="{FF2B5EF4-FFF2-40B4-BE49-F238E27FC236}">
              <a16:creationId xmlns:a16="http://schemas.microsoft.com/office/drawing/2014/main" id="{AC77A639-68E2-4E4C-A5F5-6B688B55537C}"/>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a:extLst>
            <a:ext uri="{FF2B5EF4-FFF2-40B4-BE49-F238E27FC236}">
              <a16:creationId xmlns:a16="http://schemas.microsoft.com/office/drawing/2014/main" id="{F420BA9E-3866-4F3D-8C53-0539ACEB4088}"/>
            </a:ext>
          </a:extLst>
        </xdr:cNvPr>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a:extLst>
            <a:ext uri="{FF2B5EF4-FFF2-40B4-BE49-F238E27FC236}">
              <a16:creationId xmlns:a16="http://schemas.microsoft.com/office/drawing/2014/main" id="{E10CCE94-7C5C-468B-ADC6-1CD24B59D077}"/>
            </a:ext>
          </a:extLst>
        </xdr:cNvPr>
        <xdr:cNvSpPr txBox="1"/>
      </xdr:nvSpPr>
      <xdr:spPr>
        <a:xfrm>
          <a:off x="15798800" y="641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8" name="楕円 407">
          <a:extLst>
            <a:ext uri="{FF2B5EF4-FFF2-40B4-BE49-F238E27FC236}">
              <a16:creationId xmlns:a16="http://schemas.microsoft.com/office/drawing/2014/main" id="{86B2D278-4031-4640-BA47-BA8B8EA28BDA}"/>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9" name="テキスト ボックス 408">
          <a:extLst>
            <a:ext uri="{FF2B5EF4-FFF2-40B4-BE49-F238E27FC236}">
              <a16:creationId xmlns:a16="http://schemas.microsoft.com/office/drawing/2014/main" id="{92D24F2F-7E98-4732-8D75-D67DF3B96C5B}"/>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154728</xdr:rowOff>
    </xdr:from>
    <xdr:to>
      <xdr:col>68</xdr:col>
      <xdr:colOff>203200</xdr:colOff>
      <xdr:row>37</xdr:row>
      <xdr:rowOff>84878</xdr:rowOff>
    </xdr:to>
    <xdr:sp macro="" textlink="">
      <xdr:nvSpPr>
        <xdr:cNvPr id="410" name="楕円 409">
          <a:extLst>
            <a:ext uri="{FF2B5EF4-FFF2-40B4-BE49-F238E27FC236}">
              <a16:creationId xmlns:a16="http://schemas.microsoft.com/office/drawing/2014/main" id="{8DC4C862-3E66-482B-AF88-6B4FA611B669}"/>
            </a:ext>
          </a:extLst>
        </xdr:cNvPr>
        <xdr:cNvSpPr/>
      </xdr:nvSpPr>
      <xdr:spPr>
        <a:xfrm>
          <a:off x="14351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411" name="テキスト ボックス 410">
          <a:extLst>
            <a:ext uri="{FF2B5EF4-FFF2-40B4-BE49-F238E27FC236}">
              <a16:creationId xmlns:a16="http://schemas.microsoft.com/office/drawing/2014/main" id="{B6B8153A-A439-4398-B70C-5619B96A1F32}"/>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12" name="楕円 411">
          <a:extLst>
            <a:ext uri="{FF2B5EF4-FFF2-40B4-BE49-F238E27FC236}">
              <a16:creationId xmlns:a16="http://schemas.microsoft.com/office/drawing/2014/main" id="{71415537-B6A5-4003-8250-F66A539897FB}"/>
            </a:ext>
          </a:extLst>
        </xdr:cNvPr>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87012</xdr:rowOff>
    </xdr:from>
    <xdr:ext cx="762000" cy="259045"/>
    <xdr:sp macro="" textlink="">
      <xdr:nvSpPr>
        <xdr:cNvPr id="413" name="テキスト ボックス 412">
          <a:extLst>
            <a:ext uri="{FF2B5EF4-FFF2-40B4-BE49-F238E27FC236}">
              <a16:creationId xmlns:a16="http://schemas.microsoft.com/office/drawing/2014/main" id="{15DA6101-EA37-4636-B085-0472DBDBD383}"/>
            </a:ext>
          </a:extLst>
        </xdr:cNvPr>
        <xdr:cNvSpPr txBox="1"/>
      </xdr:nvSpPr>
      <xdr:spPr>
        <a:xfrm>
          <a:off x="13131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A9489B7-E9FA-4577-B918-0116C4A1A02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C238A6C4-4DD8-40DF-9291-3BD5F2B09EB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F990E05-7106-46A5-BD46-19DF9FC59CE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143A549-760A-452A-8C40-765276BDA5E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DB94C53-DF62-476F-8957-61732BF0AA8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75996A2F-5846-442A-86B7-58586377985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7C2B682C-7DD1-45CB-8F4D-BE4FB53A9D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3C49EED5-3F9C-4946-82B4-2F9105D7DD7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D696939-6C8F-4DED-9C18-30D933DF349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6154ED7-75C3-425B-9C0D-17E9C4EFF9E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E916598-62FE-4967-ADB8-6F782BB4B0B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E593C7F-002F-4A97-A5A3-ECA0A1F58C7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6A55002-CDE7-45AC-8994-40C0456585D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は、新規の地方債発行の抑制による地方債残高の減少と、充当可能基金の増加により、将来負担比率が減少した。しかしながら、今後、老朽化した公共施設の維持補修等長寿命化に係る経費の増が見込まれるため、引き続き公共施設等管理計画に基づき、地方債発行の抑制を図り、将来負担比率悪化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E12601CA-0744-4F88-B824-FD26C8640B2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37C6C20-F97B-45B6-973F-5B5B4E78933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C6348F2-EF02-42BA-A279-8946502935D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7264628-1075-44DB-9EDB-EFCE9530416A}"/>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44EA495E-4571-4856-AADB-13D384080388}"/>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95FFBEED-952C-479D-9BEC-BD383BC09AE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2127929D-BB6B-49E1-9BC7-857F99BA3A8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D4788E2B-DF64-473F-ADA2-858383E73A7A}"/>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D7C99952-641D-4181-B38C-A6763DBFB0CD}"/>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F6AE8E2A-B1A2-4086-8AB0-B3CAA9ADA4A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B9819DD-3E78-445B-8B45-D490AB8C0ED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FAD55DD6-6DC8-45CF-9E35-78654160B084}"/>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CC1A9409-80CB-4498-BBBF-5073BB97B57A}"/>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4947A4CD-9331-4C55-8631-AB13F33098D8}"/>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A55EF166-AFEA-4960-BFF6-311F91920D1C}"/>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F3F8BAEE-AECA-46F0-8878-D464AB34173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10255</xdr:rowOff>
    </xdr:from>
    <xdr:to>
      <xdr:col>77</xdr:col>
      <xdr:colOff>44450</xdr:colOff>
      <xdr:row>15</xdr:row>
      <xdr:rowOff>95314</xdr:rowOff>
    </xdr:to>
    <xdr:cxnSp macro="">
      <xdr:nvCxnSpPr>
        <xdr:cNvPr id="443" name="直線コネクタ 442">
          <a:extLst>
            <a:ext uri="{FF2B5EF4-FFF2-40B4-BE49-F238E27FC236}">
              <a16:creationId xmlns:a16="http://schemas.microsoft.com/office/drawing/2014/main" id="{6F03F119-FC0C-4CB6-AB2E-736AC5FB161D}"/>
            </a:ext>
          </a:extLst>
        </xdr:cNvPr>
        <xdr:cNvCxnSpPr/>
      </xdr:nvCxnSpPr>
      <xdr:spPr>
        <a:xfrm flipV="1">
          <a:off x="15290800" y="2582005"/>
          <a:ext cx="889000" cy="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BC664A6C-3150-4633-A298-9B640C6E421D}"/>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10D6EC05-D7A7-4FD2-8DD4-0B3BCD41D2E8}"/>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95314</xdr:rowOff>
    </xdr:from>
    <xdr:to>
      <xdr:col>72</xdr:col>
      <xdr:colOff>203200</xdr:colOff>
      <xdr:row>15</xdr:row>
      <xdr:rowOff>137541</xdr:rowOff>
    </xdr:to>
    <xdr:cxnSp macro="">
      <xdr:nvCxnSpPr>
        <xdr:cNvPr id="446" name="直線コネクタ 445">
          <a:extLst>
            <a:ext uri="{FF2B5EF4-FFF2-40B4-BE49-F238E27FC236}">
              <a16:creationId xmlns:a16="http://schemas.microsoft.com/office/drawing/2014/main" id="{CD2E64B3-029B-4F59-9555-66BF0AA1CF2F}"/>
            </a:ext>
          </a:extLst>
        </xdr:cNvPr>
        <xdr:cNvCxnSpPr/>
      </xdr:nvCxnSpPr>
      <xdr:spPr>
        <a:xfrm flipV="1">
          <a:off x="14401800" y="266706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40924F6C-BE37-40A6-BBDA-3248EEEF280C}"/>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47683FA2-4C52-4905-81DD-B931BAB0F4AD}"/>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105442</xdr:rowOff>
    </xdr:to>
    <xdr:cxnSp macro="">
      <xdr:nvCxnSpPr>
        <xdr:cNvPr id="449" name="直線コネクタ 448">
          <a:extLst>
            <a:ext uri="{FF2B5EF4-FFF2-40B4-BE49-F238E27FC236}">
              <a16:creationId xmlns:a16="http://schemas.microsoft.com/office/drawing/2014/main" id="{E9E92591-A630-4FDF-B15C-C861B7A13F70}"/>
            </a:ext>
          </a:extLst>
        </xdr:cNvPr>
        <xdr:cNvCxnSpPr/>
      </xdr:nvCxnSpPr>
      <xdr:spPr>
        <a:xfrm flipV="1">
          <a:off x="13512800" y="2709291"/>
          <a:ext cx="8890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8561A70F-7DE3-4FE9-884A-8D1ED522494A}"/>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9D902436-F20F-4459-B9CC-1F7DBF67166D}"/>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2" name="フローチャート: 判断 451">
          <a:extLst>
            <a:ext uri="{FF2B5EF4-FFF2-40B4-BE49-F238E27FC236}">
              <a16:creationId xmlns:a16="http://schemas.microsoft.com/office/drawing/2014/main" id="{2CF26F93-BC11-4169-A7A6-F0220558AACA}"/>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3" name="テキスト ボックス 452">
          <a:extLst>
            <a:ext uri="{FF2B5EF4-FFF2-40B4-BE49-F238E27FC236}">
              <a16:creationId xmlns:a16="http://schemas.microsoft.com/office/drawing/2014/main" id="{D8A2B592-E902-4356-A15E-646890FB3C2B}"/>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4" name="フローチャート: 判断 453">
          <a:extLst>
            <a:ext uri="{FF2B5EF4-FFF2-40B4-BE49-F238E27FC236}">
              <a16:creationId xmlns:a16="http://schemas.microsoft.com/office/drawing/2014/main" id="{EC1F8303-95B8-4851-A4CE-E67ED4F90211}"/>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5" name="テキスト ボックス 454">
          <a:extLst>
            <a:ext uri="{FF2B5EF4-FFF2-40B4-BE49-F238E27FC236}">
              <a16:creationId xmlns:a16="http://schemas.microsoft.com/office/drawing/2014/main" id="{5BD39C83-DB6C-496B-B865-10DE7B96C504}"/>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B9284C9-229B-41B0-819C-931404881C5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D5BD80D-658D-4F1B-9D56-FC6A0A3997B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5E9292D-DA0C-4929-81D5-BB212BE9BE3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A217FAE-3551-4D7C-A5EB-BE52763D838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54243A3-D57F-472B-9004-950C1D37495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130905</xdr:rowOff>
    </xdr:from>
    <xdr:to>
      <xdr:col>77</xdr:col>
      <xdr:colOff>95250</xdr:colOff>
      <xdr:row>15</xdr:row>
      <xdr:rowOff>61055</xdr:rowOff>
    </xdr:to>
    <xdr:sp macro="" textlink="">
      <xdr:nvSpPr>
        <xdr:cNvPr id="461" name="楕円 460">
          <a:extLst>
            <a:ext uri="{FF2B5EF4-FFF2-40B4-BE49-F238E27FC236}">
              <a16:creationId xmlns:a16="http://schemas.microsoft.com/office/drawing/2014/main" id="{72988055-30E5-4A01-A195-65D9ED46A822}"/>
            </a:ext>
          </a:extLst>
        </xdr:cNvPr>
        <xdr:cNvSpPr/>
      </xdr:nvSpPr>
      <xdr:spPr>
        <a:xfrm>
          <a:off x="16129000" y="2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71232</xdr:rowOff>
    </xdr:from>
    <xdr:ext cx="736600" cy="259045"/>
    <xdr:sp macro="" textlink="">
      <xdr:nvSpPr>
        <xdr:cNvPr id="462" name="テキスト ボックス 461">
          <a:extLst>
            <a:ext uri="{FF2B5EF4-FFF2-40B4-BE49-F238E27FC236}">
              <a16:creationId xmlns:a16="http://schemas.microsoft.com/office/drawing/2014/main" id="{25BB1EE9-814F-4167-9154-6A4A050F943D}"/>
            </a:ext>
          </a:extLst>
        </xdr:cNvPr>
        <xdr:cNvSpPr txBox="1"/>
      </xdr:nvSpPr>
      <xdr:spPr>
        <a:xfrm>
          <a:off x="15798800" y="230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44514</xdr:rowOff>
    </xdr:from>
    <xdr:to>
      <xdr:col>73</xdr:col>
      <xdr:colOff>44450</xdr:colOff>
      <xdr:row>15</xdr:row>
      <xdr:rowOff>146114</xdr:rowOff>
    </xdr:to>
    <xdr:sp macro="" textlink="">
      <xdr:nvSpPr>
        <xdr:cNvPr id="463" name="楕円 462">
          <a:extLst>
            <a:ext uri="{FF2B5EF4-FFF2-40B4-BE49-F238E27FC236}">
              <a16:creationId xmlns:a16="http://schemas.microsoft.com/office/drawing/2014/main" id="{642A4820-DD03-4AC5-B260-3DD605524FA0}"/>
            </a:ext>
          </a:extLst>
        </xdr:cNvPr>
        <xdr:cNvSpPr/>
      </xdr:nvSpPr>
      <xdr:spPr>
        <a:xfrm>
          <a:off x="15240000" y="2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156291</xdr:rowOff>
    </xdr:from>
    <xdr:ext cx="762000" cy="259045"/>
    <xdr:sp macro="" textlink="">
      <xdr:nvSpPr>
        <xdr:cNvPr id="464" name="テキスト ボックス 463">
          <a:extLst>
            <a:ext uri="{FF2B5EF4-FFF2-40B4-BE49-F238E27FC236}">
              <a16:creationId xmlns:a16="http://schemas.microsoft.com/office/drawing/2014/main" id="{04257A22-68BB-4DFA-81E0-97874ECA8CB3}"/>
            </a:ext>
          </a:extLst>
        </xdr:cNvPr>
        <xdr:cNvSpPr txBox="1"/>
      </xdr:nvSpPr>
      <xdr:spPr>
        <a:xfrm>
          <a:off x="14909800" y="238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86741</xdr:rowOff>
    </xdr:from>
    <xdr:to>
      <xdr:col>68</xdr:col>
      <xdr:colOff>203200</xdr:colOff>
      <xdr:row>16</xdr:row>
      <xdr:rowOff>16891</xdr:rowOff>
    </xdr:to>
    <xdr:sp macro="" textlink="">
      <xdr:nvSpPr>
        <xdr:cNvPr id="465" name="楕円 464">
          <a:extLst>
            <a:ext uri="{FF2B5EF4-FFF2-40B4-BE49-F238E27FC236}">
              <a16:creationId xmlns:a16="http://schemas.microsoft.com/office/drawing/2014/main" id="{8E954E91-099F-4AD2-A623-CBE94B8F3BDA}"/>
            </a:ext>
          </a:extLst>
        </xdr:cNvPr>
        <xdr:cNvSpPr/>
      </xdr:nvSpPr>
      <xdr:spPr>
        <a:xfrm>
          <a:off x="14351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27068</xdr:rowOff>
    </xdr:from>
    <xdr:ext cx="762000" cy="259045"/>
    <xdr:sp macro="" textlink="">
      <xdr:nvSpPr>
        <xdr:cNvPr id="466" name="テキスト ボックス 465">
          <a:extLst>
            <a:ext uri="{FF2B5EF4-FFF2-40B4-BE49-F238E27FC236}">
              <a16:creationId xmlns:a16="http://schemas.microsoft.com/office/drawing/2014/main" id="{B917ED97-5DDD-4BBB-855F-3A5302CB3BDF}"/>
            </a:ext>
          </a:extLst>
        </xdr:cNvPr>
        <xdr:cNvSpPr txBox="1"/>
      </xdr:nvSpPr>
      <xdr:spPr>
        <a:xfrm>
          <a:off x="14020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54642</xdr:rowOff>
    </xdr:from>
    <xdr:to>
      <xdr:col>64</xdr:col>
      <xdr:colOff>152400</xdr:colOff>
      <xdr:row>16</xdr:row>
      <xdr:rowOff>156242</xdr:rowOff>
    </xdr:to>
    <xdr:sp macro="" textlink="">
      <xdr:nvSpPr>
        <xdr:cNvPr id="467" name="楕円 466">
          <a:extLst>
            <a:ext uri="{FF2B5EF4-FFF2-40B4-BE49-F238E27FC236}">
              <a16:creationId xmlns:a16="http://schemas.microsoft.com/office/drawing/2014/main" id="{C78C4B85-7CB4-4498-A47F-4FCC71FD4354}"/>
            </a:ext>
          </a:extLst>
        </xdr:cNvPr>
        <xdr:cNvSpPr/>
      </xdr:nvSpPr>
      <xdr:spPr>
        <a:xfrm>
          <a:off x="13462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166419</xdr:rowOff>
    </xdr:from>
    <xdr:ext cx="762000" cy="259045"/>
    <xdr:sp macro="" textlink="">
      <xdr:nvSpPr>
        <xdr:cNvPr id="468" name="テキスト ボックス 467">
          <a:extLst>
            <a:ext uri="{FF2B5EF4-FFF2-40B4-BE49-F238E27FC236}">
              <a16:creationId xmlns:a16="http://schemas.microsoft.com/office/drawing/2014/main" id="{5117389B-FB0C-4082-978C-395466A77A2D}"/>
            </a:ext>
          </a:extLst>
        </xdr:cNvPr>
        <xdr:cNvSpPr txBox="1"/>
      </xdr:nvSpPr>
      <xdr:spPr>
        <a:xfrm>
          <a:off x="13131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14,417
14,341
205.57
12,721,912
12,198,617
501,061
6,160,801
8,892,045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人件費は、対前年度比で</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1.0</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ポイント増加しており、類似団体平均値と比較して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1.5</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上回っている。人事院勧告による給与引き上げのため、全国的に増加しているが、本市において特に上昇幅が大きい主な要因は、前年度末退職者数を新規採用職員数が上回ったことおよび会計年度任用職員数の前年度比増による。（対比</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20.4</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0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物件費は、類似団体平均値に比して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2.9</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ポイント下回っているが、対前年比では</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1.5</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ポイント増加している。主な要因として、光ファイバー網設備保守及び小学校管理事務光熱水費等の増額によることが挙げられる。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837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83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61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扶助費は、類似団体平均値に比して、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1.9</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ポイント下回っており、対前年比で</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0.3</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ポイント増加している。主な要因として、障害者自立支援給付事業および教育・保育施設等給付費支給事業等の増額が挙げられる。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47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6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その他は、類似団体平均値と比して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0.7</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ポイント上回っている。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その他に含まれる介護保険特別会計や後期高齢者医療保険特別会計などへの繰出金における経常経費充当一般財源が増となっていることから、普通会計を圧迫することがないよう、国民健康保険税や介護保険料の適正な賦課徴収に努めるとともに、医療費や介護給付費を抑制すべく、集団検診の受診率の向上や介護予防などにより健康増進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ゴシック" panose="020B0609070205080204" pitchFamily="49" charset="-128"/>
              <a:ea typeface="ＭＳ ゴシック" panose="020B0609070205080204" pitchFamily="49" charset="-128"/>
            </a:rPr>
            <a:t>　</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補助費等は、類似団体平均値と比して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3.1</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ポイント上回っており、対前年比でも</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0.5</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ポイント減少している。主な要因として、生活保護費国庫返還金が大きく減額したことが挙げられる。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63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97282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133858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公債費は、類似団体平均値に比して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1.2</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ポイント下回っているが、対前年比で</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1.4</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ポイント増加した。要因は、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防災行政無線（デジタル化）設置事業に係る新たな元金償還の開始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によるものである</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。引き続き、元金償還額を下回る地方債の発行に努める。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75</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33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75</xdr:row>
      <xdr:rowOff>3175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33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27940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619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27940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73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公債費以外は、類似団体平均値と比して</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0.5</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上回ってる。主な要因として、補助費を除く全ての経常収支比率が前年度を上回ったことによる。多様化する市民ニーズに対応しながら事務事業評価を行い、費用対効果を検証しながら事業精査による事業のスクラップアンドビルド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159004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3832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38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113285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749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434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584</xdr:rowOff>
    </xdr:from>
    <xdr:to>
      <xdr:col>29</xdr:col>
      <xdr:colOff>127000</xdr:colOff>
      <xdr:row>16</xdr:row>
      <xdr:rowOff>45455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91409"/>
          <a:ext cx="647700" cy="4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15030</xdr:rowOff>
    </xdr:from>
    <xdr:to>
      <xdr:col>26</xdr:col>
      <xdr:colOff>50800</xdr:colOff>
      <xdr:row>16</xdr:row>
      <xdr:rowOff>45455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05855"/>
          <a:ext cx="698500" cy="3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15030</xdr:rowOff>
    </xdr:from>
    <xdr:to>
      <xdr:col>22</xdr:col>
      <xdr:colOff>114300</xdr:colOff>
      <xdr:row>16</xdr:row>
      <xdr:rowOff>45063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5855"/>
          <a:ext cx="698500" cy="3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45063</xdr:rowOff>
    </xdr:from>
    <xdr:to>
      <xdr:col>18</xdr:col>
      <xdr:colOff>177800</xdr:colOff>
      <xdr:row>16</xdr:row>
      <xdr:rowOff>104412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35888"/>
          <a:ext cx="698500" cy="5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121234</xdr:rowOff>
    </xdr:from>
    <xdr:to>
      <xdr:col>29</xdr:col>
      <xdr:colOff>177800</xdr:colOff>
      <xdr:row>16</xdr:row>
      <xdr:rowOff>51384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137761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8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166105</xdr:rowOff>
    </xdr:from>
    <xdr:to>
      <xdr:col>26</xdr:col>
      <xdr:colOff>101600</xdr:colOff>
      <xdr:row>16</xdr:row>
      <xdr:rowOff>96255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135680</xdr:rowOff>
    </xdr:from>
    <xdr:to>
      <xdr:col>22</xdr:col>
      <xdr:colOff>165100</xdr:colOff>
      <xdr:row>16</xdr:row>
      <xdr:rowOff>65830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76007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165713</xdr:rowOff>
    </xdr:from>
    <xdr:to>
      <xdr:col>19</xdr:col>
      <xdr:colOff>38100</xdr:colOff>
      <xdr:row>16</xdr:row>
      <xdr:rowOff>95863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106040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5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53612</xdr:rowOff>
    </xdr:from>
    <xdr:to>
      <xdr:col>15</xdr:col>
      <xdr:colOff>101600</xdr:colOff>
      <xdr:row>16</xdr:row>
      <xdr:rowOff>155212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4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165389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297406</xdr:rowOff>
    </xdr:from>
    <xdr:to>
      <xdr:col>29</xdr:col>
      <xdr:colOff>127000</xdr:colOff>
      <xdr:row>37</xdr:row>
      <xdr:rowOff>303064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22106"/>
          <a:ext cx="647700" cy="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282183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6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303064</xdr:rowOff>
    </xdr:from>
    <xdr:to>
      <xdr:col>26</xdr:col>
      <xdr:colOff>50800</xdr:colOff>
      <xdr:row>37</xdr:row>
      <xdr:rowOff>305693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776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303605</xdr:rowOff>
    </xdr:from>
    <xdr:to>
      <xdr:col>22</xdr:col>
      <xdr:colOff>114300</xdr:colOff>
      <xdr:row>37</xdr:row>
      <xdr:rowOff>305693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28305"/>
          <a:ext cx="698500" cy="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303605</xdr:rowOff>
    </xdr:from>
    <xdr:to>
      <xdr:col>18</xdr:col>
      <xdr:colOff>177800</xdr:colOff>
      <xdr:row>37</xdr:row>
      <xdr:rowOff>310257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28305"/>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246606</xdr:rowOff>
    </xdr:from>
    <xdr:to>
      <xdr:col>29</xdr:col>
      <xdr:colOff>177800</xdr:colOff>
      <xdr:row>38</xdr:row>
      <xdr:rowOff>5306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91683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252264</xdr:rowOff>
    </xdr:from>
    <xdr:to>
      <xdr:col>26</xdr:col>
      <xdr:colOff>101600</xdr:colOff>
      <xdr:row>38</xdr:row>
      <xdr:rowOff>10964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21141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254893</xdr:rowOff>
    </xdr:from>
    <xdr:to>
      <xdr:col>22</xdr:col>
      <xdr:colOff>165100</xdr:colOff>
      <xdr:row>38</xdr:row>
      <xdr:rowOff>13593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252805</xdr:rowOff>
    </xdr:from>
    <xdr:to>
      <xdr:col>19</xdr:col>
      <xdr:colOff>38100</xdr:colOff>
      <xdr:row>38</xdr:row>
      <xdr:rowOff>11505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7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21682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4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259457</xdr:rowOff>
    </xdr:from>
    <xdr:to>
      <xdr:col>15</xdr:col>
      <xdr:colOff>101600</xdr:colOff>
      <xdr:row>38</xdr:row>
      <xdr:rowOff>18157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28334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14,417
14,341
205.57
12,721,912
12,198,617
501,061
6,160,801
8,892,045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53226</xdr:rowOff>
    </xdr:from>
    <xdr:to>
      <xdr:col>24</xdr:col>
      <xdr:colOff>63500</xdr:colOff>
      <xdr:row>34</xdr:row>
      <xdr:rowOff>99149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2526"/>
          <a:ext cx="838200" cy="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99149</xdr:rowOff>
    </xdr:from>
    <xdr:to>
      <xdr:col>19</xdr:col>
      <xdr:colOff>177800</xdr:colOff>
      <xdr:row>35</xdr:row>
      <xdr:rowOff>20129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8449"/>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20129</xdr:rowOff>
    </xdr:from>
    <xdr:to>
      <xdr:col>15</xdr:col>
      <xdr:colOff>50800</xdr:colOff>
      <xdr:row>36</xdr:row>
      <xdr:rowOff>67120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0879"/>
          <a:ext cx="889000" cy="2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67120</xdr:rowOff>
    </xdr:from>
    <xdr:to>
      <xdr:col>10</xdr:col>
      <xdr:colOff>114300</xdr:colOff>
      <xdr:row>36</xdr:row>
      <xdr:rowOff>132347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9320"/>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2426</xdr:rowOff>
    </xdr:from>
    <xdr:to>
      <xdr:col>24</xdr:col>
      <xdr:colOff>114300</xdr:colOff>
      <xdr:row>34</xdr:row>
      <xdr:rowOff>104026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25303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48349</xdr:rowOff>
    </xdr:from>
    <xdr:to>
      <xdr:col>20</xdr:col>
      <xdr:colOff>38100</xdr:colOff>
      <xdr:row>34</xdr:row>
      <xdr:rowOff>149949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166476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5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140779</xdr:rowOff>
    </xdr:from>
    <xdr:to>
      <xdr:col>15</xdr:col>
      <xdr:colOff>101600</xdr:colOff>
      <xdr:row>35</xdr:row>
      <xdr:rowOff>70929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87456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16320</xdr:rowOff>
    </xdr:from>
    <xdr:to>
      <xdr:col>10</xdr:col>
      <xdr:colOff>165100</xdr:colOff>
      <xdr:row>36</xdr:row>
      <xdr:rowOff>117920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134447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81547</xdr:rowOff>
    </xdr:from>
    <xdr:to>
      <xdr:col>6</xdr:col>
      <xdr:colOff>38100</xdr:colOff>
      <xdr:row>37</xdr:row>
      <xdr:rowOff>11697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28224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58838</xdr:rowOff>
    </xdr:from>
    <xdr:to>
      <xdr:col>24</xdr:col>
      <xdr:colOff>63500</xdr:colOff>
      <xdr:row>58</xdr:row>
      <xdr:rowOff>65001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2938"/>
          <a:ext cx="8382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47837</xdr:rowOff>
    </xdr:from>
    <xdr:to>
      <xdr:col>19</xdr:col>
      <xdr:colOff>177800</xdr:colOff>
      <xdr:row>58</xdr:row>
      <xdr:rowOff>65001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91937"/>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47837</xdr:rowOff>
    </xdr:from>
    <xdr:to>
      <xdr:col>15</xdr:col>
      <xdr:colOff>50800</xdr:colOff>
      <xdr:row>58</xdr:row>
      <xdr:rowOff>54480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91937"/>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54480</xdr:rowOff>
    </xdr:from>
    <xdr:to>
      <xdr:col>10</xdr:col>
      <xdr:colOff>114300</xdr:colOff>
      <xdr:row>58</xdr:row>
      <xdr:rowOff>73248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858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8038</xdr:rowOff>
    </xdr:from>
    <xdr:to>
      <xdr:col>24</xdr:col>
      <xdr:colOff>114300</xdr:colOff>
      <xdr:row>58</xdr:row>
      <xdr:rowOff>109638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14201</xdr:rowOff>
    </xdr:from>
    <xdr:to>
      <xdr:col>20</xdr:col>
      <xdr:colOff>38100</xdr:colOff>
      <xdr:row>58</xdr:row>
      <xdr:rowOff>115801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106928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168487</xdr:rowOff>
    </xdr:from>
    <xdr:to>
      <xdr:col>15</xdr:col>
      <xdr:colOff>101600</xdr:colOff>
      <xdr:row>58</xdr:row>
      <xdr:rowOff>98637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89764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3680</xdr:rowOff>
    </xdr:from>
    <xdr:to>
      <xdr:col>10</xdr:col>
      <xdr:colOff>165100</xdr:colOff>
      <xdr:row>58</xdr:row>
      <xdr:rowOff>105280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96407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22448</xdr:rowOff>
    </xdr:from>
    <xdr:to>
      <xdr:col>6</xdr:col>
      <xdr:colOff>38100</xdr:colOff>
      <xdr:row>58</xdr:row>
      <xdr:rowOff>124048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115175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84837</xdr:rowOff>
    </xdr:from>
    <xdr:to>
      <xdr:col>24</xdr:col>
      <xdr:colOff>63500</xdr:colOff>
      <xdr:row>78</xdr:row>
      <xdr:rowOff>171002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57937"/>
          <a:ext cx="838200" cy="8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171002</xdr:rowOff>
    </xdr:from>
    <xdr:to>
      <xdr:col>19</xdr:col>
      <xdr:colOff>177800</xdr:colOff>
      <xdr:row>79</xdr:row>
      <xdr:rowOff>26265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4102"/>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26265</xdr:rowOff>
    </xdr:from>
    <xdr:to>
      <xdr:col>15</xdr:col>
      <xdr:colOff>50800</xdr:colOff>
      <xdr:row>79</xdr:row>
      <xdr:rowOff>33303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0815"/>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15929</xdr:rowOff>
    </xdr:from>
    <xdr:to>
      <xdr:col>10</xdr:col>
      <xdr:colOff>114300</xdr:colOff>
      <xdr:row>79</xdr:row>
      <xdr:rowOff>33303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047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34037</xdr:rowOff>
    </xdr:from>
    <xdr:to>
      <xdr:col>24</xdr:col>
      <xdr:colOff>114300</xdr:colOff>
      <xdr:row>78</xdr:row>
      <xdr:rowOff>135637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56914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120202</xdr:rowOff>
    </xdr:from>
    <xdr:to>
      <xdr:col>20</xdr:col>
      <xdr:colOff>38100</xdr:colOff>
      <xdr:row>79</xdr:row>
      <xdr:rowOff>50352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41479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146915</xdr:rowOff>
    </xdr:from>
    <xdr:to>
      <xdr:col>15</xdr:col>
      <xdr:colOff>101600</xdr:colOff>
      <xdr:row>79</xdr:row>
      <xdr:rowOff>77065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68192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153953</xdr:rowOff>
    </xdr:from>
    <xdr:to>
      <xdr:col>10</xdr:col>
      <xdr:colOff>165100</xdr:colOff>
      <xdr:row>79</xdr:row>
      <xdr:rowOff>84103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75230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136579</xdr:rowOff>
    </xdr:from>
    <xdr:to>
      <xdr:col>6</xdr:col>
      <xdr:colOff>38100</xdr:colOff>
      <xdr:row>79</xdr:row>
      <xdr:rowOff>66729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57856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2138</xdr:rowOff>
    </xdr:from>
    <xdr:to>
      <xdr:col>24</xdr:col>
      <xdr:colOff>63500</xdr:colOff>
      <xdr:row>93</xdr:row>
      <xdr:rowOff>29525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775538"/>
          <a:ext cx="838200" cy="19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2138</xdr:rowOff>
    </xdr:from>
    <xdr:to>
      <xdr:col>19</xdr:col>
      <xdr:colOff>177800</xdr:colOff>
      <xdr:row>94</xdr:row>
      <xdr:rowOff>9539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75538"/>
          <a:ext cx="889000" cy="35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9539</xdr:rowOff>
    </xdr:from>
    <xdr:to>
      <xdr:col>15</xdr:col>
      <xdr:colOff>50800</xdr:colOff>
      <xdr:row>94</xdr:row>
      <xdr:rowOff>77870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25839"/>
          <a:ext cx="889000" cy="6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77870</xdr:rowOff>
    </xdr:from>
    <xdr:to>
      <xdr:col>10</xdr:col>
      <xdr:colOff>114300</xdr:colOff>
      <xdr:row>94</xdr:row>
      <xdr:rowOff>128194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4170"/>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150175</xdr:rowOff>
    </xdr:from>
    <xdr:to>
      <xdr:col>24</xdr:col>
      <xdr:colOff>114300</xdr:colOff>
      <xdr:row>93</xdr:row>
      <xdr:rowOff>80325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1602</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7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122788</xdr:rowOff>
    </xdr:from>
    <xdr:to>
      <xdr:col>20</xdr:col>
      <xdr:colOff>38100</xdr:colOff>
      <xdr:row>92</xdr:row>
      <xdr:rowOff>52938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69465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49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130189</xdr:rowOff>
    </xdr:from>
    <xdr:to>
      <xdr:col>15</xdr:col>
      <xdr:colOff>101600</xdr:colOff>
      <xdr:row>94</xdr:row>
      <xdr:rowOff>60339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76866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5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27070</xdr:rowOff>
    </xdr:from>
    <xdr:to>
      <xdr:col>10</xdr:col>
      <xdr:colOff>165100</xdr:colOff>
      <xdr:row>94</xdr:row>
      <xdr:rowOff>128670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145197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77394</xdr:rowOff>
    </xdr:from>
    <xdr:to>
      <xdr:col>6</xdr:col>
      <xdr:colOff>38100</xdr:colOff>
      <xdr:row>95</xdr:row>
      <xdr:rowOff>7544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24071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6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7393</xdr:rowOff>
    </xdr:from>
    <xdr:to>
      <xdr:col>55</xdr:col>
      <xdr:colOff>0</xdr:colOff>
      <xdr:row>37</xdr:row>
      <xdr:rowOff>37823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51043"/>
          <a:ext cx="838200" cy="3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70917</xdr:rowOff>
    </xdr:from>
    <xdr:to>
      <xdr:col>50</xdr:col>
      <xdr:colOff>114300</xdr:colOff>
      <xdr:row>37</xdr:row>
      <xdr:rowOff>37823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71667"/>
          <a:ext cx="889000" cy="3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70917</xdr:rowOff>
    </xdr:from>
    <xdr:to>
      <xdr:col>45</xdr:col>
      <xdr:colOff>177800</xdr:colOff>
      <xdr:row>37</xdr:row>
      <xdr:rowOff>110096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71667"/>
          <a:ext cx="8890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107105</xdr:rowOff>
    </xdr:from>
    <xdr:to>
      <xdr:col>41</xdr:col>
      <xdr:colOff>50800</xdr:colOff>
      <xdr:row>37</xdr:row>
      <xdr:rowOff>110096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50755"/>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128043</xdr:rowOff>
    </xdr:from>
    <xdr:to>
      <xdr:col>55</xdr:col>
      <xdr:colOff>50800</xdr:colOff>
      <xdr:row>37</xdr:row>
      <xdr:rowOff>58193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150920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158473</xdr:rowOff>
    </xdr:from>
    <xdr:to>
      <xdr:col>50</xdr:col>
      <xdr:colOff>165100</xdr:colOff>
      <xdr:row>37</xdr:row>
      <xdr:rowOff>88623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105150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0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20117</xdr:rowOff>
    </xdr:from>
    <xdr:to>
      <xdr:col>46</xdr:col>
      <xdr:colOff>38100</xdr:colOff>
      <xdr:row>35</xdr:row>
      <xdr:rowOff>121717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138244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9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59296</xdr:rowOff>
    </xdr:from>
    <xdr:to>
      <xdr:col>41</xdr:col>
      <xdr:colOff>101600</xdr:colOff>
      <xdr:row>37</xdr:row>
      <xdr:rowOff>160896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5973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56305</xdr:rowOff>
    </xdr:from>
    <xdr:to>
      <xdr:col>36</xdr:col>
      <xdr:colOff>165100</xdr:colOff>
      <xdr:row>37</xdr:row>
      <xdr:rowOff>157905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2982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7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28173</xdr:rowOff>
    </xdr:from>
    <xdr:to>
      <xdr:col>55</xdr:col>
      <xdr:colOff>0</xdr:colOff>
      <xdr:row>58</xdr:row>
      <xdr:rowOff>36017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72273"/>
          <a:ext cx="8382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3660</xdr:rowOff>
    </xdr:from>
    <xdr:to>
      <xdr:col>50</xdr:col>
      <xdr:colOff>114300</xdr:colOff>
      <xdr:row>58</xdr:row>
      <xdr:rowOff>28173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47760"/>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3660</xdr:rowOff>
    </xdr:from>
    <xdr:to>
      <xdr:col>45</xdr:col>
      <xdr:colOff>177800</xdr:colOff>
      <xdr:row>58</xdr:row>
      <xdr:rowOff>40187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47760"/>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71431</xdr:rowOff>
    </xdr:from>
    <xdr:to>
      <xdr:col>41</xdr:col>
      <xdr:colOff>50800</xdr:colOff>
      <xdr:row>58</xdr:row>
      <xdr:rowOff>40187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44081"/>
          <a:ext cx="889000" cy="1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156667</xdr:rowOff>
    </xdr:from>
    <xdr:to>
      <xdr:col>55</xdr:col>
      <xdr:colOff>50800</xdr:colOff>
      <xdr:row>58</xdr:row>
      <xdr:rowOff>86817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135094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148823</xdr:rowOff>
    </xdr:from>
    <xdr:to>
      <xdr:col>50</xdr:col>
      <xdr:colOff>165100</xdr:colOff>
      <xdr:row>58</xdr:row>
      <xdr:rowOff>78973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2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70100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1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124310</xdr:rowOff>
    </xdr:from>
    <xdr:to>
      <xdr:col>46</xdr:col>
      <xdr:colOff>38100</xdr:colOff>
      <xdr:row>58</xdr:row>
      <xdr:rowOff>54460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45587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160837</xdr:rowOff>
    </xdr:from>
    <xdr:to>
      <xdr:col>41</xdr:col>
      <xdr:colOff>101600</xdr:colOff>
      <xdr:row>58</xdr:row>
      <xdr:rowOff>90987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82114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20631</xdr:rowOff>
    </xdr:from>
    <xdr:to>
      <xdr:col>36</xdr:col>
      <xdr:colOff>165100</xdr:colOff>
      <xdr:row>57</xdr:row>
      <xdr:rowOff>122231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138758</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6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160046</xdr:rowOff>
    </xdr:from>
    <xdr:to>
      <xdr:col>55</xdr:col>
      <xdr:colOff>0</xdr:colOff>
      <xdr:row>79</xdr:row>
      <xdr:rowOff>17704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33146"/>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160046</xdr:rowOff>
    </xdr:from>
    <xdr:to>
      <xdr:col>50</xdr:col>
      <xdr:colOff>114300</xdr:colOff>
      <xdr:row>79</xdr:row>
      <xdr:rowOff>25361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33146"/>
          <a:ext cx="8890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25361</xdr:rowOff>
    </xdr:from>
    <xdr:to>
      <xdr:col>45</xdr:col>
      <xdr:colOff>177800</xdr:colOff>
      <xdr:row>79</xdr:row>
      <xdr:rowOff>32792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69911"/>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71006</xdr:rowOff>
    </xdr:from>
    <xdr:to>
      <xdr:col>41</xdr:col>
      <xdr:colOff>50800</xdr:colOff>
      <xdr:row>79</xdr:row>
      <xdr:rowOff>32792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758306"/>
          <a:ext cx="889000" cy="8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138354</xdr:rowOff>
    </xdr:from>
    <xdr:to>
      <xdr:col>55</xdr:col>
      <xdr:colOff>50800</xdr:colOff>
      <xdr:row>79</xdr:row>
      <xdr:rowOff>68504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53281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109246</xdr:rowOff>
    </xdr:from>
    <xdr:to>
      <xdr:col>50</xdr:col>
      <xdr:colOff>165100</xdr:colOff>
      <xdr:row>79</xdr:row>
      <xdr:rowOff>39396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30523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146011</xdr:rowOff>
    </xdr:from>
    <xdr:to>
      <xdr:col>46</xdr:col>
      <xdr:colOff>38100</xdr:colOff>
      <xdr:row>79</xdr:row>
      <xdr:rowOff>76161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67288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153442</xdr:rowOff>
    </xdr:from>
    <xdr:to>
      <xdr:col>41</xdr:col>
      <xdr:colOff>101600</xdr:colOff>
      <xdr:row>79</xdr:row>
      <xdr:rowOff>83592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74719</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1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20206</xdr:rowOff>
    </xdr:from>
    <xdr:to>
      <xdr:col>36</xdr:col>
      <xdr:colOff>165100</xdr:colOff>
      <xdr:row>74</xdr:row>
      <xdr:rowOff>121806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138333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4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78527</xdr:rowOff>
    </xdr:from>
    <xdr:to>
      <xdr:col>55</xdr:col>
      <xdr:colOff>0</xdr:colOff>
      <xdr:row>98</xdr:row>
      <xdr:rowOff>79082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880627"/>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53597</xdr:rowOff>
    </xdr:from>
    <xdr:to>
      <xdr:col>50</xdr:col>
      <xdr:colOff>114300</xdr:colOff>
      <xdr:row>98</xdr:row>
      <xdr:rowOff>78527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55697"/>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53597</xdr:rowOff>
    </xdr:from>
    <xdr:to>
      <xdr:col>45</xdr:col>
      <xdr:colOff>177800</xdr:colOff>
      <xdr:row>98</xdr:row>
      <xdr:rowOff>92230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5569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92230</xdr:rowOff>
    </xdr:from>
    <xdr:to>
      <xdr:col>41</xdr:col>
      <xdr:colOff>50800</xdr:colOff>
      <xdr:row>98</xdr:row>
      <xdr:rowOff>140311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94330"/>
          <a:ext cx="889000" cy="4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28282</xdr:rowOff>
    </xdr:from>
    <xdr:to>
      <xdr:col>55</xdr:col>
      <xdr:colOff>50800</xdr:colOff>
      <xdr:row>98</xdr:row>
      <xdr:rowOff>129882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51159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27727</xdr:rowOff>
    </xdr:from>
    <xdr:to>
      <xdr:col>50</xdr:col>
      <xdr:colOff>165100</xdr:colOff>
      <xdr:row>98</xdr:row>
      <xdr:rowOff>129327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2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145854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2797</xdr:rowOff>
    </xdr:from>
    <xdr:to>
      <xdr:col>46</xdr:col>
      <xdr:colOff>38100</xdr:colOff>
      <xdr:row>98</xdr:row>
      <xdr:rowOff>104397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120924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41430</xdr:rowOff>
    </xdr:from>
    <xdr:to>
      <xdr:col>41</xdr:col>
      <xdr:colOff>101600</xdr:colOff>
      <xdr:row>98</xdr:row>
      <xdr:rowOff>143030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89511</xdr:rowOff>
    </xdr:from>
    <xdr:to>
      <xdr:col>36</xdr:col>
      <xdr:colOff>165100</xdr:colOff>
      <xdr:row>99</xdr:row>
      <xdr:rowOff>19661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10788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133316</xdr:rowOff>
    </xdr:from>
    <xdr:to>
      <xdr:col>85</xdr:col>
      <xdr:colOff>127000</xdr:colOff>
      <xdr:row>39</xdr:row>
      <xdr:rowOff>55494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48416"/>
          <a:ext cx="8382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133316</xdr:rowOff>
    </xdr:from>
    <xdr:to>
      <xdr:col>81</xdr:col>
      <xdr:colOff>50800</xdr:colOff>
      <xdr:row>39</xdr:row>
      <xdr:rowOff>47689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48416"/>
          <a:ext cx="8890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47689</xdr:rowOff>
    </xdr:from>
    <xdr:to>
      <xdr:col>76</xdr:col>
      <xdr:colOff>114300</xdr:colOff>
      <xdr:row>39</xdr:row>
      <xdr:rowOff>93735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34239"/>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31883</xdr:rowOff>
    </xdr:from>
    <xdr:to>
      <xdr:col>71</xdr:col>
      <xdr:colOff>177800</xdr:colOff>
      <xdr:row>39</xdr:row>
      <xdr:rowOff>93735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18433"/>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4694</xdr:rowOff>
    </xdr:from>
    <xdr:to>
      <xdr:col>85</xdr:col>
      <xdr:colOff>177800</xdr:colOff>
      <xdr:row>39</xdr:row>
      <xdr:rowOff>106294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91071</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0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82516</xdr:rowOff>
    </xdr:from>
    <xdr:to>
      <xdr:col>81</xdr:col>
      <xdr:colOff>101600</xdr:colOff>
      <xdr:row>39</xdr:row>
      <xdr:rowOff>12666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3793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6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168339</xdr:rowOff>
    </xdr:from>
    <xdr:to>
      <xdr:col>76</xdr:col>
      <xdr:colOff>165100</xdr:colOff>
      <xdr:row>39</xdr:row>
      <xdr:rowOff>98489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89616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42935</xdr:rowOff>
    </xdr:from>
    <xdr:to>
      <xdr:col>72</xdr:col>
      <xdr:colOff>38100</xdr:colOff>
      <xdr:row>39</xdr:row>
      <xdr:rowOff>144535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135662</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22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152533</xdr:rowOff>
    </xdr:from>
    <xdr:to>
      <xdr:col>67</xdr:col>
      <xdr:colOff>101600</xdr:colOff>
      <xdr:row>39</xdr:row>
      <xdr:rowOff>82683</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73810</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170067</xdr:rowOff>
    </xdr:from>
    <xdr:to>
      <xdr:col>85</xdr:col>
      <xdr:colOff>127000</xdr:colOff>
      <xdr:row>78</xdr:row>
      <xdr:rowOff>16469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71717"/>
          <a:ext cx="8382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16422</xdr:rowOff>
    </xdr:from>
    <xdr:to>
      <xdr:col>81</xdr:col>
      <xdr:colOff>50800</xdr:colOff>
      <xdr:row>78</xdr:row>
      <xdr:rowOff>16469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389522"/>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8268</xdr:rowOff>
    </xdr:from>
    <xdr:to>
      <xdr:col>76</xdr:col>
      <xdr:colOff>114300</xdr:colOff>
      <xdr:row>78</xdr:row>
      <xdr:rowOff>16422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38136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8268</xdr:rowOff>
    </xdr:from>
    <xdr:to>
      <xdr:col>71</xdr:col>
      <xdr:colOff>177800</xdr:colOff>
      <xdr:row>78</xdr:row>
      <xdr:rowOff>27206</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81368"/>
          <a:ext cx="8890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119267</xdr:rowOff>
    </xdr:from>
    <xdr:to>
      <xdr:col>85</xdr:col>
      <xdr:colOff>177800</xdr:colOff>
      <xdr:row>78</xdr:row>
      <xdr:rowOff>49417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142144</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137119</xdr:rowOff>
    </xdr:from>
    <xdr:to>
      <xdr:col>81</xdr:col>
      <xdr:colOff>101600</xdr:colOff>
      <xdr:row>78</xdr:row>
      <xdr:rowOff>67269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83796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137072</xdr:rowOff>
    </xdr:from>
    <xdr:to>
      <xdr:col>76</xdr:col>
      <xdr:colOff>165100</xdr:colOff>
      <xdr:row>78</xdr:row>
      <xdr:rowOff>67222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83749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128918</xdr:rowOff>
    </xdr:from>
    <xdr:to>
      <xdr:col>72</xdr:col>
      <xdr:colOff>38100</xdr:colOff>
      <xdr:row>78</xdr:row>
      <xdr:rowOff>59068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75595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147856</xdr:rowOff>
    </xdr:from>
    <xdr:to>
      <xdr:col>67</xdr:col>
      <xdr:colOff>101600</xdr:colOff>
      <xdr:row>78</xdr:row>
      <xdr:rowOff>78006</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94533</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31928</xdr:rowOff>
    </xdr:from>
    <xdr:to>
      <xdr:col>85</xdr:col>
      <xdr:colOff>127000</xdr:colOff>
      <xdr:row>98</xdr:row>
      <xdr:rowOff>102473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34028"/>
          <a:ext cx="838200" cy="7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102473</xdr:rowOff>
    </xdr:from>
    <xdr:to>
      <xdr:col>81</xdr:col>
      <xdr:colOff>50800</xdr:colOff>
      <xdr:row>98</xdr:row>
      <xdr:rowOff>145604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04573"/>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133142</xdr:rowOff>
    </xdr:from>
    <xdr:to>
      <xdr:col>76</xdr:col>
      <xdr:colOff>114300</xdr:colOff>
      <xdr:row>98</xdr:row>
      <xdr:rowOff>145604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935242"/>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133142</xdr:rowOff>
    </xdr:from>
    <xdr:to>
      <xdr:col>71</xdr:col>
      <xdr:colOff>177800</xdr:colOff>
      <xdr:row>99</xdr:row>
      <xdr:rowOff>5741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35242"/>
          <a:ext cx="889000" cy="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152578</xdr:rowOff>
    </xdr:from>
    <xdr:to>
      <xdr:col>85</xdr:col>
      <xdr:colOff>177800</xdr:colOff>
      <xdr:row>98</xdr:row>
      <xdr:rowOff>82728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4005</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51673</xdr:rowOff>
    </xdr:from>
    <xdr:to>
      <xdr:col>81</xdr:col>
      <xdr:colOff>101600</xdr:colOff>
      <xdr:row>98</xdr:row>
      <xdr:rowOff>153273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169800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94804</xdr:rowOff>
    </xdr:from>
    <xdr:to>
      <xdr:col>76</xdr:col>
      <xdr:colOff>165100</xdr:colOff>
      <xdr:row>99</xdr:row>
      <xdr:rowOff>24954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41481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82342</xdr:rowOff>
    </xdr:from>
    <xdr:to>
      <xdr:col>72</xdr:col>
      <xdr:colOff>38100</xdr:colOff>
      <xdr:row>99</xdr:row>
      <xdr:rowOff>12492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29019</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126391</xdr:rowOff>
    </xdr:from>
    <xdr:to>
      <xdr:col>67</xdr:col>
      <xdr:colOff>101600</xdr:colOff>
      <xdr:row>99</xdr:row>
      <xdr:rowOff>56541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47668</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14264</xdr:rowOff>
    </xdr:from>
    <xdr:to>
      <xdr:col>116</xdr:col>
      <xdr:colOff>63500</xdr:colOff>
      <xdr:row>39</xdr:row>
      <xdr:rowOff>15439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700814"/>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14427</xdr:rowOff>
    </xdr:from>
    <xdr:to>
      <xdr:col>111</xdr:col>
      <xdr:colOff>177800</xdr:colOff>
      <xdr:row>39</xdr:row>
      <xdr:rowOff>15439</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0097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14427</xdr:rowOff>
    </xdr:from>
    <xdr:to>
      <xdr:col>107</xdr:col>
      <xdr:colOff>50800</xdr:colOff>
      <xdr:row>39</xdr:row>
      <xdr:rowOff>19424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700977"/>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2670</xdr:rowOff>
    </xdr:from>
    <xdr:to>
      <xdr:col>102</xdr:col>
      <xdr:colOff>114300</xdr:colOff>
      <xdr:row>39</xdr:row>
      <xdr:rowOff>19424</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689220"/>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134914</xdr:rowOff>
    </xdr:from>
    <xdr:to>
      <xdr:col>116</xdr:col>
      <xdr:colOff>114300</xdr:colOff>
      <xdr:row>39</xdr:row>
      <xdr:rowOff>65064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136089</xdr:rowOff>
    </xdr:from>
    <xdr:to>
      <xdr:col>112</xdr:col>
      <xdr:colOff>38100</xdr:colOff>
      <xdr:row>39</xdr:row>
      <xdr:rowOff>66239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57366</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4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135077</xdr:rowOff>
    </xdr:from>
    <xdr:to>
      <xdr:col>107</xdr:col>
      <xdr:colOff>101600</xdr:colOff>
      <xdr:row>39</xdr:row>
      <xdr:rowOff>65227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56354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4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140074</xdr:rowOff>
    </xdr:from>
    <xdr:to>
      <xdr:col>102</xdr:col>
      <xdr:colOff>165100</xdr:colOff>
      <xdr:row>39</xdr:row>
      <xdr:rowOff>70224</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61351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7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123320</xdr:rowOff>
    </xdr:from>
    <xdr:to>
      <xdr:col>98</xdr:col>
      <xdr:colOff>38100</xdr:colOff>
      <xdr:row>39</xdr:row>
      <xdr:rowOff>53470</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69998</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41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135403</xdr:rowOff>
    </xdr:from>
    <xdr:to>
      <xdr:col>116</xdr:col>
      <xdr:colOff>63500</xdr:colOff>
      <xdr:row>57</xdr:row>
      <xdr:rowOff>153782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08053"/>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153782</xdr:rowOff>
    </xdr:from>
    <xdr:to>
      <xdr:col>111</xdr:col>
      <xdr:colOff>177800</xdr:colOff>
      <xdr:row>57</xdr:row>
      <xdr:rowOff>168915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926432"/>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168915</xdr:rowOff>
    </xdr:from>
    <xdr:to>
      <xdr:col>107</xdr:col>
      <xdr:colOff>50800</xdr:colOff>
      <xdr:row>58</xdr:row>
      <xdr:rowOff>574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41565"/>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574</xdr:rowOff>
    </xdr:from>
    <xdr:to>
      <xdr:col>102</xdr:col>
      <xdr:colOff>114300</xdr:colOff>
      <xdr:row>58</xdr:row>
      <xdr:rowOff>8484</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4467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84603</xdr:rowOff>
    </xdr:from>
    <xdr:to>
      <xdr:col>116</xdr:col>
      <xdr:colOff>114300</xdr:colOff>
      <xdr:row>58</xdr:row>
      <xdr:rowOff>14753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107480</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102982</xdr:rowOff>
    </xdr:from>
    <xdr:to>
      <xdr:col>112</xdr:col>
      <xdr:colOff>38100</xdr:colOff>
      <xdr:row>58</xdr:row>
      <xdr:rowOff>33132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49659</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118115</xdr:rowOff>
    </xdr:from>
    <xdr:to>
      <xdr:col>107</xdr:col>
      <xdr:colOff>101600</xdr:colOff>
      <xdr:row>58</xdr:row>
      <xdr:rowOff>48265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8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39392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99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121224</xdr:rowOff>
    </xdr:from>
    <xdr:to>
      <xdr:col>102</xdr:col>
      <xdr:colOff>165100</xdr:colOff>
      <xdr:row>58</xdr:row>
      <xdr:rowOff>51374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67901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96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129134</xdr:rowOff>
    </xdr:from>
    <xdr:to>
      <xdr:col>98</xdr:col>
      <xdr:colOff>38100</xdr:colOff>
      <xdr:row>58</xdr:row>
      <xdr:rowOff>59284</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75811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967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14492</xdr:rowOff>
    </xdr:from>
    <xdr:to>
      <xdr:col>116</xdr:col>
      <xdr:colOff>63500</xdr:colOff>
      <xdr:row>75</xdr:row>
      <xdr:rowOff>50464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73242"/>
          <a:ext cx="838200" cy="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50464</xdr:rowOff>
    </xdr:from>
    <xdr:to>
      <xdr:col>111</xdr:col>
      <xdr:colOff>177800</xdr:colOff>
      <xdr:row>75</xdr:row>
      <xdr:rowOff>83514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09214"/>
          <a:ext cx="889000" cy="3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83514</xdr:rowOff>
    </xdr:from>
    <xdr:to>
      <xdr:col>107</xdr:col>
      <xdr:colOff>50800</xdr:colOff>
      <xdr:row>75</xdr:row>
      <xdr:rowOff>117934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42264"/>
          <a:ext cx="8890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117934</xdr:rowOff>
    </xdr:from>
    <xdr:to>
      <xdr:col>102</xdr:col>
      <xdr:colOff>114300</xdr:colOff>
      <xdr:row>75</xdr:row>
      <xdr:rowOff>143146</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76684"/>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135142</xdr:rowOff>
    </xdr:from>
    <xdr:to>
      <xdr:col>116</xdr:col>
      <xdr:colOff>114300</xdr:colOff>
      <xdr:row>75</xdr:row>
      <xdr:rowOff>65292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158019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171114</xdr:rowOff>
    </xdr:from>
    <xdr:to>
      <xdr:col>112</xdr:col>
      <xdr:colOff>38100</xdr:colOff>
      <xdr:row>75</xdr:row>
      <xdr:rowOff>101264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117791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32714</xdr:rowOff>
    </xdr:from>
    <xdr:to>
      <xdr:col>107</xdr:col>
      <xdr:colOff>101600</xdr:colOff>
      <xdr:row>75</xdr:row>
      <xdr:rowOff>134314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150841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6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67134</xdr:rowOff>
    </xdr:from>
    <xdr:to>
      <xdr:col>102</xdr:col>
      <xdr:colOff>165100</xdr:colOff>
      <xdr:row>75</xdr:row>
      <xdr:rowOff>168734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159861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92346</xdr:rowOff>
    </xdr:from>
    <xdr:to>
      <xdr:col>98</xdr:col>
      <xdr:colOff>38100</xdr:colOff>
      <xdr:row>76</xdr:row>
      <xdr:rowOff>22495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51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13622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　前提として、少子高齢化に伴い例年人口が減少してきているため、住民一人当たりのコストは増加傾向にある。</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・人件費は、前年度比で増加しており、主な要因は、会計年度任用職員を含む退職者数を新規採用者数が上回ったこと及び人事院勧告による給与改定による給与費増となったためである。</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・物件費は、前年度比で増加しており、主な要因は、光ファイバー網設備保守、小学校管理事務光熱水費等の増によるものである。</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・扶助費は、前年度比で減少しており、主な要因は、子育て世帯等臨時特別給付金、住民税非課税世帯等に対する臨時特別給付金等の減少によるものである。</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・普通建設事業費は、前年比で減少しており、主な要因は、小学校空調整備事業、コロナ感染対策に伴う給食センター空調設備設置事業等の減少によるものである。</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・公債費は、前年度比で増加しており、主な要因は、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防災行政無線（デジタル化）設置事業に係る新たな元金償還の開始による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である。</a:t>
          </a:r>
          <a:endParaRPr lang="en-US" altLang="ja-JP" sz="11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・積立金は、前年度比で増加しており、主な要因は、再編交付金事業基金の新設によるものである。</a:t>
          </a:r>
        </a:p>
        <a:p>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・貸付金は、前年度比で増加しており、主な要因は、畜産振興資金円滑化事業等によるものである。</a:t>
          </a:r>
          <a:endParaRPr kumimoji="1" lang="ja-JP" altLang="en-US" sz="1400" b="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14,417
14,341
205.57
12,721,912
12,198,617
501,061
6,160,801
8,892,045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138366</xdr:rowOff>
    </xdr:from>
    <xdr:to>
      <xdr:col>24</xdr:col>
      <xdr:colOff>63500</xdr:colOff>
      <xdr:row>33</xdr:row>
      <xdr:rowOff>49403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24766"/>
          <a:ext cx="8382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133604</xdr:rowOff>
    </xdr:from>
    <xdr:to>
      <xdr:col>19</xdr:col>
      <xdr:colOff>177800</xdr:colOff>
      <xdr:row>33</xdr:row>
      <xdr:rowOff>49403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48554"/>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133604</xdr:rowOff>
    </xdr:from>
    <xdr:to>
      <xdr:col>15</xdr:col>
      <xdr:colOff>50800</xdr:colOff>
      <xdr:row>32</xdr:row>
      <xdr:rowOff>48832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48554"/>
          <a:ext cx="8890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48832</xdr:rowOff>
    </xdr:from>
    <xdr:to>
      <xdr:col>10</xdr:col>
      <xdr:colOff>114300</xdr:colOff>
      <xdr:row>32</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352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87566</xdr:rowOff>
    </xdr:from>
    <xdr:to>
      <xdr:col>24</xdr:col>
      <xdr:colOff>114300</xdr:colOff>
      <xdr:row>33</xdr:row>
      <xdr:rowOff>17716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110443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170053</xdr:rowOff>
    </xdr:from>
    <xdr:to>
      <xdr:col>20</xdr:col>
      <xdr:colOff>38100</xdr:colOff>
      <xdr:row>33</xdr:row>
      <xdr:rowOff>100203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116730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82804</xdr:rowOff>
    </xdr:from>
    <xdr:to>
      <xdr:col>15</xdr:col>
      <xdr:colOff>101600</xdr:colOff>
      <xdr:row>32</xdr:row>
      <xdr:rowOff>12954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29481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169482</xdr:rowOff>
    </xdr:from>
    <xdr:to>
      <xdr:col>10</xdr:col>
      <xdr:colOff>165100</xdr:colOff>
      <xdr:row>32</xdr:row>
      <xdr:rowOff>99632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116159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37465</xdr:rowOff>
    </xdr:from>
    <xdr:to>
      <xdr:col>6</xdr:col>
      <xdr:colOff>38100</xdr:colOff>
      <xdr:row>32</xdr:row>
      <xdr:rowOff>139065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155592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39523</xdr:rowOff>
    </xdr:from>
    <xdr:to>
      <xdr:col>24</xdr:col>
      <xdr:colOff>63500</xdr:colOff>
      <xdr:row>58</xdr:row>
      <xdr:rowOff>89138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3623"/>
          <a:ext cx="838200" cy="4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171317</xdr:rowOff>
    </xdr:from>
    <xdr:to>
      <xdr:col>19</xdr:col>
      <xdr:colOff>177800</xdr:colOff>
      <xdr:row>58</xdr:row>
      <xdr:rowOff>89138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3967"/>
          <a:ext cx="889000" cy="8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171317</xdr:rowOff>
    </xdr:from>
    <xdr:to>
      <xdr:col>15</xdr:col>
      <xdr:colOff>50800</xdr:colOff>
      <xdr:row>58</xdr:row>
      <xdr:rowOff>108435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3967"/>
          <a:ext cx="889000" cy="10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108435</xdr:rowOff>
    </xdr:from>
    <xdr:to>
      <xdr:col>10</xdr:col>
      <xdr:colOff>114300</xdr:colOff>
      <xdr:row>58</xdr:row>
      <xdr:rowOff>140869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2535"/>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160173</xdr:rowOff>
    </xdr:from>
    <xdr:to>
      <xdr:col>24</xdr:col>
      <xdr:colOff>114300</xdr:colOff>
      <xdr:row>58</xdr:row>
      <xdr:rowOff>90323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38338</xdr:rowOff>
    </xdr:from>
    <xdr:to>
      <xdr:col>20</xdr:col>
      <xdr:colOff>38100</xdr:colOff>
      <xdr:row>58</xdr:row>
      <xdr:rowOff>139938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156465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120517</xdr:rowOff>
    </xdr:from>
    <xdr:to>
      <xdr:col>15</xdr:col>
      <xdr:colOff>101600</xdr:colOff>
      <xdr:row>58</xdr:row>
      <xdr:rowOff>50667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57635</xdr:rowOff>
    </xdr:from>
    <xdr:to>
      <xdr:col>10</xdr:col>
      <xdr:colOff>165100</xdr:colOff>
      <xdr:row>58</xdr:row>
      <xdr:rowOff>159235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4312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90069</xdr:rowOff>
    </xdr:from>
    <xdr:to>
      <xdr:col>6</xdr:col>
      <xdr:colOff>38100</xdr:colOff>
      <xdr:row>59</xdr:row>
      <xdr:rowOff>20219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36746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0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84781</xdr:rowOff>
    </xdr:from>
    <xdr:to>
      <xdr:col>24</xdr:col>
      <xdr:colOff>63500</xdr:colOff>
      <xdr:row>74</xdr:row>
      <xdr:rowOff>152602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2081"/>
          <a:ext cx="838200" cy="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84781</xdr:rowOff>
    </xdr:from>
    <xdr:to>
      <xdr:col>19</xdr:col>
      <xdr:colOff>177800</xdr:colOff>
      <xdr:row>75</xdr:row>
      <xdr:rowOff>87008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2081"/>
          <a:ext cx="889000" cy="17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87008</xdr:rowOff>
    </xdr:from>
    <xdr:to>
      <xdr:col>15</xdr:col>
      <xdr:colOff>50800</xdr:colOff>
      <xdr:row>75</xdr:row>
      <xdr:rowOff>120017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5758"/>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120017</xdr:rowOff>
    </xdr:from>
    <xdr:to>
      <xdr:col>10</xdr:col>
      <xdr:colOff>114300</xdr:colOff>
      <xdr:row>75</xdr:row>
      <xdr:rowOff>144322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8767"/>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101802</xdr:rowOff>
    </xdr:from>
    <xdr:to>
      <xdr:col>24</xdr:col>
      <xdr:colOff>114300</xdr:colOff>
      <xdr:row>75</xdr:row>
      <xdr:rowOff>31952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124679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33981</xdr:rowOff>
    </xdr:from>
    <xdr:to>
      <xdr:col>20</xdr:col>
      <xdr:colOff>38100</xdr:colOff>
      <xdr:row>74</xdr:row>
      <xdr:rowOff>135581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152108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36208</xdr:rowOff>
    </xdr:from>
    <xdr:to>
      <xdr:col>15</xdr:col>
      <xdr:colOff>101600</xdr:colOff>
      <xdr:row>75</xdr:row>
      <xdr:rowOff>137808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154335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69217</xdr:rowOff>
    </xdr:from>
    <xdr:to>
      <xdr:col>10</xdr:col>
      <xdr:colOff>165100</xdr:colOff>
      <xdr:row>75</xdr:row>
      <xdr:rowOff>170817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93522</xdr:rowOff>
    </xdr:from>
    <xdr:to>
      <xdr:col>6</xdr:col>
      <xdr:colOff>38100</xdr:colOff>
      <xdr:row>76</xdr:row>
      <xdr:rowOff>23673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2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40199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2040</xdr:rowOff>
    </xdr:from>
    <xdr:to>
      <xdr:col>24</xdr:col>
      <xdr:colOff>63500</xdr:colOff>
      <xdr:row>98</xdr:row>
      <xdr:rowOff>22490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4140"/>
          <a:ext cx="8382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22490</xdr:rowOff>
    </xdr:from>
    <xdr:to>
      <xdr:col>19</xdr:col>
      <xdr:colOff>177800</xdr:colOff>
      <xdr:row>98</xdr:row>
      <xdr:rowOff>68573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4590"/>
          <a:ext cx="8890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68573</xdr:rowOff>
    </xdr:from>
    <xdr:to>
      <xdr:col>15</xdr:col>
      <xdr:colOff>50800</xdr:colOff>
      <xdr:row>98</xdr:row>
      <xdr:rowOff>71010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0673"/>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71010</xdr:rowOff>
    </xdr:from>
    <xdr:to>
      <xdr:col>10</xdr:col>
      <xdr:colOff>114300</xdr:colOff>
      <xdr:row>98</xdr:row>
      <xdr:rowOff>81234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311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122690</xdr:rowOff>
    </xdr:from>
    <xdr:to>
      <xdr:col>24</xdr:col>
      <xdr:colOff>114300</xdr:colOff>
      <xdr:row>98</xdr:row>
      <xdr:rowOff>52840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145567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143140</xdr:rowOff>
    </xdr:from>
    <xdr:to>
      <xdr:col>20</xdr:col>
      <xdr:colOff>38100</xdr:colOff>
      <xdr:row>98</xdr:row>
      <xdr:rowOff>73290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17773</xdr:rowOff>
    </xdr:from>
    <xdr:to>
      <xdr:col>15</xdr:col>
      <xdr:colOff>101600</xdr:colOff>
      <xdr:row>98</xdr:row>
      <xdr:rowOff>119373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135900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20210</xdr:rowOff>
    </xdr:from>
    <xdr:to>
      <xdr:col>10</xdr:col>
      <xdr:colOff>165100</xdr:colOff>
      <xdr:row>98</xdr:row>
      <xdr:rowOff>121810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138337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30434</xdr:rowOff>
    </xdr:from>
    <xdr:to>
      <xdr:col>6</xdr:col>
      <xdr:colOff>38100</xdr:colOff>
      <xdr:row>98</xdr:row>
      <xdr:rowOff>132034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148561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109003</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4103"/>
          <a:ext cx="838200" cy="1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109003</xdr:rowOff>
    </xdr:from>
    <xdr:to>
      <xdr:col>50</xdr:col>
      <xdr:colOff>114300</xdr:colOff>
      <xdr:row>38</xdr:row>
      <xdr:rowOff>111289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41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111289</xdr:rowOff>
    </xdr:from>
    <xdr:to>
      <xdr:col>45</xdr:col>
      <xdr:colOff>177800</xdr:colOff>
      <xdr:row>38</xdr:row>
      <xdr:rowOff>113574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2638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113574</xdr:rowOff>
    </xdr:from>
    <xdr:to>
      <xdr:col>41</xdr:col>
      <xdr:colOff>50800</xdr:colOff>
      <xdr:row>38</xdr:row>
      <xdr:rowOff>116187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2867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58203</xdr:rowOff>
    </xdr:from>
    <xdr:to>
      <xdr:col>50</xdr:col>
      <xdr:colOff>165100</xdr:colOff>
      <xdr:row>38</xdr:row>
      <xdr:rowOff>159803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150930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60489</xdr:rowOff>
    </xdr:from>
    <xdr:to>
      <xdr:col>46</xdr:col>
      <xdr:colOff>38100</xdr:colOff>
      <xdr:row>38</xdr:row>
      <xdr:rowOff>162089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153216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6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62774</xdr:rowOff>
    </xdr:from>
    <xdr:to>
      <xdr:col>41</xdr:col>
      <xdr:colOff>101600</xdr:colOff>
      <xdr:row>38</xdr:row>
      <xdr:rowOff>164374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155501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65387</xdr:rowOff>
    </xdr:from>
    <xdr:to>
      <xdr:col>36</xdr:col>
      <xdr:colOff>165100</xdr:colOff>
      <xdr:row>38</xdr:row>
      <xdr:rowOff>166987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158114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124134</xdr:rowOff>
    </xdr:from>
    <xdr:to>
      <xdr:col>55</xdr:col>
      <xdr:colOff>0</xdr:colOff>
      <xdr:row>56</xdr:row>
      <xdr:rowOff>25269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553884"/>
          <a:ext cx="838200" cy="7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169646</xdr:rowOff>
    </xdr:from>
    <xdr:to>
      <xdr:col>50</xdr:col>
      <xdr:colOff>114300</xdr:colOff>
      <xdr:row>56</xdr:row>
      <xdr:rowOff>25269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99396"/>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169646</xdr:rowOff>
    </xdr:from>
    <xdr:to>
      <xdr:col>45</xdr:col>
      <xdr:colOff>177800</xdr:colOff>
      <xdr:row>56</xdr:row>
      <xdr:rowOff>102068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599396"/>
          <a:ext cx="889000" cy="10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97311</xdr:rowOff>
    </xdr:from>
    <xdr:to>
      <xdr:col>41</xdr:col>
      <xdr:colOff>50800</xdr:colOff>
      <xdr:row>56</xdr:row>
      <xdr:rowOff>102068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98511"/>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73334</xdr:rowOff>
    </xdr:from>
    <xdr:to>
      <xdr:col>55</xdr:col>
      <xdr:colOff>50800</xdr:colOff>
      <xdr:row>56</xdr:row>
      <xdr:rowOff>3484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96211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5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145919</xdr:rowOff>
    </xdr:from>
    <xdr:to>
      <xdr:col>50</xdr:col>
      <xdr:colOff>165100</xdr:colOff>
      <xdr:row>56</xdr:row>
      <xdr:rowOff>76069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92596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35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118846</xdr:rowOff>
    </xdr:from>
    <xdr:to>
      <xdr:col>46</xdr:col>
      <xdr:colOff>38100</xdr:colOff>
      <xdr:row>56</xdr:row>
      <xdr:rowOff>48996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65523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3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51268</xdr:rowOff>
    </xdr:from>
    <xdr:to>
      <xdr:col>41</xdr:col>
      <xdr:colOff>101600</xdr:colOff>
      <xdr:row>56</xdr:row>
      <xdr:rowOff>152868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169395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46511</xdr:rowOff>
    </xdr:from>
    <xdr:to>
      <xdr:col>36</xdr:col>
      <xdr:colOff>165100</xdr:colOff>
      <xdr:row>56</xdr:row>
      <xdr:rowOff>148111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164638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17408</xdr:rowOff>
    </xdr:from>
    <xdr:to>
      <xdr:col>55</xdr:col>
      <xdr:colOff>0</xdr:colOff>
      <xdr:row>78</xdr:row>
      <xdr:rowOff>32158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90508"/>
          <a:ext cx="8382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17408</xdr:rowOff>
    </xdr:from>
    <xdr:to>
      <xdr:col>50</xdr:col>
      <xdr:colOff>114300</xdr:colOff>
      <xdr:row>78</xdr:row>
      <xdr:rowOff>18762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90508"/>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18762</xdr:rowOff>
    </xdr:from>
    <xdr:to>
      <xdr:col>45</xdr:col>
      <xdr:colOff>177800</xdr:colOff>
      <xdr:row>78</xdr:row>
      <xdr:rowOff>86354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1862"/>
          <a:ext cx="889000" cy="6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70627</xdr:rowOff>
    </xdr:from>
    <xdr:to>
      <xdr:col>41</xdr:col>
      <xdr:colOff>50800</xdr:colOff>
      <xdr:row>78</xdr:row>
      <xdr:rowOff>86354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43727"/>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152808</xdr:rowOff>
    </xdr:from>
    <xdr:to>
      <xdr:col>55</xdr:col>
      <xdr:colOff>50800</xdr:colOff>
      <xdr:row>78</xdr:row>
      <xdr:rowOff>82958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138058</xdr:rowOff>
    </xdr:from>
    <xdr:to>
      <xdr:col>50</xdr:col>
      <xdr:colOff>165100</xdr:colOff>
      <xdr:row>78</xdr:row>
      <xdr:rowOff>68208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59335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139412</xdr:rowOff>
    </xdr:from>
    <xdr:to>
      <xdr:col>46</xdr:col>
      <xdr:colOff>38100</xdr:colOff>
      <xdr:row>78</xdr:row>
      <xdr:rowOff>69562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60689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35554</xdr:rowOff>
    </xdr:from>
    <xdr:to>
      <xdr:col>41</xdr:col>
      <xdr:colOff>101600</xdr:colOff>
      <xdr:row>78</xdr:row>
      <xdr:rowOff>137154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128281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19827</xdr:rowOff>
    </xdr:from>
    <xdr:to>
      <xdr:col>36</xdr:col>
      <xdr:colOff>165100</xdr:colOff>
      <xdr:row>78</xdr:row>
      <xdr:rowOff>121427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112554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34725</xdr:rowOff>
    </xdr:from>
    <xdr:to>
      <xdr:col>55</xdr:col>
      <xdr:colOff>0</xdr:colOff>
      <xdr:row>97</xdr:row>
      <xdr:rowOff>98819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65375"/>
          <a:ext cx="838200" cy="6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98819</xdr:rowOff>
    </xdr:from>
    <xdr:to>
      <xdr:col>50</xdr:col>
      <xdr:colOff>114300</xdr:colOff>
      <xdr:row>97</xdr:row>
      <xdr:rowOff>116678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29469"/>
          <a:ext cx="889000" cy="1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71262</xdr:rowOff>
    </xdr:from>
    <xdr:to>
      <xdr:col>45</xdr:col>
      <xdr:colOff>177800</xdr:colOff>
      <xdr:row>97</xdr:row>
      <xdr:rowOff>116678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0191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71262</xdr:rowOff>
    </xdr:from>
    <xdr:to>
      <xdr:col>41</xdr:col>
      <xdr:colOff>50800</xdr:colOff>
      <xdr:row>97</xdr:row>
      <xdr:rowOff>155026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01912"/>
          <a:ext cx="889000" cy="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155375</xdr:rowOff>
    </xdr:from>
    <xdr:to>
      <xdr:col>55</xdr:col>
      <xdr:colOff>50800</xdr:colOff>
      <xdr:row>97</xdr:row>
      <xdr:rowOff>85525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133802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48019</xdr:rowOff>
    </xdr:from>
    <xdr:to>
      <xdr:col>50</xdr:col>
      <xdr:colOff>165100</xdr:colOff>
      <xdr:row>97</xdr:row>
      <xdr:rowOff>149619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140746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65878</xdr:rowOff>
    </xdr:from>
    <xdr:to>
      <xdr:col>46</xdr:col>
      <xdr:colOff>38100</xdr:colOff>
      <xdr:row>97</xdr:row>
      <xdr:rowOff>167478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158605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20462</xdr:rowOff>
    </xdr:from>
    <xdr:to>
      <xdr:col>41</xdr:col>
      <xdr:colOff>101600</xdr:colOff>
      <xdr:row>97</xdr:row>
      <xdr:rowOff>122062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113189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104226</xdr:rowOff>
    </xdr:from>
    <xdr:to>
      <xdr:col>36</xdr:col>
      <xdr:colOff>165100</xdr:colOff>
      <xdr:row>98</xdr:row>
      <xdr:rowOff>34376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25503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2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37687</xdr:rowOff>
    </xdr:from>
    <xdr:to>
      <xdr:col>85</xdr:col>
      <xdr:colOff>127000</xdr:colOff>
      <xdr:row>36</xdr:row>
      <xdr:rowOff>46317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09887"/>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46317</xdr:rowOff>
    </xdr:from>
    <xdr:to>
      <xdr:col>81</xdr:col>
      <xdr:colOff>50800</xdr:colOff>
      <xdr:row>36</xdr:row>
      <xdr:rowOff>146748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18517"/>
          <a:ext cx="889000" cy="10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41402</xdr:rowOff>
    </xdr:from>
    <xdr:to>
      <xdr:col>76</xdr:col>
      <xdr:colOff>114300</xdr:colOff>
      <xdr:row>36</xdr:row>
      <xdr:rowOff>146748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13602"/>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142367</xdr:rowOff>
    </xdr:from>
    <xdr:to>
      <xdr:col>71</xdr:col>
      <xdr:colOff>177800</xdr:colOff>
      <xdr:row>36</xdr:row>
      <xdr:rowOff>41402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285867"/>
          <a:ext cx="889000" cy="9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158337</xdr:rowOff>
    </xdr:from>
    <xdr:to>
      <xdr:col>85</xdr:col>
      <xdr:colOff>177800</xdr:colOff>
      <xdr:row>36</xdr:row>
      <xdr:rowOff>88487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9764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166967</xdr:rowOff>
    </xdr:from>
    <xdr:to>
      <xdr:col>81</xdr:col>
      <xdr:colOff>101600</xdr:colOff>
      <xdr:row>36</xdr:row>
      <xdr:rowOff>97117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95948</xdr:rowOff>
    </xdr:from>
    <xdr:to>
      <xdr:col>76</xdr:col>
      <xdr:colOff>165100</xdr:colOff>
      <xdr:row>37</xdr:row>
      <xdr:rowOff>26098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17225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6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162052</xdr:rowOff>
    </xdr:from>
    <xdr:to>
      <xdr:col>72</xdr:col>
      <xdr:colOff>38100</xdr:colOff>
      <xdr:row>36</xdr:row>
      <xdr:rowOff>92202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91567</xdr:rowOff>
    </xdr:from>
    <xdr:to>
      <xdr:col>67</xdr:col>
      <xdr:colOff>101600</xdr:colOff>
      <xdr:row>31</xdr:row>
      <xdr:rowOff>21717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38244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01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15951</xdr:rowOff>
    </xdr:from>
    <xdr:to>
      <xdr:col>85</xdr:col>
      <xdr:colOff>127000</xdr:colOff>
      <xdr:row>57</xdr:row>
      <xdr:rowOff>101257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88601"/>
          <a:ext cx="838200" cy="8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121539</xdr:rowOff>
    </xdr:from>
    <xdr:to>
      <xdr:col>81</xdr:col>
      <xdr:colOff>50800</xdr:colOff>
      <xdr:row>57</xdr:row>
      <xdr:rowOff>15951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551289"/>
          <a:ext cx="889000" cy="2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121539</xdr:rowOff>
    </xdr:from>
    <xdr:to>
      <xdr:col>76</xdr:col>
      <xdr:colOff>114300</xdr:colOff>
      <xdr:row>57</xdr:row>
      <xdr:rowOff>150013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51289"/>
          <a:ext cx="889000" cy="3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150013</xdr:rowOff>
    </xdr:from>
    <xdr:to>
      <xdr:col>71</xdr:col>
      <xdr:colOff>177800</xdr:colOff>
      <xdr:row>58</xdr:row>
      <xdr:rowOff>36005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22663"/>
          <a:ext cx="889000" cy="5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50457</xdr:rowOff>
    </xdr:from>
    <xdr:to>
      <xdr:col>85</xdr:col>
      <xdr:colOff>177800</xdr:colOff>
      <xdr:row>57</xdr:row>
      <xdr:rowOff>152057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28884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136601</xdr:rowOff>
    </xdr:from>
    <xdr:to>
      <xdr:col>81</xdr:col>
      <xdr:colOff>101600</xdr:colOff>
      <xdr:row>57</xdr:row>
      <xdr:rowOff>66751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57878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70739</xdr:rowOff>
    </xdr:from>
    <xdr:to>
      <xdr:col>76</xdr:col>
      <xdr:colOff>165100</xdr:colOff>
      <xdr:row>56</xdr:row>
      <xdr:rowOff>889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17416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99213</xdr:rowOff>
    </xdr:from>
    <xdr:to>
      <xdr:col>72</xdr:col>
      <xdr:colOff>38100</xdr:colOff>
      <xdr:row>58</xdr:row>
      <xdr:rowOff>29363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20490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156655</xdr:rowOff>
    </xdr:from>
    <xdr:to>
      <xdr:col>67</xdr:col>
      <xdr:colOff>101600</xdr:colOff>
      <xdr:row>58</xdr:row>
      <xdr:rowOff>86805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77932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133316</xdr:rowOff>
    </xdr:from>
    <xdr:to>
      <xdr:col>85</xdr:col>
      <xdr:colOff>127000</xdr:colOff>
      <xdr:row>79</xdr:row>
      <xdr:rowOff>55494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06416"/>
          <a:ext cx="8382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133316</xdr:rowOff>
    </xdr:from>
    <xdr:to>
      <xdr:col>81</xdr:col>
      <xdr:colOff>50800</xdr:colOff>
      <xdr:row>79</xdr:row>
      <xdr:rowOff>47689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06416"/>
          <a:ext cx="8890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47689</xdr:rowOff>
    </xdr:from>
    <xdr:to>
      <xdr:col>76</xdr:col>
      <xdr:colOff>114300</xdr:colOff>
      <xdr:row>79</xdr:row>
      <xdr:rowOff>93735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92239"/>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31882</xdr:rowOff>
    </xdr:from>
    <xdr:to>
      <xdr:col>71</xdr:col>
      <xdr:colOff>177800</xdr:colOff>
      <xdr:row>79</xdr:row>
      <xdr:rowOff>93735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76432"/>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4694</xdr:rowOff>
    </xdr:from>
    <xdr:to>
      <xdr:col>85</xdr:col>
      <xdr:colOff>177800</xdr:colOff>
      <xdr:row>79</xdr:row>
      <xdr:rowOff>106294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91071</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6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82516</xdr:rowOff>
    </xdr:from>
    <xdr:to>
      <xdr:col>81</xdr:col>
      <xdr:colOff>101600</xdr:colOff>
      <xdr:row>79</xdr:row>
      <xdr:rowOff>12666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3793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4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168339</xdr:rowOff>
    </xdr:from>
    <xdr:to>
      <xdr:col>76</xdr:col>
      <xdr:colOff>165100</xdr:colOff>
      <xdr:row>79</xdr:row>
      <xdr:rowOff>98489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89616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3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42935</xdr:rowOff>
    </xdr:from>
    <xdr:to>
      <xdr:col>72</xdr:col>
      <xdr:colOff>38100</xdr:colOff>
      <xdr:row>79</xdr:row>
      <xdr:rowOff>144535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135662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8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152532</xdr:rowOff>
    </xdr:from>
    <xdr:to>
      <xdr:col>67</xdr:col>
      <xdr:colOff>101600</xdr:colOff>
      <xdr:row>79</xdr:row>
      <xdr:rowOff>82682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2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73809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1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170067</xdr:rowOff>
    </xdr:from>
    <xdr:to>
      <xdr:col>85</xdr:col>
      <xdr:colOff>127000</xdr:colOff>
      <xdr:row>98</xdr:row>
      <xdr:rowOff>16469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00717"/>
          <a:ext cx="8382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16422</xdr:rowOff>
    </xdr:from>
    <xdr:to>
      <xdr:col>81</xdr:col>
      <xdr:colOff>50800</xdr:colOff>
      <xdr:row>98</xdr:row>
      <xdr:rowOff>16469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818522"/>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8268</xdr:rowOff>
    </xdr:from>
    <xdr:to>
      <xdr:col>76</xdr:col>
      <xdr:colOff>114300</xdr:colOff>
      <xdr:row>98</xdr:row>
      <xdr:rowOff>16422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1036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8268</xdr:rowOff>
    </xdr:from>
    <xdr:to>
      <xdr:col>71</xdr:col>
      <xdr:colOff>177800</xdr:colOff>
      <xdr:row>98</xdr:row>
      <xdr:rowOff>27206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10368"/>
          <a:ext cx="8890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119267</xdr:rowOff>
    </xdr:from>
    <xdr:to>
      <xdr:col>85</xdr:col>
      <xdr:colOff>177800</xdr:colOff>
      <xdr:row>98</xdr:row>
      <xdr:rowOff>49417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142144</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137119</xdr:rowOff>
    </xdr:from>
    <xdr:to>
      <xdr:col>81</xdr:col>
      <xdr:colOff>101600</xdr:colOff>
      <xdr:row>98</xdr:row>
      <xdr:rowOff>67269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83796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137072</xdr:rowOff>
    </xdr:from>
    <xdr:to>
      <xdr:col>76</xdr:col>
      <xdr:colOff>165100</xdr:colOff>
      <xdr:row>98</xdr:row>
      <xdr:rowOff>67222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83749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128918</xdr:rowOff>
    </xdr:from>
    <xdr:to>
      <xdr:col>72</xdr:col>
      <xdr:colOff>38100</xdr:colOff>
      <xdr:row>98</xdr:row>
      <xdr:rowOff>59068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75595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147856</xdr:rowOff>
    </xdr:from>
    <xdr:to>
      <xdr:col>67</xdr:col>
      <xdr:colOff>101600</xdr:colOff>
      <xdr:row>98</xdr:row>
      <xdr:rowOff>78006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94533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・議会費は、前年度比で増加している。主な要因は、議員旅費（費用弁償）の増によるものである。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・総務費は、前年度比で増加している。主な要因は、再編交付金事業基金等の積立金、航路・航空路支援金給付事業等の補助金等の増によるものである。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・民生費は、前年度比で減少している。主な要因は、住民税非課税世帯等に対する臨時特別給付金、子育て世帯等臨時特別給付金等の減によるものである。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・衛生費は、前年度比で増加している。主な要因は、斎苑施設整備事業等普通建設事業費の増によるものである。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・農林水産業費は、前年度比で増加している。主な要因は、畜産経営緊急対策支援事業に係る補助金等の増によるものである。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・土木費は、前年度比で増加している。主な要因は、緊急浚渫推進事業等維持管理費や市営住宅改修事業等普通建設事業費の増によるものである。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・教育費は、前年度比で減少している。主な要因は、小学校空調整備事業等普通建設事業費の減によるものである。</a:t>
          </a:r>
          <a:endParaRPr kumimoji="1"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　</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令和４年度は、対前年比で財政調整基金残高が</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％減の</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1,658,359</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千円。実質収支は、歳入における再編交付金を含む国庫支出金が大きく増加し、歳出も補助費等や積立金などが増加したものの、扶助費が大きく減少したこともあり</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501,061</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千円の黒字となった。実質単年度収支は、</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210,724</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千円の黒字となった。主な要因は、積立金の積立額から取り崩し額を差し引いた赤字額を単年度収支の</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258,045</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千円の黒字が大きく上回ったためである。</a:t>
          </a:r>
          <a:endParaRPr kumimoji="1" lang="ja-JP" altLang="en-US" sz="1300" b="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一般会計をはじめ各会計とも標準財政規模に対する黒字率を伸ばしている。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水道事業会計においては、対前年度比</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0.37</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ポイント増の</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5.23</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％となっている。配水及び給水費等の営業費用全体の減少額が、収益の減少額より大きかったことによるものである。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公営企業会計は、原則として独立採算制であり、令和元年度に策定した経営戦略を基とした料金等の適正化により健全で効率的な運営に努める。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一般会計においては、対前年度比</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4.28</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ポイント増の</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8.13</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％となっている。これは、歳入に係る国庫支出金等が増加し、扶助費が減少したことにより</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501,061</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千円の黒字となったことによるものである。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国民健康保険特別会計は、対前年度比</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0.19</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ポイント増の</a:t>
          </a:r>
          <a:r>
            <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0.42</a:t>
          </a: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％となっている。主な要因は、保険給付費及び国保事業費納付金の大きな減少によるものである。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介護保険特別会計は、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0.57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地域支援事業費</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基金積立金、諸支出金</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大きな</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減少によるものである。</a:t>
          </a:r>
          <a:endParaRPr lang="en-US" altLang="ja-JP" sz="12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　後期高齢者医療保険特別会計については、高齢化社会の進展にあたり、給付費等が増大していることから、なお一層の審査の適正化及び地域包括支援体制を整えるとともに、保険料徴収率の向上を図り、健全な運営に努める。</a:t>
          </a:r>
          <a:endParaRPr kumimoji="1" lang="ja-JP" altLang="en-US" sz="1600" b="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12721912</v>
      </c>
      <c r="BO4" s="358"/>
      <c r="BP4" s="358"/>
      <c r="BQ4" s="358"/>
      <c r="BR4" s="358"/>
      <c r="BS4" s="358"/>
      <c r="BT4" s="358"/>
      <c r="BU4" s="359"/>
      <c r="BV4" s="357">
        <v>12117581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8.1</v>
      </c>
      <c r="CU4" s="364"/>
      <c r="CV4" s="364"/>
      <c r="CW4" s="364"/>
      <c r="CX4" s="364"/>
      <c r="CY4" s="364"/>
      <c r="CZ4" s="364"/>
      <c r="DA4" s="365"/>
      <c r="DB4" s="363">
        <v>3.9</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12198617</v>
      </c>
      <c r="BO5" s="395"/>
      <c r="BP5" s="395"/>
      <c r="BQ5" s="395"/>
      <c r="BR5" s="395"/>
      <c r="BS5" s="395"/>
      <c r="BT5" s="395"/>
      <c r="BU5" s="396"/>
      <c r="BV5" s="394">
        <v>11861618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91.6</v>
      </c>
      <c r="CU5" s="392"/>
      <c r="CV5" s="392"/>
      <c r="CW5" s="392"/>
      <c r="CX5" s="392"/>
      <c r="CY5" s="392"/>
      <c r="CZ5" s="392"/>
      <c r="DA5" s="393"/>
      <c r="DB5" s="391">
        <v>86.9</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523295</v>
      </c>
      <c r="BO6" s="395"/>
      <c r="BP6" s="395"/>
      <c r="BQ6" s="395"/>
      <c r="BR6" s="395"/>
      <c r="BS6" s="395"/>
      <c r="BT6" s="395"/>
      <c r="BU6" s="396"/>
      <c r="BV6" s="394">
        <v>255963</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92.5</v>
      </c>
      <c r="CU6" s="432"/>
      <c r="CV6" s="432"/>
      <c r="CW6" s="432"/>
      <c r="CX6" s="432"/>
      <c r="CY6" s="432"/>
      <c r="CZ6" s="432"/>
      <c r="DA6" s="433"/>
      <c r="DB6" s="431">
        <v>90.1</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22234</v>
      </c>
      <c r="BO7" s="395"/>
      <c r="BP7" s="395"/>
      <c r="BQ7" s="395"/>
      <c r="BR7" s="395"/>
      <c r="BS7" s="395"/>
      <c r="BT7" s="395"/>
      <c r="BU7" s="396"/>
      <c r="BV7" s="394">
        <v>12947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6160801</v>
      </c>
      <c r="CU7" s="395"/>
      <c r="CV7" s="395"/>
      <c r="CW7" s="395"/>
      <c r="CX7" s="395"/>
      <c r="CY7" s="395"/>
      <c r="CZ7" s="395"/>
      <c r="DA7" s="396"/>
      <c r="DB7" s="394">
        <v>6300658</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104</v>
      </c>
      <c r="AV8" s="427"/>
      <c r="AW8" s="427"/>
      <c r="AX8" s="427"/>
      <c r="AY8" s="428" t="s">
        <v>111</v>
      </c>
      <c r="AZ8" s="429"/>
      <c r="BA8" s="429"/>
      <c r="BB8" s="429"/>
      <c r="BC8" s="429"/>
      <c r="BD8" s="429"/>
      <c r="BE8" s="429"/>
      <c r="BF8" s="429"/>
      <c r="BG8" s="429"/>
      <c r="BH8" s="429"/>
      <c r="BI8" s="429"/>
      <c r="BJ8" s="429"/>
      <c r="BK8" s="429"/>
      <c r="BL8" s="429"/>
      <c r="BM8" s="430"/>
      <c r="BN8" s="394">
        <v>501061</v>
      </c>
      <c r="BO8" s="395"/>
      <c r="BP8" s="395"/>
      <c r="BQ8" s="395"/>
      <c r="BR8" s="395"/>
      <c r="BS8" s="395"/>
      <c r="BT8" s="395"/>
      <c r="BU8" s="396"/>
      <c r="BV8" s="394">
        <v>243016</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0.27</v>
      </c>
      <c r="CU8" s="435"/>
      <c r="CV8" s="435"/>
      <c r="CW8" s="435"/>
      <c r="CX8" s="435"/>
      <c r="CY8" s="435"/>
      <c r="CZ8" s="435"/>
      <c r="DA8" s="436"/>
      <c r="DB8" s="434">
        <v>0.27</v>
      </c>
      <c r="DC8" s="435"/>
      <c r="DD8" s="435"/>
      <c r="DE8" s="435"/>
      <c r="DF8" s="435"/>
      <c r="DG8" s="435"/>
      <c r="DH8" s="435"/>
      <c r="DI8" s="436"/>
    </row>
    <row r="9" spans="1:119" ht="18.75" customHeight="1" thickBot="1">
      <c r="A9" s="175"/>
      <c r="B9" s="388" t="s">
        <v>113</v>
      </c>
      <c r="C9" s="389"/>
      <c r="D9" s="389"/>
      <c r="E9" s="389"/>
      <c r="F9" s="389"/>
      <c r="G9" s="389"/>
      <c r="H9" s="389"/>
      <c r="I9" s="389"/>
      <c r="J9" s="389"/>
      <c r="K9" s="437"/>
      <c r="L9" s="438" t="s">
        <v>114</v>
      </c>
      <c r="M9" s="439"/>
      <c r="N9" s="439"/>
      <c r="O9" s="439"/>
      <c r="P9" s="439"/>
      <c r="Q9" s="440"/>
      <c r="R9" s="441">
        <v>14708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104</v>
      </c>
      <c r="AV9" s="427"/>
      <c r="AW9" s="427"/>
      <c r="AX9" s="427"/>
      <c r="AY9" s="428" t="s">
        <v>117</v>
      </c>
      <c r="AZ9" s="429"/>
      <c r="BA9" s="429"/>
      <c r="BB9" s="429"/>
      <c r="BC9" s="429"/>
      <c r="BD9" s="429"/>
      <c r="BE9" s="429"/>
      <c r="BF9" s="429"/>
      <c r="BG9" s="429"/>
      <c r="BH9" s="429"/>
      <c r="BI9" s="429"/>
      <c r="BJ9" s="429"/>
      <c r="BK9" s="429"/>
      <c r="BL9" s="429"/>
      <c r="BM9" s="430"/>
      <c r="BN9" s="394">
        <v>258045</v>
      </c>
      <c r="BO9" s="395"/>
      <c r="BP9" s="395"/>
      <c r="BQ9" s="395"/>
      <c r="BR9" s="395"/>
      <c r="BS9" s="395"/>
      <c r="BT9" s="395"/>
      <c r="BU9" s="396"/>
      <c r="BV9" s="394">
        <v>-34219</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13.2</v>
      </c>
      <c r="CU9" s="392"/>
      <c r="CV9" s="392"/>
      <c r="CW9" s="392"/>
      <c r="CX9" s="392"/>
      <c r="CY9" s="392"/>
      <c r="CZ9" s="392"/>
      <c r="DA9" s="393"/>
      <c r="DB9" s="391">
        <v>14</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119</v>
      </c>
      <c r="M10" s="424"/>
      <c r="N10" s="424"/>
      <c r="O10" s="424"/>
      <c r="P10" s="424"/>
      <c r="Q10" s="425"/>
      <c r="R10" s="445">
        <v>15967</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317359</v>
      </c>
      <c r="BO10" s="395"/>
      <c r="BP10" s="395"/>
      <c r="BQ10" s="395"/>
      <c r="BR10" s="395"/>
      <c r="BS10" s="395"/>
      <c r="BT10" s="395"/>
      <c r="BU10" s="396"/>
      <c r="BV10" s="394">
        <v>580333</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104</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c r="A12" s="175"/>
      <c r="B12" s="454" t="s">
        <v>131</v>
      </c>
      <c r="C12" s="455"/>
      <c r="D12" s="455"/>
      <c r="E12" s="455"/>
      <c r="F12" s="455"/>
      <c r="G12" s="455"/>
      <c r="H12" s="455"/>
      <c r="I12" s="455"/>
      <c r="J12" s="455"/>
      <c r="K12" s="456"/>
      <c r="L12" s="463" t="s">
        <v>132</v>
      </c>
      <c r="M12" s="464"/>
      <c r="N12" s="464"/>
      <c r="O12" s="464"/>
      <c r="P12" s="464"/>
      <c r="Q12" s="465"/>
      <c r="R12" s="466">
        <v>14417</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364680</v>
      </c>
      <c r="BO12" s="395"/>
      <c r="BP12" s="395"/>
      <c r="BQ12" s="395"/>
      <c r="BR12" s="395"/>
      <c r="BS12" s="395"/>
      <c r="BT12" s="395"/>
      <c r="BU12" s="396"/>
      <c r="BV12" s="394">
        <v>234998</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139</v>
      </c>
      <c r="N13" s="486"/>
      <c r="O13" s="486"/>
      <c r="P13" s="486"/>
      <c r="Q13" s="487"/>
      <c r="R13" s="478">
        <v>14341</v>
      </c>
      <c r="S13" s="479"/>
      <c r="T13" s="479"/>
      <c r="U13" s="479"/>
      <c r="V13" s="480"/>
      <c r="W13" s="410" t="s">
        <v>140</v>
      </c>
      <c r="X13" s="411"/>
      <c r="Y13" s="411"/>
      <c r="Z13" s="411"/>
      <c r="AA13" s="411"/>
      <c r="AB13" s="401"/>
      <c r="AC13" s="445">
        <v>1808</v>
      </c>
      <c r="AD13" s="446"/>
      <c r="AE13" s="446"/>
      <c r="AF13" s="446"/>
      <c r="AG13" s="488"/>
      <c r="AH13" s="445">
        <v>2199</v>
      </c>
      <c r="AI13" s="446"/>
      <c r="AJ13" s="446"/>
      <c r="AK13" s="446"/>
      <c r="AL13" s="447"/>
      <c r="AM13" s="423" t="s">
        <v>141</v>
      </c>
      <c r="AN13" s="424"/>
      <c r="AO13" s="424"/>
      <c r="AP13" s="424"/>
      <c r="AQ13" s="424"/>
      <c r="AR13" s="424"/>
      <c r="AS13" s="424"/>
      <c r="AT13" s="425"/>
      <c r="AU13" s="426" t="s">
        <v>136</v>
      </c>
      <c r="AV13" s="427"/>
      <c r="AW13" s="427"/>
      <c r="AX13" s="427"/>
      <c r="AY13" s="428" t="s">
        <v>142</v>
      </c>
      <c r="AZ13" s="429"/>
      <c r="BA13" s="429"/>
      <c r="BB13" s="429"/>
      <c r="BC13" s="429"/>
      <c r="BD13" s="429"/>
      <c r="BE13" s="429"/>
      <c r="BF13" s="429"/>
      <c r="BG13" s="429"/>
      <c r="BH13" s="429"/>
      <c r="BI13" s="429"/>
      <c r="BJ13" s="429"/>
      <c r="BK13" s="429"/>
      <c r="BL13" s="429"/>
      <c r="BM13" s="430"/>
      <c r="BN13" s="394">
        <v>210724</v>
      </c>
      <c r="BO13" s="395"/>
      <c r="BP13" s="395"/>
      <c r="BQ13" s="395"/>
      <c r="BR13" s="395"/>
      <c r="BS13" s="395"/>
      <c r="BT13" s="395"/>
      <c r="BU13" s="396"/>
      <c r="BV13" s="394">
        <v>311116</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9.4</v>
      </c>
      <c r="CU13" s="392"/>
      <c r="CV13" s="392"/>
      <c r="CW13" s="392"/>
      <c r="CX13" s="392"/>
      <c r="CY13" s="392"/>
      <c r="CZ13" s="392"/>
      <c r="DA13" s="393"/>
      <c r="DB13" s="391">
        <v>9.6999999999999993</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144</v>
      </c>
      <c r="M14" s="476"/>
      <c r="N14" s="476"/>
      <c r="O14" s="476"/>
      <c r="P14" s="476"/>
      <c r="Q14" s="477"/>
      <c r="R14" s="478">
        <v>14725</v>
      </c>
      <c r="S14" s="479"/>
      <c r="T14" s="479"/>
      <c r="U14" s="479"/>
      <c r="V14" s="480"/>
      <c r="W14" s="384"/>
      <c r="X14" s="385"/>
      <c r="Y14" s="385"/>
      <c r="Z14" s="385"/>
      <c r="AA14" s="385"/>
      <c r="AB14" s="374"/>
      <c r="AC14" s="481">
        <v>22.8</v>
      </c>
      <c r="AD14" s="482"/>
      <c r="AE14" s="482"/>
      <c r="AF14" s="482"/>
      <c r="AG14" s="483"/>
      <c r="AH14" s="481">
        <v>26.5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v>1.7</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146</v>
      </c>
      <c r="N15" s="486"/>
      <c r="O15" s="486"/>
      <c r="P15" s="486"/>
      <c r="Q15" s="487"/>
      <c r="R15" s="478">
        <v>14659</v>
      </c>
      <c r="S15" s="479"/>
      <c r="T15" s="479"/>
      <c r="U15" s="479"/>
      <c r="V15" s="480"/>
      <c r="W15" s="410" t="s">
        <v>147</v>
      </c>
      <c r="X15" s="411"/>
      <c r="Y15" s="411"/>
      <c r="Z15" s="411"/>
      <c r="AA15" s="411"/>
      <c r="AB15" s="401"/>
      <c r="AC15" s="445">
        <v>858</v>
      </c>
      <c r="AD15" s="446"/>
      <c r="AE15" s="446"/>
      <c r="AF15" s="446"/>
      <c r="AG15" s="488"/>
      <c r="AH15" s="445">
        <v>984</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1523658</v>
      </c>
      <c r="BO15" s="358"/>
      <c r="BP15" s="358"/>
      <c r="BQ15" s="358"/>
      <c r="BR15" s="358"/>
      <c r="BS15" s="358"/>
      <c r="BT15" s="358"/>
      <c r="BU15" s="359"/>
      <c r="BV15" s="357">
        <v>1456702</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10.8</v>
      </c>
      <c r="AD16" s="482"/>
      <c r="AE16" s="482"/>
      <c r="AF16" s="482"/>
      <c r="AG16" s="483"/>
      <c r="AH16" s="481">
        <v>11.8</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5724278</v>
      </c>
      <c r="BO16" s="395"/>
      <c r="BP16" s="395"/>
      <c r="BQ16" s="395"/>
      <c r="BR16" s="395"/>
      <c r="BS16" s="395"/>
      <c r="BT16" s="395"/>
      <c r="BU16" s="396"/>
      <c r="BV16" s="394">
        <v>5700438</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5252</v>
      </c>
      <c r="AD17" s="446"/>
      <c r="AE17" s="446"/>
      <c r="AF17" s="446"/>
      <c r="AG17" s="488"/>
      <c r="AH17" s="445">
        <v>5121</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1898871</v>
      </c>
      <c r="BO17" s="395"/>
      <c r="BP17" s="395"/>
      <c r="BQ17" s="395"/>
      <c r="BR17" s="395"/>
      <c r="BS17" s="395"/>
      <c r="BT17" s="395"/>
      <c r="BU17" s="396"/>
      <c r="BV17" s="394">
        <v>1811890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157</v>
      </c>
      <c r="C18" s="437"/>
      <c r="D18" s="437"/>
      <c r="E18" s="517"/>
      <c r="F18" s="517"/>
      <c r="G18" s="517"/>
      <c r="H18" s="517"/>
      <c r="I18" s="517"/>
      <c r="J18" s="517"/>
      <c r="K18" s="517"/>
      <c r="L18" s="518">
        <v>205.57</v>
      </c>
      <c r="M18" s="518"/>
      <c r="N18" s="518"/>
      <c r="O18" s="518"/>
      <c r="P18" s="518"/>
      <c r="Q18" s="518"/>
      <c r="R18" s="519"/>
      <c r="S18" s="519"/>
      <c r="T18" s="519"/>
      <c r="U18" s="519"/>
      <c r="V18" s="520"/>
      <c r="W18" s="412"/>
      <c r="X18" s="413"/>
      <c r="Y18" s="413"/>
      <c r="Z18" s="413"/>
      <c r="AA18" s="413"/>
      <c r="AB18" s="404"/>
      <c r="AC18" s="521">
        <v>66.3</v>
      </c>
      <c r="AD18" s="522"/>
      <c r="AE18" s="522"/>
      <c r="AF18" s="522"/>
      <c r="AG18" s="523"/>
      <c r="AH18" s="521">
        <v>61.7</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5729551</v>
      </c>
      <c r="BO18" s="395"/>
      <c r="BP18" s="395"/>
      <c r="BQ18" s="395"/>
      <c r="BR18" s="395"/>
      <c r="BS18" s="395"/>
      <c r="BT18" s="395"/>
      <c r="BU18" s="396"/>
      <c r="BV18" s="394">
        <v>5608376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159</v>
      </c>
      <c r="C19" s="437"/>
      <c r="D19" s="437"/>
      <c r="E19" s="517"/>
      <c r="F19" s="517"/>
      <c r="G19" s="517"/>
      <c r="H19" s="517"/>
      <c r="I19" s="517"/>
      <c r="J19" s="517"/>
      <c r="K19" s="517"/>
      <c r="L19" s="525">
        <v>72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8714972</v>
      </c>
      <c r="BO19" s="395"/>
      <c r="BP19" s="395"/>
      <c r="BQ19" s="395"/>
      <c r="BR19" s="395"/>
      <c r="BS19" s="395"/>
      <c r="BT19" s="395"/>
      <c r="BU19" s="396"/>
      <c r="BV19" s="394">
        <v>7839016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161</v>
      </c>
      <c r="C20" s="437"/>
      <c r="D20" s="437"/>
      <c r="E20" s="517"/>
      <c r="F20" s="517"/>
      <c r="G20" s="517"/>
      <c r="H20" s="517"/>
      <c r="I20" s="517"/>
      <c r="J20" s="517"/>
      <c r="K20" s="517"/>
      <c r="L20" s="525">
        <v>7046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8892045</v>
      </c>
      <c r="BO22" s="358"/>
      <c r="BP22" s="358"/>
      <c r="BQ22" s="358"/>
      <c r="BR22" s="358"/>
      <c r="BS22" s="358"/>
      <c r="BT22" s="358"/>
      <c r="BU22" s="359"/>
      <c r="BV22" s="357">
        <v>9455320</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8450724</v>
      </c>
      <c r="BO23" s="395"/>
      <c r="BP23" s="395"/>
      <c r="BQ23" s="395"/>
      <c r="BR23" s="395"/>
      <c r="BS23" s="395"/>
      <c r="BT23" s="395"/>
      <c r="BU23" s="396"/>
      <c r="BV23" s="394">
        <v>8950329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171</v>
      </c>
      <c r="F24" s="424"/>
      <c r="G24" s="424"/>
      <c r="H24" s="424"/>
      <c r="I24" s="424"/>
      <c r="J24" s="424"/>
      <c r="K24" s="425"/>
      <c r="L24" s="445">
        <v>1</v>
      </c>
      <c r="M24" s="446"/>
      <c r="N24" s="446"/>
      <c r="O24" s="446"/>
      <c r="P24" s="488"/>
      <c r="Q24" s="445">
        <v>7810</v>
      </c>
      <c r="R24" s="446"/>
      <c r="S24" s="446"/>
      <c r="T24" s="446"/>
      <c r="U24" s="446"/>
      <c r="V24" s="488"/>
      <c r="W24" s="540"/>
      <c r="X24" s="541"/>
      <c r="Y24" s="542"/>
      <c r="Z24" s="444" t="s">
        <v>172</v>
      </c>
      <c r="AA24" s="424"/>
      <c r="AB24" s="424"/>
      <c r="AC24" s="424"/>
      <c r="AD24" s="424"/>
      <c r="AE24" s="424"/>
      <c r="AF24" s="424"/>
      <c r="AG24" s="425"/>
      <c r="AH24" s="445">
        <v>172</v>
      </c>
      <c r="AI24" s="446"/>
      <c r="AJ24" s="446"/>
      <c r="AK24" s="446"/>
      <c r="AL24" s="488"/>
      <c r="AM24" s="445">
        <v>509636</v>
      </c>
      <c r="AN24" s="446"/>
      <c r="AO24" s="446"/>
      <c r="AP24" s="446"/>
      <c r="AQ24" s="446"/>
      <c r="AR24" s="488"/>
      <c r="AS24" s="445">
        <v>2963</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5903994</v>
      </c>
      <c r="BO24" s="395"/>
      <c r="BP24" s="395"/>
      <c r="BQ24" s="395"/>
      <c r="BR24" s="395"/>
      <c r="BS24" s="395"/>
      <c r="BT24" s="395"/>
      <c r="BU24" s="396"/>
      <c r="BV24" s="394">
        <v>6231128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174</v>
      </c>
      <c r="F25" s="424"/>
      <c r="G25" s="424"/>
      <c r="H25" s="424"/>
      <c r="I25" s="424"/>
      <c r="J25" s="424"/>
      <c r="K25" s="425"/>
      <c r="L25" s="445">
        <v>1</v>
      </c>
      <c r="M25" s="446"/>
      <c r="N25" s="446"/>
      <c r="O25" s="446"/>
      <c r="P25" s="488"/>
      <c r="Q25" s="445">
        <v>6140</v>
      </c>
      <c r="R25" s="446"/>
      <c r="S25" s="446"/>
      <c r="T25" s="446"/>
      <c r="U25" s="446"/>
      <c r="V25" s="488"/>
      <c r="W25" s="540"/>
      <c r="X25" s="541"/>
      <c r="Y25" s="542"/>
      <c r="Z25" s="444" t="s">
        <v>175</v>
      </c>
      <c r="AA25" s="424"/>
      <c r="AB25" s="424"/>
      <c r="AC25" s="424"/>
      <c r="AD25" s="424"/>
      <c r="AE25" s="424"/>
      <c r="AF25" s="424"/>
      <c r="AG25" s="425"/>
      <c r="AH25" s="445" t="s">
        <v>130</v>
      </c>
      <c r="AI25" s="446"/>
      <c r="AJ25" s="446"/>
      <c r="AK25" s="446"/>
      <c r="AL25" s="488"/>
      <c r="AM25" s="445" t="s">
        <v>129</v>
      </c>
      <c r="AN25" s="446"/>
      <c r="AO25" s="446"/>
      <c r="AP25" s="446"/>
      <c r="AQ25" s="446"/>
      <c r="AR25" s="488"/>
      <c r="AS25" s="445" t="s">
        <v>130</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171800</v>
      </c>
      <c r="BO25" s="358"/>
      <c r="BP25" s="358"/>
      <c r="BQ25" s="358"/>
      <c r="BR25" s="358"/>
      <c r="BS25" s="358"/>
      <c r="BT25" s="358"/>
      <c r="BU25" s="359"/>
      <c r="BV25" s="357">
        <v>104085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177</v>
      </c>
      <c r="F26" s="424"/>
      <c r="G26" s="424"/>
      <c r="H26" s="424"/>
      <c r="I26" s="424"/>
      <c r="J26" s="424"/>
      <c r="K26" s="425"/>
      <c r="L26" s="445">
        <v>1</v>
      </c>
      <c r="M26" s="446"/>
      <c r="N26" s="446"/>
      <c r="O26" s="446"/>
      <c r="P26" s="488"/>
      <c r="Q26" s="445">
        <v>5720</v>
      </c>
      <c r="R26" s="446"/>
      <c r="S26" s="446"/>
      <c r="T26" s="446"/>
      <c r="U26" s="446"/>
      <c r="V26" s="488"/>
      <c r="W26" s="540"/>
      <c r="X26" s="541"/>
      <c r="Y26" s="542"/>
      <c r="Z26" s="444" t="s">
        <v>178</v>
      </c>
      <c r="AA26" s="546"/>
      <c r="AB26" s="546"/>
      <c r="AC26" s="546"/>
      <c r="AD26" s="546"/>
      <c r="AE26" s="546"/>
      <c r="AF26" s="546"/>
      <c r="AG26" s="547"/>
      <c r="AH26" s="445">
        <v>1</v>
      </c>
      <c r="AI26" s="446"/>
      <c r="AJ26" s="446"/>
      <c r="AK26" s="446"/>
      <c r="AL26" s="488"/>
      <c r="AM26" s="445" t="s">
        <v>179</v>
      </c>
      <c r="AN26" s="446"/>
      <c r="AO26" s="446"/>
      <c r="AP26" s="446"/>
      <c r="AQ26" s="446"/>
      <c r="AR26" s="488"/>
      <c r="AS26" s="445" t="s">
        <v>180</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130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183</v>
      </c>
      <c r="F27" s="424"/>
      <c r="G27" s="424"/>
      <c r="H27" s="424"/>
      <c r="I27" s="424"/>
      <c r="J27" s="424"/>
      <c r="K27" s="425"/>
      <c r="L27" s="445">
        <v>1</v>
      </c>
      <c r="M27" s="446"/>
      <c r="N27" s="446"/>
      <c r="O27" s="446"/>
      <c r="P27" s="488"/>
      <c r="Q27" s="445">
        <v>3540</v>
      </c>
      <c r="R27" s="446"/>
      <c r="S27" s="446"/>
      <c r="T27" s="446"/>
      <c r="U27" s="446"/>
      <c r="V27" s="488"/>
      <c r="W27" s="540"/>
      <c r="X27" s="541"/>
      <c r="Y27" s="542"/>
      <c r="Z27" s="444" t="s">
        <v>184</v>
      </c>
      <c r="AA27" s="424"/>
      <c r="AB27" s="424"/>
      <c r="AC27" s="424"/>
      <c r="AD27" s="424"/>
      <c r="AE27" s="424"/>
      <c r="AF27" s="424"/>
      <c r="AG27" s="425"/>
      <c r="AH27" s="445">
        <v>3</v>
      </c>
      <c r="AI27" s="446"/>
      <c r="AJ27" s="446"/>
      <c r="AK27" s="446"/>
      <c r="AL27" s="488"/>
      <c r="AM27" s="445">
        <v>13719</v>
      </c>
      <c r="AN27" s="446"/>
      <c r="AO27" s="446"/>
      <c r="AP27" s="446"/>
      <c r="AQ27" s="446"/>
      <c r="AR27" s="488"/>
      <c r="AS27" s="445">
        <v>4573</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t="s">
        <v>182</v>
      </c>
      <c r="BO27" s="514"/>
      <c r="BP27" s="514"/>
      <c r="BQ27" s="514"/>
      <c r="BR27" s="514"/>
      <c r="BS27" s="514"/>
      <c r="BT27" s="514"/>
      <c r="BU27" s="515"/>
      <c r="BV27" s="513" t="s">
        <v>130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186</v>
      </c>
      <c r="F28" s="424"/>
      <c r="G28" s="424"/>
      <c r="H28" s="424"/>
      <c r="I28" s="424"/>
      <c r="J28" s="424"/>
      <c r="K28" s="425"/>
      <c r="L28" s="445">
        <v>1</v>
      </c>
      <c r="M28" s="446"/>
      <c r="N28" s="446"/>
      <c r="O28" s="446"/>
      <c r="P28" s="488"/>
      <c r="Q28" s="445">
        <v>2720</v>
      </c>
      <c r="R28" s="446"/>
      <c r="S28" s="446"/>
      <c r="T28" s="446"/>
      <c r="U28" s="446"/>
      <c r="V28" s="488"/>
      <c r="W28" s="540"/>
      <c r="X28" s="541"/>
      <c r="Y28" s="542"/>
      <c r="Z28" s="444" t="s">
        <v>187</v>
      </c>
      <c r="AA28" s="424"/>
      <c r="AB28" s="424"/>
      <c r="AC28" s="424"/>
      <c r="AD28" s="424"/>
      <c r="AE28" s="424"/>
      <c r="AF28" s="424"/>
      <c r="AG28" s="425"/>
      <c r="AH28" s="445" t="s">
        <v>182</v>
      </c>
      <c r="AI28" s="446"/>
      <c r="AJ28" s="446"/>
      <c r="AK28" s="446"/>
      <c r="AL28" s="488"/>
      <c r="AM28" s="445" t="s">
        <v>182</v>
      </c>
      <c r="AN28" s="446"/>
      <c r="AO28" s="446"/>
      <c r="AP28" s="446"/>
      <c r="AQ28" s="446"/>
      <c r="AR28" s="488"/>
      <c r="AS28" s="445" t="s">
        <v>129</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1658359</v>
      </c>
      <c r="BO28" s="358"/>
      <c r="BP28" s="358"/>
      <c r="BQ28" s="358"/>
      <c r="BR28" s="358"/>
      <c r="BS28" s="358"/>
      <c r="BT28" s="358"/>
      <c r="BU28" s="359"/>
      <c r="BV28" s="357">
        <v>1705680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189</v>
      </c>
      <c r="F29" s="424"/>
      <c r="G29" s="424"/>
      <c r="H29" s="424"/>
      <c r="I29" s="424"/>
      <c r="J29" s="424"/>
      <c r="K29" s="425"/>
      <c r="L29" s="445">
        <v>12</v>
      </c>
      <c r="M29" s="446"/>
      <c r="N29" s="446"/>
      <c r="O29" s="446"/>
      <c r="P29" s="488"/>
      <c r="Q29" s="445">
        <v>2560</v>
      </c>
      <c r="R29" s="446"/>
      <c r="S29" s="446"/>
      <c r="T29" s="446"/>
      <c r="U29" s="446"/>
      <c r="V29" s="488"/>
      <c r="W29" s="543"/>
      <c r="X29" s="544"/>
      <c r="Y29" s="545"/>
      <c r="Z29" s="444" t="s">
        <v>190</v>
      </c>
      <c r="AA29" s="424"/>
      <c r="AB29" s="424"/>
      <c r="AC29" s="424"/>
      <c r="AD29" s="424"/>
      <c r="AE29" s="424"/>
      <c r="AF29" s="424"/>
      <c r="AG29" s="425"/>
      <c r="AH29" s="445">
        <v>175</v>
      </c>
      <c r="AI29" s="446"/>
      <c r="AJ29" s="446"/>
      <c r="AK29" s="446"/>
      <c r="AL29" s="488"/>
      <c r="AM29" s="445">
        <v>523355</v>
      </c>
      <c r="AN29" s="446"/>
      <c r="AO29" s="446"/>
      <c r="AP29" s="446"/>
      <c r="AQ29" s="446"/>
      <c r="AR29" s="488"/>
      <c r="AS29" s="445">
        <v>2991</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939494</v>
      </c>
      <c r="BO29" s="395"/>
      <c r="BP29" s="395"/>
      <c r="BQ29" s="395"/>
      <c r="BR29" s="395"/>
      <c r="BS29" s="395"/>
      <c r="BT29" s="395"/>
      <c r="BU29" s="396"/>
      <c r="BV29" s="394">
        <v>983412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96.8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1814349</v>
      </c>
      <c r="BO30" s="514"/>
      <c r="BP30" s="514"/>
      <c r="BQ30" s="514"/>
      <c r="BR30" s="514"/>
      <c r="BS30" s="514"/>
      <c r="BT30" s="514"/>
      <c r="BU30" s="515"/>
      <c r="BV30" s="513">
        <v>943534</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201</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199</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西之表市水道事業会計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西之表市地方卸売市場特別会計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種子島地区広域事務組合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西之表市農業振興公社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熊毛地区消防組合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鹿児島県後期高齢者医療広域連合（一般）</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交通災害共済事業特別会計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鹿児島県後期高齢者医療広域連合（特別）</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鹿児島県市町村総合事務組合鹿児島県市町村総合事務組合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種子島産婦人科医院組合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1iwx9B9/wKd51pSEURZuJxyrIOAKNn/jqXL1gb3yYpHcZD4fk4WKTQZdDKoSJM3XJy4imD1ZfTgrBB1umduLrA==" saltValue="BdOgnqdStfRm/QaSwewB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36" t="s">
        <v>569</v>
      </c>
      <c r="D34" s="1136"/>
      <c r="E34" s="1137"/>
      <c r="F34" s="32">
        <v>5.28</v>
      </c>
      <c r="G34" s="33">
        <v>1.78</v>
      </c>
      <c r="H34" s="33">
        <v>4.68</v>
      </c>
      <c r="I34" s="33">
        <v>3.85</v>
      </c>
      <c r="J34" s="34">
        <v>8.1300000000000008</v>
      </c>
      <c r="K34" s="22"/>
      <c r="L34" s="22"/>
      <c r="M34" s="22"/>
      <c r="N34" s="22"/>
      <c r="O34" s="22"/>
      <c r="P34" s="22"/>
    </row>
    <row r="35" spans="1:16" ht="39" customHeight="1">
      <c r="A35" s="22"/>
      <c r="B35" s="35"/>
      <c r="C35" s="1132" t="s">
        <v>570</v>
      </c>
      <c r="D35" s="1132"/>
      <c r="E35" s="1133"/>
      <c r="F35" s="36">
        <v>7.39</v>
      </c>
      <c r="G35" s="37">
        <v>6.66</v>
      </c>
      <c r="H35" s="37">
        <v>5.33</v>
      </c>
      <c r="I35" s="37">
        <v>4.8600000000000003</v>
      </c>
      <c r="J35" s="38">
        <v>5.23</v>
      </c>
      <c r="K35" s="22"/>
      <c r="L35" s="22"/>
      <c r="M35" s="22"/>
      <c r="N35" s="22"/>
      <c r="O35" s="22"/>
      <c r="P35" s="22"/>
    </row>
    <row r="36" spans="1:16" ht="39" customHeight="1">
      <c r="A36" s="22"/>
      <c r="B36" s="35"/>
      <c r="C36" s="1132" t="s">
        <v>571</v>
      </c>
      <c r="D36" s="1132"/>
      <c r="E36" s="1133"/>
      <c r="F36" s="36">
        <v>1.04</v>
      </c>
      <c r="G36" s="37">
        <v>1</v>
      </c>
      <c r="H36" s="37">
        <v>0.66</v>
      </c>
      <c r="I36" s="37">
        <v>0.1</v>
      </c>
      <c r="J36" s="38">
        <v>0.67</v>
      </c>
      <c r="K36" s="22"/>
      <c r="L36" s="22"/>
      <c r="M36" s="22"/>
      <c r="N36" s="22"/>
      <c r="O36" s="22"/>
      <c r="P36" s="22"/>
    </row>
    <row r="37" spans="1:16" ht="39" customHeight="1">
      <c r="A37" s="22"/>
      <c r="B37" s="35"/>
      <c r="C37" s="1132" t="s">
        <v>572</v>
      </c>
      <c r="D37" s="1132"/>
      <c r="E37" s="1133"/>
      <c r="F37" s="36">
        <v>2.36</v>
      </c>
      <c r="G37" s="37">
        <v>1.01</v>
      </c>
      <c r="H37" s="37">
        <v>0.27</v>
      </c>
      <c r="I37" s="37">
        <v>0.23</v>
      </c>
      <c r="J37" s="38">
        <v>0.42</v>
      </c>
      <c r="K37" s="22"/>
      <c r="L37" s="22"/>
      <c r="M37" s="22"/>
      <c r="N37" s="22"/>
      <c r="O37" s="22"/>
      <c r="P37" s="22"/>
    </row>
    <row r="38" spans="1:16" ht="39" customHeight="1">
      <c r="A38" s="22"/>
      <c r="B38" s="35"/>
      <c r="C38" s="1132" t="s">
        <v>573</v>
      </c>
      <c r="D38" s="1132"/>
      <c r="E38" s="1133"/>
      <c r="F38" s="36">
        <v>0.01</v>
      </c>
      <c r="G38" s="37">
        <v>0.02</v>
      </c>
      <c r="H38" s="37">
        <v>0.01</v>
      </c>
      <c r="I38" s="37">
        <v>0.01</v>
      </c>
      <c r="J38" s="38">
        <v>0.01</v>
      </c>
      <c r="K38" s="22"/>
      <c r="L38" s="22"/>
      <c r="M38" s="22"/>
      <c r="N38" s="22"/>
      <c r="O38" s="22"/>
      <c r="P38" s="22"/>
    </row>
    <row r="39" spans="1:16" ht="39" customHeight="1">
      <c r="A39" s="22"/>
      <c r="B39" s="35"/>
      <c r="C39" s="1132" t="s">
        <v>574</v>
      </c>
      <c r="D39" s="1132"/>
      <c r="E39" s="1133"/>
      <c r="F39" s="36">
        <v>0.01</v>
      </c>
      <c r="G39" s="37">
        <v>0</v>
      </c>
      <c r="H39" s="37">
        <v>0</v>
      </c>
      <c r="I39" s="37">
        <v>0</v>
      </c>
      <c r="J39" s="38">
        <v>0.01</v>
      </c>
      <c r="K39" s="22"/>
      <c r="L39" s="22"/>
      <c r="M39" s="22"/>
      <c r="N39" s="22"/>
      <c r="O39" s="22"/>
      <c r="P39" s="22"/>
    </row>
    <row r="40" spans="1:16" ht="39" customHeight="1">
      <c r="A40" s="22"/>
      <c r="B40" s="35"/>
      <c r="C40" s="1132" t="s">
        <v>575</v>
      </c>
      <c r="D40" s="1132"/>
      <c r="E40" s="1133"/>
      <c r="F40" s="36">
        <v>0</v>
      </c>
      <c r="G40" s="37">
        <v>0</v>
      </c>
      <c r="H40" s="37">
        <v>0</v>
      </c>
      <c r="I40" s="37">
        <v>0</v>
      </c>
      <c r="J40" s="38">
        <v>0</v>
      </c>
      <c r="K40" s="22"/>
      <c r="L40" s="22"/>
      <c r="M40" s="22"/>
      <c r="N40" s="22"/>
      <c r="O40" s="22"/>
      <c r="P40" s="22"/>
    </row>
    <row r="41" spans="1:16" ht="39" customHeight="1">
      <c r="A41" s="22"/>
      <c r="B41" s="35"/>
      <c r="C41" s="1132"/>
      <c r="D41" s="1132"/>
      <c r="E41" s="1133"/>
      <c r="F41" s="36"/>
      <c r="G41" s="37"/>
      <c r="H41" s="37"/>
      <c r="I41" s="37"/>
      <c r="J41" s="38"/>
      <c r="K41" s="22"/>
      <c r="L41" s="22"/>
      <c r="M41" s="22"/>
      <c r="N41" s="22"/>
      <c r="O41" s="22"/>
      <c r="P41" s="22"/>
    </row>
    <row r="42" spans="1:16" ht="39" customHeight="1">
      <c r="A42" s="22"/>
      <c r="B42" s="39"/>
      <c r="C42" s="1132" t="s">
        <v>576</v>
      </c>
      <c r="D42" s="1132"/>
      <c r="E42" s="1133"/>
      <c r="F42" s="36" t="s">
        <v>521</v>
      </c>
      <c r="G42" s="37" t="s">
        <v>521</v>
      </c>
      <c r="H42" s="37" t="s">
        <v>521</v>
      </c>
      <c r="I42" s="37" t="s">
        <v>521</v>
      </c>
      <c r="J42" s="38" t="s">
        <v>521</v>
      </c>
      <c r="K42" s="22"/>
      <c r="L42" s="22"/>
      <c r="M42" s="22"/>
      <c r="N42" s="22"/>
      <c r="O42" s="22"/>
      <c r="P42" s="22"/>
    </row>
    <row r="43" spans="1:16" ht="39" customHeight="1" thickBot="1">
      <c r="A43" s="22"/>
      <c r="B43" s="40"/>
      <c r="C43" s="1134" t="s">
        <v>577</v>
      </c>
      <c r="D43" s="1134"/>
      <c r="E43" s="1135"/>
      <c r="F43" s="41" t="s">
        <v>521</v>
      </c>
      <c r="G43" s="42" t="s">
        <v>521</v>
      </c>
      <c r="H43" s="42" t="s">
        <v>521</v>
      </c>
      <c r="I43" s="42" t="s">
        <v>521</v>
      </c>
      <c r="J43" s="43" t="s">
        <v>521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UYSsdhjEqCFKA+7JCVzO+oEdE2vJ24ad0E68fiLzICdjDUqtoTcbrKUblHHnNpqzQ3RkZQrsmJ6v+5dafDJkA==" saltValue="5qXHrblV7uusOgbWHr7B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c r="A45" s="46"/>
      <c r="B45" s="1138" t="s">
        <v>11</v>
      </c>
      <c r="C45" s="1139"/>
      <c r="D45" s="56"/>
      <c r="E45" s="1144" t="s">
        <v>12</v>
      </c>
      <c r="F45" s="1144"/>
      <c r="G45" s="1144"/>
      <c r="H45" s="1144"/>
      <c r="I45" s="1144"/>
      <c r="J45" s="1145"/>
      <c r="K45" s="57">
        <v>1149</v>
      </c>
      <c r="L45" s="58">
        <v>1218</v>
      </c>
      <c r="M45" s="58">
        <v>1163</v>
      </c>
      <c r="N45" s="58">
        <v>1145</v>
      </c>
      <c r="O45" s="59">
        <v>1199</v>
      </c>
      <c r="P45" s="46"/>
      <c r="Q45" s="46"/>
      <c r="R45" s="46"/>
      <c r="S45" s="46"/>
      <c r="T45" s="46"/>
      <c r="U45" s="46"/>
    </row>
    <row r="46" spans="1:21" ht="30.75" customHeight="1">
      <c r="A46" s="46"/>
      <c r="B46" s="1140"/>
      <c r="C46" s="1141"/>
      <c r="D46" s="60"/>
      <c r="E46" s="1146" t="s">
        <v>13</v>
      </c>
      <c r="F46" s="1146"/>
      <c r="G46" s="1146"/>
      <c r="H46" s="1146"/>
      <c r="I46" s="1146"/>
      <c r="J46" s="1147"/>
      <c r="K46" s="61" t="s">
        <v>521</v>
      </c>
      <c r="L46" s="62" t="s">
        <v>521</v>
      </c>
      <c r="M46" s="62" t="s">
        <v>521</v>
      </c>
      <c r="N46" s="62" t="s">
        <v>521</v>
      </c>
      <c r="O46" s="63" t="s">
        <v>521</v>
      </c>
      <c r="P46" s="46"/>
      <c r="Q46" s="46"/>
      <c r="R46" s="46"/>
      <c r="S46" s="46"/>
      <c r="T46" s="46"/>
      <c r="U46" s="46"/>
    </row>
    <row r="47" spans="1:21" ht="30.75" customHeight="1">
      <c r="A47" s="46"/>
      <c r="B47" s="1140"/>
      <c r="C47" s="1141"/>
      <c r="D47" s="60"/>
      <c r="E47" s="1146" t="s">
        <v>14</v>
      </c>
      <c r="F47" s="1146"/>
      <c r="G47" s="1146"/>
      <c r="H47" s="1146"/>
      <c r="I47" s="1146"/>
      <c r="J47" s="1147"/>
      <c r="K47" s="61" t="s">
        <v>521</v>
      </c>
      <c r="L47" s="62" t="s">
        <v>521</v>
      </c>
      <c r="M47" s="62" t="s">
        <v>521</v>
      </c>
      <c r="N47" s="62" t="s">
        <v>521</v>
      </c>
      <c r="O47" s="63" t="s">
        <v>521</v>
      </c>
      <c r="P47" s="46"/>
      <c r="Q47" s="46"/>
      <c r="R47" s="46"/>
      <c r="S47" s="46"/>
      <c r="T47" s="46"/>
      <c r="U47" s="46"/>
    </row>
    <row r="48" spans="1:21" ht="30.75" customHeight="1">
      <c r="A48" s="46"/>
      <c r="B48" s="1140"/>
      <c r="C48" s="1141"/>
      <c r="D48" s="60"/>
      <c r="E48" s="1146" t="s">
        <v>15</v>
      </c>
      <c r="F48" s="1146"/>
      <c r="G48" s="1146"/>
      <c r="H48" s="1146"/>
      <c r="I48" s="1146"/>
      <c r="J48" s="1147"/>
      <c r="K48" s="61">
        <v>9</v>
      </c>
      <c r="L48" s="62">
        <v>8</v>
      </c>
      <c r="M48" s="62">
        <v>7</v>
      </c>
      <c r="N48" s="62">
        <v>6</v>
      </c>
      <c r="O48" s="63">
        <v>4</v>
      </c>
      <c r="P48" s="46"/>
      <c r="Q48" s="46"/>
      <c r="R48" s="46"/>
      <c r="S48" s="46"/>
      <c r="T48" s="46"/>
      <c r="U48" s="46"/>
    </row>
    <row r="49" spans="1:21" ht="30.75" customHeight="1">
      <c r="A49" s="46"/>
      <c r="B49" s="1140"/>
      <c r="C49" s="1141"/>
      <c r="D49" s="60"/>
      <c r="E49" s="1146" t="s">
        <v>16</v>
      </c>
      <c r="F49" s="1146"/>
      <c r="G49" s="1146"/>
      <c r="H49" s="1146"/>
      <c r="I49" s="1146"/>
      <c r="J49" s="1147"/>
      <c r="K49" s="61">
        <v>214</v>
      </c>
      <c r="L49" s="62">
        <v>213</v>
      </c>
      <c r="M49" s="62">
        <v>213</v>
      </c>
      <c r="N49" s="62">
        <v>214</v>
      </c>
      <c r="O49" s="63">
        <v>210</v>
      </c>
      <c r="P49" s="46"/>
      <c r="Q49" s="46"/>
      <c r="R49" s="46"/>
      <c r="S49" s="46"/>
      <c r="T49" s="46"/>
      <c r="U49" s="46"/>
    </row>
    <row r="50" spans="1:21" ht="30.75" customHeight="1">
      <c r="A50" s="46"/>
      <c r="B50" s="1140"/>
      <c r="C50" s="1141"/>
      <c r="D50" s="60"/>
      <c r="E50" s="1146" t="s">
        <v>17</v>
      </c>
      <c r="F50" s="1146"/>
      <c r="G50" s="1146"/>
      <c r="H50" s="1146"/>
      <c r="I50" s="1146"/>
      <c r="J50" s="1147"/>
      <c r="K50" s="61">
        <v>11</v>
      </c>
      <c r="L50" s="62">
        <v>11</v>
      </c>
      <c r="M50" s="62">
        <v>9</v>
      </c>
      <c r="N50" s="62">
        <v>7</v>
      </c>
      <c r="O50" s="63">
        <v>6</v>
      </c>
      <c r="P50" s="46"/>
      <c r="Q50" s="46"/>
      <c r="R50" s="46"/>
      <c r="S50" s="46"/>
      <c r="T50" s="46"/>
      <c r="U50" s="46"/>
    </row>
    <row r="51" spans="1:21" ht="30.75" customHeight="1">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c r="A52" s="46"/>
      <c r="B52" s="1148" t="s">
        <v>19</v>
      </c>
      <c r="C52" s="1149"/>
      <c r="D52" s="64"/>
      <c r="E52" s="1146" t="s">
        <v>20</v>
      </c>
      <c r="F52" s="1146"/>
      <c r="G52" s="1146"/>
      <c r="H52" s="1146"/>
      <c r="I52" s="1146"/>
      <c r="J52" s="1147"/>
      <c r="K52" s="61">
        <v>891</v>
      </c>
      <c r="L52" s="62">
        <v>939</v>
      </c>
      <c r="M52" s="62">
        <v>897</v>
      </c>
      <c r="N52" s="62">
        <v>873</v>
      </c>
      <c r="O52" s="63">
        <v>910</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492</v>
      </c>
      <c r="L53" s="67">
        <v>511</v>
      </c>
      <c r="M53" s="67">
        <v>495</v>
      </c>
      <c r="N53" s="67">
        <v>499</v>
      </c>
      <c r="O53" s="68">
        <v>509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R7rwjh9JTmg2XJtkXqjSIGAmP3JcwQdmvD3hvJijH83y4xSEZslx9fPZLxCW4uGiX6ZIe5YzbOLEMazk625gg==" saltValue="InScK0OuR+9ROpF9SJ3F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562</v>
      </c>
      <c r="J40" s="101" t="s">
        <v>563</v>
      </c>
      <c r="K40" s="101" t="s">
        <v>564</v>
      </c>
      <c r="L40" s="101" t="s">
        <v>565</v>
      </c>
      <c r="M40" s="102" t="s">
        <v>566</v>
      </c>
    </row>
    <row r="41" spans="2:13" ht="27.75" customHeight="1">
      <c r="B41" s="1169" t="s">
        <v>32</v>
      </c>
      <c r="C41" s="1170"/>
      <c r="D41" s="103"/>
      <c r="E41" s="1175" t="s">
        <v>33</v>
      </c>
      <c r="F41" s="1175"/>
      <c r="G41" s="1175"/>
      <c r="H41" s="1176"/>
      <c r="I41" s="342">
        <v>10583</v>
      </c>
      <c r="J41" s="343">
        <v>10173</v>
      </c>
      <c r="K41" s="343">
        <v>9859</v>
      </c>
      <c r="L41" s="343">
        <v>9455</v>
      </c>
      <c r="M41" s="344">
        <v>8892</v>
      </c>
    </row>
    <row r="42" spans="2:13" ht="27.75" customHeight="1">
      <c r="B42" s="1171"/>
      <c r="C42" s="1172"/>
      <c r="D42" s="104"/>
      <c r="E42" s="1177" t="s">
        <v>34</v>
      </c>
      <c r="F42" s="1177"/>
      <c r="G42" s="1177"/>
      <c r="H42" s="1178"/>
      <c r="I42" s="345">
        <v>54</v>
      </c>
      <c r="J42" s="346">
        <v>43</v>
      </c>
      <c r="K42" s="346">
        <v>35</v>
      </c>
      <c r="L42" s="346">
        <v>28</v>
      </c>
      <c r="M42" s="347">
        <v>22</v>
      </c>
    </row>
    <row r="43" spans="2:13" ht="27.75" customHeight="1">
      <c r="B43" s="1171"/>
      <c r="C43" s="1172"/>
      <c r="D43" s="104"/>
      <c r="E43" s="1177" t="s">
        <v>35</v>
      </c>
      <c r="F43" s="1177"/>
      <c r="G43" s="1177"/>
      <c r="H43" s="1178"/>
      <c r="I43" s="345">
        <v>560</v>
      </c>
      <c r="J43" s="346">
        <v>91</v>
      </c>
      <c r="K43" s="346">
        <v>72</v>
      </c>
      <c r="L43" s="346">
        <v>55</v>
      </c>
      <c r="M43" s="347">
        <v>41</v>
      </c>
    </row>
    <row r="44" spans="2:13" ht="27.75" customHeight="1">
      <c r="B44" s="1171"/>
      <c r="C44" s="1172"/>
      <c r="D44" s="104"/>
      <c r="E44" s="1177" t="s">
        <v>36</v>
      </c>
      <c r="F44" s="1177"/>
      <c r="G44" s="1177"/>
      <c r="H44" s="1178"/>
      <c r="I44" s="345">
        <v>1486</v>
      </c>
      <c r="J44" s="346">
        <v>1298</v>
      </c>
      <c r="K44" s="346">
        <v>1108</v>
      </c>
      <c r="L44" s="346">
        <v>920</v>
      </c>
      <c r="M44" s="347">
        <v>729</v>
      </c>
    </row>
    <row r="45" spans="2:13" ht="27.75" customHeight="1">
      <c r="B45" s="1171"/>
      <c r="C45" s="1172"/>
      <c r="D45" s="104"/>
      <c r="E45" s="1177" t="s">
        <v>37</v>
      </c>
      <c r="F45" s="1177"/>
      <c r="G45" s="1177"/>
      <c r="H45" s="1178"/>
      <c r="I45" s="345">
        <v>1475</v>
      </c>
      <c r="J45" s="346">
        <v>1449</v>
      </c>
      <c r="K45" s="346">
        <v>1404</v>
      </c>
      <c r="L45" s="346">
        <v>1324</v>
      </c>
      <c r="M45" s="347">
        <v>1244</v>
      </c>
    </row>
    <row r="46" spans="2:13" ht="27.75" customHeight="1">
      <c r="B46" s="1171"/>
      <c r="C46" s="1172"/>
      <c r="D46" s="105"/>
      <c r="E46" s="1177" t="s">
        <v>38</v>
      </c>
      <c r="F46" s="1177"/>
      <c r="G46" s="1177"/>
      <c r="H46" s="1178"/>
      <c r="I46" s="345">
        <v>2</v>
      </c>
      <c r="J46" s="346">
        <v>2</v>
      </c>
      <c r="K46" s="346">
        <v>1</v>
      </c>
      <c r="L46" s="346">
        <v>1</v>
      </c>
      <c r="M46" s="347">
        <v>1</v>
      </c>
    </row>
    <row r="47" spans="2:13" ht="27.75" customHeight="1">
      <c r="B47" s="1171"/>
      <c r="C47" s="1172"/>
      <c r="D47" s="106"/>
      <c r="E47" s="1179" t="s">
        <v>39</v>
      </c>
      <c r="F47" s="1180"/>
      <c r="G47" s="1180"/>
      <c r="H47" s="1181"/>
      <c r="I47" s="345" t="s">
        <v>521</v>
      </c>
      <c r="J47" s="346" t="s">
        <v>521</v>
      </c>
      <c r="K47" s="346" t="s">
        <v>521</v>
      </c>
      <c r="L47" s="346" t="s">
        <v>521</v>
      </c>
      <c r="M47" s="347" t="s">
        <v>521</v>
      </c>
    </row>
    <row r="48" spans="2:13" ht="27.75" customHeight="1">
      <c r="B48" s="1171"/>
      <c r="C48" s="1172"/>
      <c r="D48" s="104"/>
      <c r="E48" s="1177" t="s">
        <v>40</v>
      </c>
      <c r="F48" s="1177"/>
      <c r="G48" s="1177"/>
      <c r="H48" s="1178"/>
      <c r="I48" s="345" t="s">
        <v>521</v>
      </c>
      <c r="J48" s="346" t="s">
        <v>521</v>
      </c>
      <c r="K48" s="346" t="s">
        <v>521</v>
      </c>
      <c r="L48" s="346" t="s">
        <v>521</v>
      </c>
      <c r="M48" s="347" t="s">
        <v>521</v>
      </c>
    </row>
    <row r="49" spans="2:13" ht="27.75" customHeight="1">
      <c r="B49" s="1173"/>
      <c r="C49" s="1174"/>
      <c r="D49" s="104"/>
      <c r="E49" s="1177" t="s">
        <v>41</v>
      </c>
      <c r="F49" s="1177"/>
      <c r="G49" s="1177"/>
      <c r="H49" s="1178"/>
      <c r="I49" s="345" t="s">
        <v>521</v>
      </c>
      <c r="J49" s="346">
        <v>8</v>
      </c>
      <c r="K49" s="346" t="s">
        <v>521</v>
      </c>
      <c r="L49" s="346" t="s">
        <v>521</v>
      </c>
      <c r="M49" s="347" t="s">
        <v>521</v>
      </c>
    </row>
    <row r="50" spans="2:13" ht="27.75" customHeight="1">
      <c r="B50" s="1182" t="s">
        <v>42</v>
      </c>
      <c r="C50" s="1183"/>
      <c r="D50" s="107"/>
      <c r="E50" s="1177" t="s">
        <v>43</v>
      </c>
      <c r="F50" s="1177"/>
      <c r="G50" s="1177"/>
      <c r="H50" s="1178"/>
      <c r="I50" s="345">
        <v>3220</v>
      </c>
      <c r="J50" s="346">
        <v>3478</v>
      </c>
      <c r="K50" s="346">
        <v>3433</v>
      </c>
      <c r="L50" s="346">
        <v>3966</v>
      </c>
      <c r="M50" s="347">
        <v>4757</v>
      </c>
    </row>
    <row r="51" spans="2:13" ht="27.75" customHeight="1">
      <c r="B51" s="1171"/>
      <c r="C51" s="1172"/>
      <c r="D51" s="104"/>
      <c r="E51" s="1177" t="s">
        <v>44</v>
      </c>
      <c r="F51" s="1177"/>
      <c r="G51" s="1177"/>
      <c r="H51" s="1178"/>
      <c r="I51" s="345">
        <v>386</v>
      </c>
      <c r="J51" s="346">
        <v>397</v>
      </c>
      <c r="K51" s="346">
        <v>371</v>
      </c>
      <c r="L51" s="346">
        <v>333</v>
      </c>
      <c r="M51" s="347">
        <v>268</v>
      </c>
    </row>
    <row r="52" spans="2:13" ht="27.75" customHeight="1">
      <c r="B52" s="1173"/>
      <c r="C52" s="1174"/>
      <c r="D52" s="104"/>
      <c r="E52" s="1177" t="s">
        <v>45</v>
      </c>
      <c r="F52" s="1177"/>
      <c r="G52" s="1177"/>
      <c r="H52" s="1178"/>
      <c r="I52" s="345">
        <v>8302</v>
      </c>
      <c r="J52" s="346">
        <v>8073</v>
      </c>
      <c r="K52" s="346">
        <v>7871</v>
      </c>
      <c r="L52" s="346">
        <v>7389</v>
      </c>
      <c r="M52" s="347">
        <v>6952</v>
      </c>
    </row>
    <row r="53" spans="2:13" ht="27.75" customHeight="1" thickBot="1">
      <c r="B53" s="1184" t="s">
        <v>46</v>
      </c>
      <c r="C53" s="1185"/>
      <c r="D53" s="108"/>
      <c r="E53" s="1186" t="s">
        <v>47</v>
      </c>
      <c r="F53" s="1186"/>
      <c r="G53" s="1186"/>
      <c r="H53" s="1187"/>
      <c r="I53" s="348">
        <v>2251</v>
      </c>
      <c r="J53" s="349">
        <v>1117</v>
      </c>
      <c r="K53" s="349">
        <v>804</v>
      </c>
      <c r="L53" s="349">
        <v>95</v>
      </c>
      <c r="M53" s="350">
        <v>-1049</v>
      </c>
    </row>
    <row r="54" spans="2:13" ht="27.75" customHeight="1">
      <c r="B54" s="109" t="s">
        <v>48</v>
      </c>
      <c r="C54" s="110"/>
      <c r="D54" s="110"/>
      <c r="E54" s="111"/>
      <c r="F54" s="111"/>
      <c r="G54" s="111"/>
      <c r="H54" s="111"/>
      <c r="I54" s="112"/>
      <c r="J54" s="112"/>
      <c r="K54" s="112"/>
      <c r="L54" s="112"/>
      <c r="M54" s="112"/>
    </row>
    <row r="55" spans="2:13"/>
  </sheetData>
  <sheetProtection algorithmName="SHA-512" hashValue="Bnz4OPf6LHRiXyss8QX1q2HUF6Y7uETPUITB4upK94HESJk8AmjkbMh/i5FqQ+BA8mDO6f39JOBfeMCWIgDTbw==" saltValue="O57DEa+Jx+Y+tG1f/yH/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564</v>
      </c>
      <c r="G54" s="117" t="s">
        <v>565</v>
      </c>
      <c r="H54" s="118" t="s">
        <v>566</v>
      </c>
    </row>
    <row r="55" spans="2:8" ht="52.5" customHeight="1">
      <c r="B55" s="119"/>
      <c r="C55" s="1193" t="s">
        <v>50</v>
      </c>
      <c r="D55" s="1193"/>
      <c r="E55" s="1194"/>
      <c r="F55" s="120">
        <v>1360</v>
      </c>
      <c r="G55" s="120">
        <v>1706</v>
      </c>
      <c r="H55" s="121">
        <v>1658</v>
      </c>
    </row>
    <row r="56" spans="2:8" ht="52.5" customHeight="1">
      <c r="B56" s="122"/>
      <c r="C56" s="1195" t="s">
        <v>51</v>
      </c>
      <c r="D56" s="1195"/>
      <c r="E56" s="1196"/>
      <c r="F56" s="123">
        <v>920</v>
      </c>
      <c r="G56" s="123">
        <v>983</v>
      </c>
      <c r="H56" s="124">
        <v>939</v>
      </c>
    </row>
    <row r="57" spans="2:8" ht="53.25" customHeight="1">
      <c r="B57" s="122"/>
      <c r="C57" s="1197" t="s">
        <v>52</v>
      </c>
      <c r="D57" s="1197"/>
      <c r="E57" s="1198"/>
      <c r="F57" s="125">
        <v>847</v>
      </c>
      <c r="G57" s="125">
        <v>944</v>
      </c>
      <c r="H57" s="126">
        <v>1814</v>
      </c>
    </row>
    <row r="58" spans="2:8" ht="45.75" customHeight="1">
      <c r="B58" s="127"/>
      <c r="C58" s="1188" t="s">
        <v>595</v>
      </c>
      <c r="D58" s="1189"/>
      <c r="E58" s="1190"/>
      <c r="F58" s="128">
        <v>0</v>
      </c>
      <c r="G58" s="128">
        <v>0</v>
      </c>
      <c r="H58" s="129">
        <v>777</v>
      </c>
    </row>
    <row r="59" spans="2:8" ht="45.75" customHeight="1">
      <c r="B59" s="127"/>
      <c r="C59" s="1188" t="s">
        <v>592</v>
      </c>
      <c r="D59" s="1189"/>
      <c r="E59" s="1190"/>
      <c r="F59" s="128">
        <v>433</v>
      </c>
      <c r="G59" s="128">
        <v>434</v>
      </c>
      <c r="H59" s="129">
        <v>470</v>
      </c>
    </row>
    <row r="60" spans="2:8" ht="45.75" customHeight="1">
      <c r="B60" s="127"/>
      <c r="C60" s="1188" t="s">
        <v>593</v>
      </c>
      <c r="D60" s="1189"/>
      <c r="E60" s="1190"/>
      <c r="F60" s="128">
        <v>245</v>
      </c>
      <c r="G60" s="128">
        <v>315</v>
      </c>
      <c r="H60" s="129">
        <v>322</v>
      </c>
    </row>
    <row r="61" spans="2:8" ht="45.75" customHeight="1">
      <c r="B61" s="127"/>
      <c r="C61" s="1188" t="s">
        <v>596</v>
      </c>
      <c r="D61" s="1189"/>
      <c r="E61" s="1190"/>
      <c r="F61" s="128">
        <v>23</v>
      </c>
      <c r="G61" s="128">
        <v>45</v>
      </c>
      <c r="H61" s="129">
        <v>67</v>
      </c>
    </row>
    <row r="62" spans="2:8" ht="45.75" customHeight="1" thickBot="1">
      <c r="B62" s="130"/>
      <c r="C62" s="1188" t="s">
        <v>594</v>
      </c>
      <c r="D62" s="1189"/>
      <c r="E62" s="1190"/>
      <c r="F62" s="131">
        <v>59</v>
      </c>
      <c r="G62" s="131">
        <v>59</v>
      </c>
      <c r="H62" s="132">
        <v>59</v>
      </c>
    </row>
    <row r="63" spans="2:8" ht="52.5" customHeight="1" thickBot="1">
      <c r="B63" s="133"/>
      <c r="C63" s="1191" t="s">
        <v>53</v>
      </c>
      <c r="D63" s="1191"/>
      <c r="E63" s="1192"/>
      <c r="F63" s="134">
        <v>3128</v>
      </c>
      <c r="G63" s="134">
        <v>3633</v>
      </c>
      <c r="H63" s="135">
        <v>4412</v>
      </c>
    </row>
    <row r="64" spans="2:8"/>
  </sheetData>
  <sheetProtection algorithmName="SHA-512" hashValue="PjJEczjUzifFwnlMLi1LlmIHC4SRu/5pFHmkoKdGuIP2zvPoCjTuM5y96P0e7UdCTF2GWk4PrM9pyQFFhDPhrQ==" saltValue="+BqZkitoOo7d/4IBWeS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559</v>
      </c>
      <c r="G2" s="149"/>
      <c r="H2" s="150"/>
    </row>
    <row r="3" spans="1:8">
      <c r="A3" s="146" t="s">
        <v>552</v>
      </c>
      <c r="B3" s="151"/>
      <c r="C3" s="152"/>
      <c r="D3" s="153">
        <v>113405</v>
      </c>
      <c r="E3" s="154"/>
      <c r="F3" s="155">
        <v>85173</v>
      </c>
      <c r="G3" s="156"/>
      <c r="H3" s="157"/>
    </row>
    <row r="4" spans="1:8">
      <c r="A4" s="158"/>
      <c r="B4" s="159"/>
      <c r="C4" s="160"/>
      <c r="D4" s="161">
        <v>89865</v>
      </c>
      <c r="E4" s="162"/>
      <c r="F4" s="163">
        <v>43913</v>
      </c>
      <c r="G4" s="164"/>
      <c r="H4" s="165"/>
    </row>
    <row r="5" spans="1:8">
      <c r="A5" s="146" t="s">
        <v>554</v>
      </c>
      <c r="B5" s="151"/>
      <c r="C5" s="152"/>
      <c r="D5" s="153">
        <v>70472</v>
      </c>
      <c r="E5" s="154"/>
      <c r="F5" s="155">
        <v>94081</v>
      </c>
      <c r="G5" s="156"/>
      <c r="H5" s="157"/>
    </row>
    <row r="6" spans="1:8">
      <c r="A6" s="158"/>
      <c r="B6" s="159"/>
      <c r="C6" s="160"/>
      <c r="D6" s="161">
        <v>39217</v>
      </c>
      <c r="E6" s="162"/>
      <c r="F6" s="163">
        <v>48949</v>
      </c>
      <c r="G6" s="164"/>
      <c r="H6" s="165"/>
    </row>
    <row r="7" spans="1:8">
      <c r="A7" s="146" t="s">
        <v>555</v>
      </c>
      <c r="B7" s="151"/>
      <c r="C7" s="152"/>
      <c r="D7" s="153">
        <v>81657</v>
      </c>
      <c r="E7" s="154"/>
      <c r="F7" s="155">
        <v>92632</v>
      </c>
      <c r="G7" s="156"/>
      <c r="H7" s="157"/>
    </row>
    <row r="8" spans="1:8">
      <c r="A8" s="158"/>
      <c r="B8" s="159"/>
      <c r="C8" s="160"/>
      <c r="D8" s="161">
        <v>33237</v>
      </c>
      <c r="E8" s="162"/>
      <c r="F8" s="163">
        <v>47978</v>
      </c>
      <c r="G8" s="164"/>
      <c r="H8" s="165"/>
    </row>
    <row r="9" spans="1:8">
      <c r="A9" s="146" t="s">
        <v>556</v>
      </c>
      <c r="B9" s="151"/>
      <c r="C9" s="152"/>
      <c r="D9" s="153">
        <v>74151</v>
      </c>
      <c r="E9" s="154"/>
      <c r="F9" s="155">
        <v>96469</v>
      </c>
      <c r="G9" s="156"/>
      <c r="H9" s="157"/>
    </row>
    <row r="10" spans="1:8">
      <c r="A10" s="158"/>
      <c r="B10" s="159"/>
      <c r="C10" s="160"/>
      <c r="D10" s="161">
        <v>28505</v>
      </c>
      <c r="E10" s="162"/>
      <c r="F10" s="163">
        <v>49775</v>
      </c>
      <c r="G10" s="164"/>
      <c r="H10" s="165"/>
    </row>
    <row r="11" spans="1:8">
      <c r="A11" s="146" t="s">
        <v>557</v>
      </c>
      <c r="B11" s="151"/>
      <c r="C11" s="152"/>
      <c r="D11" s="153">
        <v>71749</v>
      </c>
      <c r="E11" s="154"/>
      <c r="F11" s="155">
        <v>85743</v>
      </c>
      <c r="G11" s="156"/>
      <c r="H11" s="157"/>
    </row>
    <row r="12" spans="1:8">
      <c r="A12" s="158"/>
      <c r="B12" s="159"/>
      <c r="C12" s="166"/>
      <c r="D12" s="161">
        <v>38245</v>
      </c>
      <c r="E12" s="162"/>
      <c r="F12" s="163">
        <v>45231</v>
      </c>
      <c r="G12" s="164"/>
      <c r="H12" s="165"/>
    </row>
    <row r="13" spans="1:8">
      <c r="A13" s="146"/>
      <c r="B13" s="151"/>
      <c r="C13" s="152"/>
      <c r="D13" s="153">
        <v>82287</v>
      </c>
      <c r="E13" s="154"/>
      <c r="F13" s="155">
        <v>90820</v>
      </c>
      <c r="G13" s="167"/>
      <c r="H13" s="157"/>
    </row>
    <row r="14" spans="1:8">
      <c r="A14" s="158"/>
      <c r="B14" s="159"/>
      <c r="C14" s="160"/>
      <c r="D14" s="161">
        <v>45814</v>
      </c>
      <c r="E14" s="162"/>
      <c r="F14" s="163">
        <v>47169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5.29</v>
      </c>
      <c r="C19" s="168">
        <f>ROUND(VALUE(SUBSTITUTE(実質収支比率等に係る経年分析!G$48,"▲","-")),2)</f>
        <v>1.79</v>
      </c>
      <c r="D19" s="168">
        <f>ROUND(VALUE(SUBSTITUTE(実質収支比率等に係る経年分析!H$48,"▲","-")),2)</f>
        <v>4.6900000000000004</v>
      </c>
      <c r="E19" s="168">
        <f>ROUND(VALUE(SUBSTITUTE(実質収支比率等に係る経年分析!I$48,"▲","-")),2)</f>
        <v>3.86</v>
      </c>
      <c r="F19" s="168">
        <f>ROUND(VALUE(SUBSTITUTE(実質収支比率等に係る経年分析!J$48,"▲","-")),2)</f>
        <v>8.1300000000000008</v>
      </c>
    </row>
    <row r="20" spans="1:11">
      <c r="A20" s="168" t="s">
        <v>57</v>
      </c>
      <c r="B20" s="168">
        <f>ROUND(VALUE(SUBSTITUTE(実質収支比率等に係る経年分析!F$47,"▲","-")),2)</f>
        <v>30.72</v>
      </c>
      <c r="C20" s="168">
        <f>ROUND(VALUE(SUBSTITUTE(実質収支比率等に係る経年分析!G$47,"▲","-")),2)</f>
        <v>28.68</v>
      </c>
      <c r="D20" s="168">
        <f>ROUND(VALUE(SUBSTITUTE(実質収支比率等に係る経年分析!H$47,"▲","-")),2)</f>
        <v>22.99</v>
      </c>
      <c r="E20" s="168">
        <f>ROUND(VALUE(SUBSTITUTE(実質収支比率等に係る経年分析!I$47,"▲","-")),2)</f>
        <v>27.07</v>
      </c>
      <c r="F20" s="168">
        <f>ROUND(VALUE(SUBSTITUTE(実質収支比率等に係る経年分析!J$47,"▲","-")),2)</f>
        <v>26.92</v>
      </c>
    </row>
    <row r="21" spans="1:11">
      <c r="A21" s="168" t="s">
        <v>58</v>
      </c>
      <c r="B21" s="168">
        <f>IF(ISNUMBER(VALUE(SUBSTITUTE(実質収支比率等に係る経年分析!F$49,"▲","-"))),ROUND(VALUE(SUBSTITUTE(実質収支比率等に係る経年分析!F$49,"▲","-")),2),NA())</f>
        <v>0.47</v>
      </c>
      <c r="C21" s="168">
        <f>IF(ISNUMBER(VALUE(SUBSTITUTE(実質収支比率等に係る経年分析!G$49,"▲","-"))),ROUND(VALUE(SUBSTITUTE(実質収支比率等に係る経年分析!G$49,"▲","-")),2),NA())</f>
        <v>-5.33</v>
      </c>
      <c r="D21" s="168">
        <f>IF(ISNUMBER(VALUE(SUBSTITUTE(実質収支比率等に係る経年分析!H$49,"▲","-"))),ROUND(VALUE(SUBSTITUTE(実質収支比率等に係る経年分析!H$49,"▲","-")),2),NA())</f>
        <v>-2</v>
      </c>
      <c r="E21" s="168">
        <f>IF(ISNUMBER(VALUE(SUBSTITUTE(実質収支比率等に係る経年分析!I$49,"▲","-"))),ROUND(VALUE(SUBSTITUTE(実質収支比率等に係る経年分析!I$49,"▲","-")),2),NA())</f>
        <v>4.9400000000000004</v>
      </c>
      <c r="F21" s="168">
        <f>IF(ISNUMBER(VALUE(SUBSTITUTE(実質収支比率等に係る経年分析!J$49,"▲","-"))),ROUND(VALUE(SUBSTITUTE(実質収支比率等に係る経年分析!J$49,"▲","-")),2),NA())</f>
        <v>3.42</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str">
        <f>IF(連結実質赤字比率に係る赤字・黒字の構成分析!C$40="",NA(),連結実質赤字比率に係る赤字・黒字の構成分析!C$40)</f>
        <v>西之表市地方卸売市場特別会計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c r="A31" s="169" t="str">
        <f>IF(連結実質赤字比率に係る赤字・黒字の構成分析!C$39="",NA(),連結実質赤字比率に係る赤字・黒字の構成分析!C$39)</f>
        <v>交通災害共済事業特別会計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c r="A32" s="169" t="str">
        <f>IF(連結実質赤字比率に係る赤字・黒字の構成分析!C$38="",NA(),連結実質赤字比率に係る赤字・黒字の構成分析!C$38)</f>
        <v>後期高齢者医療保険特別会計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2.36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0.42</v>
      </c>
    </row>
    <row r="34" spans="1:16">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0.67</v>
      </c>
    </row>
    <row r="35" spans="1:16">
      <c r="A35" s="169" t="str">
        <f>IF(連結実質赤字比率に係る赤字・黒字の構成分析!C$35="",NA(),連結実質赤字比率に係る赤字・黒字の構成分析!C$35)</f>
        <v>西之表市水道事業会計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7.39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6.66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4.8600000000000003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5.23</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5.28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4.68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3.85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8.1300000000000008</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891</v>
      </c>
      <c r="E42" s="170"/>
      <c r="F42" s="170"/>
      <c r="G42" s="170">
        <f>'実質公債費比率（分子）の構造'!L$52</f>
        <v>939</v>
      </c>
      <c r="H42" s="170"/>
      <c r="I42" s="170"/>
      <c r="J42" s="170">
        <f>'実質公債費比率（分子）の構造'!M$52</f>
        <v>897</v>
      </c>
      <c r="K42" s="170"/>
      <c r="L42" s="170"/>
      <c r="M42" s="170">
        <f>'実質公債費比率（分子）の構造'!N$52</f>
        <v>873</v>
      </c>
      <c r="N42" s="170"/>
      <c r="O42" s="170"/>
      <c r="P42" s="170">
        <f>'実質公債費比率（分子）の構造'!O$52</f>
        <v>910</v>
      </c>
    </row>
    <row r="43" spans="1:16">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c r="A44" s="170" t="s">
        <v>67</v>
      </c>
      <c r="B44" s="170">
        <f>'実質公債費比率（分子）の構造'!K$50</f>
        <v>11</v>
      </c>
      <c r="C44" s="170"/>
      <c r="D44" s="170"/>
      <c r="E44" s="170">
        <f>'実質公債費比率（分子）の構造'!L$50</f>
        <v>11</v>
      </c>
      <c r="F44" s="170"/>
      <c r="G44" s="170"/>
      <c r="H44" s="170">
        <f>'実質公債費比率（分子）の構造'!M$50</f>
        <v>9</v>
      </c>
      <c r="I44" s="170"/>
      <c r="J44" s="170"/>
      <c r="K44" s="170">
        <f>'実質公債費比率（分子）の構造'!N$50</f>
        <v>7</v>
      </c>
      <c r="L44" s="170"/>
      <c r="M44" s="170"/>
      <c r="N44" s="170">
        <f>'実質公債費比率（分子）の構造'!O$50</f>
        <v>6</v>
      </c>
      <c r="O44" s="170"/>
      <c r="P44" s="170"/>
    </row>
    <row r="45" spans="1:16">
      <c r="A45" s="170" t="s">
        <v>68</v>
      </c>
      <c r="B45" s="170">
        <f>'実質公債費比率（分子）の構造'!K$49</f>
        <v>214</v>
      </c>
      <c r="C45" s="170"/>
      <c r="D45" s="170"/>
      <c r="E45" s="170">
        <f>'実質公債費比率（分子）の構造'!L$49</f>
        <v>213</v>
      </c>
      <c r="F45" s="170"/>
      <c r="G45" s="170"/>
      <c r="H45" s="170">
        <f>'実質公債費比率（分子）の構造'!M$49</f>
        <v>213</v>
      </c>
      <c r="I45" s="170"/>
      <c r="J45" s="170"/>
      <c r="K45" s="170">
        <f>'実質公債費比率（分子）の構造'!N$49</f>
        <v>214</v>
      </c>
      <c r="L45" s="170"/>
      <c r="M45" s="170"/>
      <c r="N45" s="170">
        <f>'実質公債費比率（分子）の構造'!O$49</f>
        <v>210</v>
      </c>
      <c r="O45" s="170"/>
      <c r="P45" s="170"/>
    </row>
    <row r="46" spans="1:16">
      <c r="A46" s="170" t="s">
        <v>69</v>
      </c>
      <c r="B46" s="170">
        <f>'実質公債費比率（分子）の構造'!K$48</f>
        <v>9</v>
      </c>
      <c r="C46" s="170"/>
      <c r="D46" s="170"/>
      <c r="E46" s="170">
        <f>'実質公債費比率（分子）の構造'!L$48</f>
        <v>8</v>
      </c>
      <c r="F46" s="170"/>
      <c r="G46" s="170"/>
      <c r="H46" s="170">
        <f>'実質公債費比率（分子）の構造'!M$48</f>
        <v>7</v>
      </c>
      <c r="I46" s="170"/>
      <c r="J46" s="170"/>
      <c r="K46" s="170">
        <f>'実質公債費比率（分子）の構造'!N$48</f>
        <v>6</v>
      </c>
      <c r="L46" s="170"/>
      <c r="M46" s="170"/>
      <c r="N46" s="170">
        <f>'実質公債費比率（分子）の構造'!O$48</f>
        <v>4</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1149</v>
      </c>
      <c r="C49" s="170"/>
      <c r="D49" s="170"/>
      <c r="E49" s="170">
        <f>'実質公債費比率（分子）の構造'!L$45</f>
        <v>1218</v>
      </c>
      <c r="F49" s="170"/>
      <c r="G49" s="170"/>
      <c r="H49" s="170">
        <f>'実質公債費比率（分子）の構造'!M$45</f>
        <v>1163</v>
      </c>
      <c r="I49" s="170"/>
      <c r="J49" s="170"/>
      <c r="K49" s="170">
        <f>'実質公債費比率（分子）の構造'!N$45</f>
        <v>1145</v>
      </c>
      <c r="L49" s="170"/>
      <c r="M49" s="170"/>
      <c r="N49" s="170">
        <f>'実質公債費比率（分子）の構造'!O$45</f>
        <v>1199</v>
      </c>
      <c r="O49" s="170"/>
      <c r="P49" s="170"/>
    </row>
    <row r="50" spans="1:16">
      <c r="A50" s="170" t="s">
        <v>73</v>
      </c>
      <c r="B50" s="170" t="e">
        <f>NA()</f>
        <v>#N/A</v>
      </c>
      <c r="C50" s="170">
        <f>IF(ISNUMBER('実質公債費比率（分子）の構造'!K$53),'実質公債費比率（分子）の構造'!K$53,NA())</f>
        <v>492</v>
      </c>
      <c r="D50" s="170" t="e">
        <f>NA()</f>
        <v>#N/A</v>
      </c>
      <c r="E50" s="170" t="e">
        <f>NA()</f>
        <v>#N/A</v>
      </c>
      <c r="F50" s="170">
        <f>IF(ISNUMBER('実質公債費比率（分子）の構造'!L$53),'実質公債費比率（分子）の構造'!L$53,NA())</f>
        <v>511</v>
      </c>
      <c r="G50" s="170" t="e">
        <f>NA()</f>
        <v>#N/A</v>
      </c>
      <c r="H50" s="170" t="e">
        <f>NA()</f>
        <v>#N/A</v>
      </c>
      <c r="I50" s="170">
        <f>IF(ISNUMBER('実質公債費比率（分子）の構造'!M$53),'実質公債費比率（分子）の構造'!M$53,NA())</f>
        <v>495</v>
      </c>
      <c r="J50" s="170" t="e">
        <f>NA()</f>
        <v>#N/A</v>
      </c>
      <c r="K50" s="170" t="e">
        <f>NA()</f>
        <v>#N/A</v>
      </c>
      <c r="L50" s="170">
        <f>IF(ISNUMBER('実質公債費比率（分子）の構造'!N$53),'実質公債費比率（分子）の構造'!N$53,NA())</f>
        <v>499</v>
      </c>
      <c r="M50" s="170" t="e">
        <f>NA()</f>
        <v>#N/A</v>
      </c>
      <c r="N50" s="170" t="e">
        <f>NA()</f>
        <v>#N/A</v>
      </c>
      <c r="O50" s="170">
        <f>IF(ISNUMBER('実質公債費比率（分子）の構造'!O$53),'実質公債費比率（分子）の構造'!O$53,NA())</f>
        <v>509</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8302</v>
      </c>
      <c r="E56" s="169"/>
      <c r="F56" s="169"/>
      <c r="G56" s="169">
        <f>'将来負担比率（分子）の構造'!J$52</f>
        <v>8073</v>
      </c>
      <c r="H56" s="169"/>
      <c r="I56" s="169"/>
      <c r="J56" s="169">
        <f>'将来負担比率（分子）の構造'!K$52</f>
        <v>7871</v>
      </c>
      <c r="K56" s="169"/>
      <c r="L56" s="169"/>
      <c r="M56" s="169">
        <f>'将来負担比率（分子）の構造'!L$52</f>
        <v>7389</v>
      </c>
      <c r="N56" s="169"/>
      <c r="O56" s="169"/>
      <c r="P56" s="169">
        <f>'将来負担比率（分子）の構造'!M$52</f>
        <v>6952</v>
      </c>
    </row>
    <row r="57" spans="1:16">
      <c r="A57" s="169" t="s">
        <v>44</v>
      </c>
      <c r="B57" s="169"/>
      <c r="C57" s="169"/>
      <c r="D57" s="169">
        <f>'将来負担比率（分子）の構造'!I$51</f>
        <v>386</v>
      </c>
      <c r="E57" s="169"/>
      <c r="F57" s="169"/>
      <c r="G57" s="169">
        <f>'将来負担比率（分子）の構造'!J$51</f>
        <v>397</v>
      </c>
      <c r="H57" s="169"/>
      <c r="I57" s="169"/>
      <c r="J57" s="169">
        <f>'将来負担比率（分子）の構造'!K$51</f>
        <v>371</v>
      </c>
      <c r="K57" s="169"/>
      <c r="L57" s="169"/>
      <c r="M57" s="169">
        <f>'将来負担比率（分子）の構造'!L$51</f>
        <v>333</v>
      </c>
      <c r="N57" s="169"/>
      <c r="O57" s="169"/>
      <c r="P57" s="169">
        <f>'将来負担比率（分子）の構造'!M$51</f>
        <v>268</v>
      </c>
    </row>
    <row r="58" spans="1:16">
      <c r="A58" s="169" t="s">
        <v>43</v>
      </c>
      <c r="B58" s="169"/>
      <c r="C58" s="169"/>
      <c r="D58" s="169">
        <f>'将来負担比率（分子）の構造'!I$50</f>
        <v>3220</v>
      </c>
      <c r="E58" s="169"/>
      <c r="F58" s="169"/>
      <c r="G58" s="169">
        <f>'将来負担比率（分子）の構造'!J$50</f>
        <v>3478</v>
      </c>
      <c r="H58" s="169"/>
      <c r="I58" s="169"/>
      <c r="J58" s="169">
        <f>'将来負担比率（分子）の構造'!K$50</f>
        <v>3433</v>
      </c>
      <c r="K58" s="169"/>
      <c r="L58" s="169"/>
      <c r="M58" s="169">
        <f>'将来負担比率（分子）の構造'!L$50</f>
        <v>3966</v>
      </c>
      <c r="N58" s="169"/>
      <c r="O58" s="169"/>
      <c r="P58" s="169">
        <f>'将来負担比率（分子）の構造'!M$50</f>
        <v>4757</v>
      </c>
    </row>
    <row r="59" spans="1:16">
      <c r="A59" s="169" t="s">
        <v>41</v>
      </c>
      <c r="B59" s="169" t="str">
        <f>'将来負担比率（分子）の構造'!I$49</f>
        <v>-</v>
      </c>
      <c r="C59" s="169"/>
      <c r="D59" s="169"/>
      <c r="E59" s="169">
        <f>'将来負担比率（分子）の構造'!J$49</f>
        <v>8</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f>'将来負担比率（分子）の構造'!I$46</f>
        <v>2</v>
      </c>
      <c r="C61" s="169"/>
      <c r="D61" s="169"/>
      <c r="E61" s="169">
        <f>'将来負担比率（分子）の構造'!J$46</f>
        <v>2</v>
      </c>
      <c r="F61" s="169"/>
      <c r="G61" s="169"/>
      <c r="H61" s="169">
        <f>'将来負担比率（分子）の構造'!K$46</f>
        <v>1</v>
      </c>
      <c r="I61" s="169"/>
      <c r="J61" s="169"/>
      <c r="K61" s="169">
        <f>'将来負担比率（分子）の構造'!L$46</f>
        <v>1</v>
      </c>
      <c r="L61" s="169"/>
      <c r="M61" s="169"/>
      <c r="N61" s="169">
        <f>'将来負担比率（分子）の構造'!M$46</f>
        <v>1</v>
      </c>
      <c r="O61" s="169"/>
      <c r="P61" s="169"/>
    </row>
    <row r="62" spans="1:16">
      <c r="A62" s="169" t="s">
        <v>37</v>
      </c>
      <c r="B62" s="169">
        <f>'将来負担比率（分子）の構造'!I$45</f>
        <v>1475</v>
      </c>
      <c r="C62" s="169"/>
      <c r="D62" s="169"/>
      <c r="E62" s="169">
        <f>'将来負担比率（分子）の構造'!J$45</f>
        <v>1449</v>
      </c>
      <c r="F62" s="169"/>
      <c r="G62" s="169"/>
      <c r="H62" s="169">
        <f>'将来負担比率（分子）の構造'!K$45</f>
        <v>1404</v>
      </c>
      <c r="I62" s="169"/>
      <c r="J62" s="169"/>
      <c r="K62" s="169">
        <f>'将来負担比率（分子）の構造'!L$45</f>
        <v>1324</v>
      </c>
      <c r="L62" s="169"/>
      <c r="M62" s="169"/>
      <c r="N62" s="169">
        <f>'将来負担比率（分子）の構造'!M$45</f>
        <v>1244</v>
      </c>
      <c r="O62" s="169"/>
      <c r="P62" s="169"/>
    </row>
    <row r="63" spans="1:16">
      <c r="A63" s="169" t="s">
        <v>36</v>
      </c>
      <c r="B63" s="169">
        <f>'将来負担比率（分子）の構造'!I$44</f>
        <v>1486</v>
      </c>
      <c r="C63" s="169"/>
      <c r="D63" s="169"/>
      <c r="E63" s="169">
        <f>'将来負担比率（分子）の構造'!J$44</f>
        <v>1298</v>
      </c>
      <c r="F63" s="169"/>
      <c r="G63" s="169"/>
      <c r="H63" s="169">
        <f>'将来負担比率（分子）の構造'!K$44</f>
        <v>1108</v>
      </c>
      <c r="I63" s="169"/>
      <c r="J63" s="169"/>
      <c r="K63" s="169">
        <f>'将来負担比率（分子）の構造'!L$44</f>
        <v>920</v>
      </c>
      <c r="L63" s="169"/>
      <c r="M63" s="169"/>
      <c r="N63" s="169">
        <f>'将来負担比率（分子）の構造'!M$44</f>
        <v>729</v>
      </c>
      <c r="O63" s="169"/>
      <c r="P63" s="169"/>
    </row>
    <row r="64" spans="1:16">
      <c r="A64" s="169" t="s">
        <v>35</v>
      </c>
      <c r="B64" s="169">
        <f>'将来負担比率（分子）の構造'!I$43</f>
        <v>560</v>
      </c>
      <c r="C64" s="169"/>
      <c r="D64" s="169"/>
      <c r="E64" s="169">
        <f>'将来負担比率（分子）の構造'!J$43</f>
        <v>91</v>
      </c>
      <c r="F64" s="169"/>
      <c r="G64" s="169"/>
      <c r="H64" s="169">
        <f>'将来負担比率（分子）の構造'!K$43</f>
        <v>72</v>
      </c>
      <c r="I64" s="169"/>
      <c r="J64" s="169"/>
      <c r="K64" s="169">
        <f>'将来負担比率（分子）の構造'!L$43</f>
        <v>55</v>
      </c>
      <c r="L64" s="169"/>
      <c r="M64" s="169"/>
      <c r="N64" s="169">
        <f>'将来負担比率（分子）の構造'!M$43</f>
        <v>41</v>
      </c>
      <c r="O64" s="169"/>
      <c r="P64" s="169"/>
    </row>
    <row r="65" spans="1:16">
      <c r="A65" s="169" t="s">
        <v>34</v>
      </c>
      <c r="B65" s="169">
        <f>'将来負担比率（分子）の構造'!I$42</f>
        <v>54</v>
      </c>
      <c r="C65" s="169"/>
      <c r="D65" s="169"/>
      <c r="E65" s="169">
        <f>'将来負担比率（分子）の構造'!J$42</f>
        <v>43</v>
      </c>
      <c r="F65" s="169"/>
      <c r="G65" s="169"/>
      <c r="H65" s="169">
        <f>'将来負担比率（分子）の構造'!K$42</f>
        <v>35</v>
      </c>
      <c r="I65" s="169"/>
      <c r="J65" s="169"/>
      <c r="K65" s="169">
        <f>'将来負担比率（分子）の構造'!L$42</f>
        <v>28</v>
      </c>
      <c r="L65" s="169"/>
      <c r="M65" s="169"/>
      <c r="N65" s="169">
        <f>'将来負担比率（分子）の構造'!M$42</f>
        <v>22</v>
      </c>
      <c r="O65" s="169"/>
      <c r="P65" s="169"/>
    </row>
    <row r="66" spans="1:16">
      <c r="A66" s="169" t="s">
        <v>33</v>
      </c>
      <c r="B66" s="169">
        <f>'将来負担比率（分子）の構造'!I$41</f>
        <v>10583</v>
      </c>
      <c r="C66" s="169"/>
      <c r="D66" s="169"/>
      <c r="E66" s="169">
        <f>'将来負担比率（分子）の構造'!J$41</f>
        <v>10173</v>
      </c>
      <c r="F66" s="169"/>
      <c r="G66" s="169"/>
      <c r="H66" s="169">
        <f>'将来負担比率（分子）の構造'!K$41</f>
        <v>9859</v>
      </c>
      <c r="I66" s="169"/>
      <c r="J66" s="169"/>
      <c r="K66" s="169">
        <f>'将来負担比率（分子）の構造'!L$41</f>
        <v>9455</v>
      </c>
      <c r="L66" s="169"/>
      <c r="M66" s="169"/>
      <c r="N66" s="169">
        <f>'将来負担比率（分子）の構造'!M$41</f>
        <v>8892</v>
      </c>
      <c r="O66" s="169"/>
      <c r="P66" s="169"/>
    </row>
    <row r="67" spans="1:16">
      <c r="A67" s="169" t="s">
        <v>77</v>
      </c>
      <c r="B67" s="169" t="e">
        <f>NA()</f>
        <v>#N/A</v>
      </c>
      <c r="C67" s="169">
        <f>IF(ISNUMBER('将来負担比率（分子）の構造'!I$53), IF('将来負担比率（分子）の構造'!I$53 &lt; 0, 0, '将来負担比率（分子）の構造'!I$53), NA())</f>
        <v>2251</v>
      </c>
      <c r="D67" s="169" t="e">
        <f>NA()</f>
        <v>#N/A</v>
      </c>
      <c r="E67" s="169" t="e">
        <f>NA()</f>
        <v>#N/A</v>
      </c>
      <c r="F67" s="169">
        <f>IF(ISNUMBER('将来負担比率（分子）の構造'!J$53), IF('将来負担比率（分子）の構造'!J$53 &lt; 0, 0, '将来負担比率（分子）の構造'!J$53), NA())</f>
        <v>1117</v>
      </c>
      <c r="G67" s="169" t="e">
        <f>NA()</f>
        <v>#N/A</v>
      </c>
      <c r="H67" s="169" t="e">
        <f>NA()</f>
        <v>#N/A</v>
      </c>
      <c r="I67" s="169">
        <f>IF(ISNUMBER('将来負担比率（分子）の構造'!K$53), IF('将来負担比率（分子）の構造'!K$53 &lt; 0, 0, '将来負担比率（分子）の構造'!K$53), NA())</f>
        <v>804</v>
      </c>
      <c r="J67" s="169" t="e">
        <f>NA()</f>
        <v>#N/A</v>
      </c>
      <c r="K67" s="169" t="e">
        <f>NA()</f>
        <v>#N/A</v>
      </c>
      <c r="L67" s="169">
        <f>IF(ISNUMBER('将来負担比率（分子）の構造'!L$53), IF('将来負担比率（分子）の構造'!L$53 &lt; 0, 0, '将来負担比率（分子）の構造'!L$53), NA())</f>
        <v>95</v>
      </c>
      <c r="M67" s="169" t="e">
        <f>NA()</f>
        <v>#N/A</v>
      </c>
      <c r="N67" s="169" t="e">
        <f>NA()</f>
        <v>#N/A</v>
      </c>
      <c r="O67" s="169">
        <f>IF(ISNUMBER('将来負担比率（分子）の構造'!M$53), IF('将来負担比率（分子）の構造'!M$53 &lt; 0, 0, '将来負担比率（分子）の構造'!M$53), NA())</f>
        <v>0</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1360</v>
      </c>
      <c r="C72" s="173">
        <f>基金残高に係る経年分析!G55</f>
        <v>1706</v>
      </c>
      <c r="D72" s="173">
        <f>基金残高に係る経年分析!H55</f>
        <v>1658</v>
      </c>
    </row>
    <row r="73" spans="1:16">
      <c r="A73" s="172" t="s">
        <v>80</v>
      </c>
      <c r="B73" s="173">
        <f>基金残高に係る経年分析!F56</f>
        <v>920</v>
      </c>
      <c r="C73" s="173">
        <f>基金残高に係る経年分析!G56</f>
        <v>983</v>
      </c>
      <c r="D73" s="173">
        <f>基金残高に係る経年分析!H56</f>
        <v>939</v>
      </c>
    </row>
    <row r="74" spans="1:16">
      <c r="A74" s="172" t="s">
        <v>81</v>
      </c>
      <c r="B74" s="173">
        <f>基金残高に係る経年分析!F57</f>
        <v>847</v>
      </c>
      <c r="C74" s="173">
        <f>基金残高に係る経年分析!G57</f>
        <v>944</v>
      </c>
      <c r="D74" s="173">
        <f>基金残高に係る経年分析!H57</f>
        <v>1814</v>
      </c>
    </row>
  </sheetData>
  <sheetProtection algorithmName="SHA-512" hashValue="QaqFZ96b/WCXScIRghxYdgWFtEGfF0f7ilGiwtjD7bbgZgj87UsQ1UkMgM6ZEIVWV1nGnZj/eWDgts3NavdXLw==" saltValue="QMlQqNPJp38n+46Ncsr/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230</v>
      </c>
      <c r="C5" s="597"/>
      <c r="D5" s="597"/>
      <c r="E5" s="597"/>
      <c r="F5" s="597"/>
      <c r="G5" s="597"/>
      <c r="H5" s="597"/>
      <c r="I5" s="597"/>
      <c r="J5" s="597"/>
      <c r="K5" s="597"/>
      <c r="L5" s="597"/>
      <c r="M5" s="597"/>
      <c r="N5" s="597"/>
      <c r="O5" s="597"/>
      <c r="P5" s="597"/>
      <c r="Q5" s="598"/>
      <c r="R5" s="599">
        <v>1464610</v>
      </c>
      <c r="S5" s="600"/>
      <c r="T5" s="600"/>
      <c r="U5" s="600"/>
      <c r="V5" s="600"/>
      <c r="W5" s="600"/>
      <c r="X5" s="600"/>
      <c r="Y5" s="601"/>
      <c r="Z5" s="602">
        <v>11.5</v>
      </c>
      <c r="AA5" s="602"/>
      <c r="AB5" s="602"/>
      <c r="AC5" s="602"/>
      <c r="AD5" s="603">
        <v>1441504</v>
      </c>
      <c r="AE5" s="603"/>
      <c r="AF5" s="603"/>
      <c r="AG5" s="603"/>
      <c r="AH5" s="603"/>
      <c r="AI5" s="603"/>
      <c r="AJ5" s="603"/>
      <c r="AK5" s="603"/>
      <c r="AL5" s="604">
        <v>23.3</v>
      </c>
      <c r="AM5" s="605"/>
      <c r="AN5" s="605"/>
      <c r="AO5" s="606"/>
      <c r="AP5" s="596" t="s">
        <v>231</v>
      </c>
      <c r="AQ5" s="597"/>
      <c r="AR5" s="597"/>
      <c r="AS5" s="597"/>
      <c r="AT5" s="597"/>
      <c r="AU5" s="597"/>
      <c r="AV5" s="597"/>
      <c r="AW5" s="597"/>
      <c r="AX5" s="597"/>
      <c r="AY5" s="597"/>
      <c r="AZ5" s="597"/>
      <c r="BA5" s="597"/>
      <c r="BB5" s="597"/>
      <c r="BC5" s="597"/>
      <c r="BD5" s="597"/>
      <c r="BE5" s="597"/>
      <c r="BF5" s="598"/>
      <c r="BG5" s="610">
        <v>1441504</v>
      </c>
      <c r="BH5" s="611"/>
      <c r="BI5" s="611"/>
      <c r="BJ5" s="611"/>
      <c r="BK5" s="611"/>
      <c r="BL5" s="611"/>
      <c r="BM5" s="611"/>
      <c r="BN5" s="612"/>
      <c r="BO5" s="613">
        <v>98.4</v>
      </c>
      <c r="BP5" s="613"/>
      <c r="BQ5" s="613"/>
      <c r="BR5" s="613"/>
      <c r="BS5" s="614">
        <v>9495</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c r="B6" s="607" t="s">
        <v>235</v>
      </c>
      <c r="C6" s="608"/>
      <c r="D6" s="608"/>
      <c r="E6" s="608"/>
      <c r="F6" s="608"/>
      <c r="G6" s="608"/>
      <c r="H6" s="608"/>
      <c r="I6" s="608"/>
      <c r="J6" s="608"/>
      <c r="K6" s="608"/>
      <c r="L6" s="608"/>
      <c r="M6" s="608"/>
      <c r="N6" s="608"/>
      <c r="O6" s="608"/>
      <c r="P6" s="608"/>
      <c r="Q6" s="609"/>
      <c r="R6" s="610">
        <v>110380</v>
      </c>
      <c r="S6" s="611"/>
      <c r="T6" s="611"/>
      <c r="U6" s="611"/>
      <c r="V6" s="611"/>
      <c r="W6" s="611"/>
      <c r="X6" s="611"/>
      <c r="Y6" s="612"/>
      <c r="Z6" s="613">
        <v>0.9</v>
      </c>
      <c r="AA6" s="613"/>
      <c r="AB6" s="613"/>
      <c r="AC6" s="613"/>
      <c r="AD6" s="614">
        <v>110380</v>
      </c>
      <c r="AE6" s="614"/>
      <c r="AF6" s="614"/>
      <c r="AG6" s="614"/>
      <c r="AH6" s="614"/>
      <c r="AI6" s="614"/>
      <c r="AJ6" s="614"/>
      <c r="AK6" s="614"/>
      <c r="AL6" s="615">
        <v>1.8</v>
      </c>
      <c r="AM6" s="616"/>
      <c r="AN6" s="616"/>
      <c r="AO6" s="617"/>
      <c r="AP6" s="607" t="s">
        <v>236</v>
      </c>
      <c r="AQ6" s="608"/>
      <c r="AR6" s="608"/>
      <c r="AS6" s="608"/>
      <c r="AT6" s="608"/>
      <c r="AU6" s="608"/>
      <c r="AV6" s="608"/>
      <c r="AW6" s="608"/>
      <c r="AX6" s="608"/>
      <c r="AY6" s="608"/>
      <c r="AZ6" s="608"/>
      <c r="BA6" s="608"/>
      <c r="BB6" s="608"/>
      <c r="BC6" s="608"/>
      <c r="BD6" s="608"/>
      <c r="BE6" s="608"/>
      <c r="BF6" s="609"/>
      <c r="BG6" s="610">
        <v>1441504</v>
      </c>
      <c r="BH6" s="611"/>
      <c r="BI6" s="611"/>
      <c r="BJ6" s="611"/>
      <c r="BK6" s="611"/>
      <c r="BL6" s="611"/>
      <c r="BM6" s="611"/>
      <c r="BN6" s="612"/>
      <c r="BO6" s="613">
        <v>98.4</v>
      </c>
      <c r="BP6" s="613"/>
      <c r="BQ6" s="613"/>
      <c r="BR6" s="613"/>
      <c r="BS6" s="614">
        <v>9495</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112553</v>
      </c>
      <c r="CS6" s="611"/>
      <c r="CT6" s="611"/>
      <c r="CU6" s="611"/>
      <c r="CV6" s="611"/>
      <c r="CW6" s="611"/>
      <c r="CX6" s="611"/>
      <c r="CY6" s="612"/>
      <c r="CZ6" s="604">
        <v>0.9</v>
      </c>
      <c r="DA6" s="605"/>
      <c r="DB6" s="605"/>
      <c r="DC6" s="621"/>
      <c r="DD6" s="619" t="s">
        <v>130</v>
      </c>
      <c r="DE6" s="611"/>
      <c r="DF6" s="611"/>
      <c r="DG6" s="611"/>
      <c r="DH6" s="611"/>
      <c r="DI6" s="611"/>
      <c r="DJ6" s="611"/>
      <c r="DK6" s="611"/>
      <c r="DL6" s="611"/>
      <c r="DM6" s="611"/>
      <c r="DN6" s="611"/>
      <c r="DO6" s="611"/>
      <c r="DP6" s="612"/>
      <c r="DQ6" s="619">
        <v>112553</v>
      </c>
      <c r="DR6" s="611"/>
      <c r="DS6" s="611"/>
      <c r="DT6" s="611"/>
      <c r="DU6" s="611"/>
      <c r="DV6" s="611"/>
      <c r="DW6" s="611"/>
      <c r="DX6" s="611"/>
      <c r="DY6" s="611"/>
      <c r="DZ6" s="611"/>
      <c r="EA6" s="611"/>
      <c r="EB6" s="611"/>
      <c r="EC6" s="620"/>
    </row>
    <row r="7" spans="2:143" ht="11.25" customHeight="1">
      <c r="B7" s="607" t="s">
        <v>238</v>
      </c>
      <c r="C7" s="608"/>
      <c r="D7" s="608"/>
      <c r="E7" s="608"/>
      <c r="F7" s="608"/>
      <c r="G7" s="608"/>
      <c r="H7" s="608"/>
      <c r="I7" s="608"/>
      <c r="J7" s="608"/>
      <c r="K7" s="608"/>
      <c r="L7" s="608"/>
      <c r="M7" s="608"/>
      <c r="N7" s="608"/>
      <c r="O7" s="608"/>
      <c r="P7" s="608"/>
      <c r="Q7" s="609"/>
      <c r="R7" s="610">
        <v>399</v>
      </c>
      <c r="S7" s="611"/>
      <c r="T7" s="611"/>
      <c r="U7" s="611"/>
      <c r="V7" s="611"/>
      <c r="W7" s="611"/>
      <c r="X7" s="611"/>
      <c r="Y7" s="612"/>
      <c r="Z7" s="613">
        <v>0</v>
      </c>
      <c r="AA7" s="613"/>
      <c r="AB7" s="613"/>
      <c r="AC7" s="613"/>
      <c r="AD7" s="614">
        <v>399</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597884</v>
      </c>
      <c r="BH7" s="611"/>
      <c r="BI7" s="611"/>
      <c r="BJ7" s="611"/>
      <c r="BK7" s="611"/>
      <c r="BL7" s="611"/>
      <c r="BM7" s="611"/>
      <c r="BN7" s="612"/>
      <c r="BO7" s="613">
        <v>40.799999999999997</v>
      </c>
      <c r="BP7" s="613"/>
      <c r="BQ7" s="613"/>
      <c r="BR7" s="613"/>
      <c r="BS7" s="614">
        <v>9495</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3056775</v>
      </c>
      <c r="CS7" s="611"/>
      <c r="CT7" s="611"/>
      <c r="CU7" s="611"/>
      <c r="CV7" s="611"/>
      <c r="CW7" s="611"/>
      <c r="CX7" s="611"/>
      <c r="CY7" s="612"/>
      <c r="CZ7" s="613">
        <v>25.1</v>
      </c>
      <c r="DA7" s="613"/>
      <c r="DB7" s="613"/>
      <c r="DC7" s="613"/>
      <c r="DD7" s="619">
        <v>34889</v>
      </c>
      <c r="DE7" s="611"/>
      <c r="DF7" s="611"/>
      <c r="DG7" s="611"/>
      <c r="DH7" s="611"/>
      <c r="DI7" s="611"/>
      <c r="DJ7" s="611"/>
      <c r="DK7" s="611"/>
      <c r="DL7" s="611"/>
      <c r="DM7" s="611"/>
      <c r="DN7" s="611"/>
      <c r="DO7" s="611"/>
      <c r="DP7" s="612"/>
      <c r="DQ7" s="619">
        <v>2597316</v>
      </c>
      <c r="DR7" s="611"/>
      <c r="DS7" s="611"/>
      <c r="DT7" s="611"/>
      <c r="DU7" s="611"/>
      <c r="DV7" s="611"/>
      <c r="DW7" s="611"/>
      <c r="DX7" s="611"/>
      <c r="DY7" s="611"/>
      <c r="DZ7" s="611"/>
      <c r="EA7" s="611"/>
      <c r="EB7" s="611"/>
      <c r="EC7" s="620"/>
    </row>
    <row r="8" spans="2:143" ht="11.25" customHeight="1">
      <c r="B8" s="607" t="s">
        <v>241</v>
      </c>
      <c r="C8" s="608"/>
      <c r="D8" s="608"/>
      <c r="E8" s="608"/>
      <c r="F8" s="608"/>
      <c r="G8" s="608"/>
      <c r="H8" s="608"/>
      <c r="I8" s="608"/>
      <c r="J8" s="608"/>
      <c r="K8" s="608"/>
      <c r="L8" s="608"/>
      <c r="M8" s="608"/>
      <c r="N8" s="608"/>
      <c r="O8" s="608"/>
      <c r="P8" s="608"/>
      <c r="Q8" s="609"/>
      <c r="R8" s="610">
        <v>3855</v>
      </c>
      <c r="S8" s="611"/>
      <c r="T8" s="611"/>
      <c r="U8" s="611"/>
      <c r="V8" s="611"/>
      <c r="W8" s="611"/>
      <c r="X8" s="611"/>
      <c r="Y8" s="612"/>
      <c r="Z8" s="613">
        <v>0</v>
      </c>
      <c r="AA8" s="613"/>
      <c r="AB8" s="613"/>
      <c r="AC8" s="613"/>
      <c r="AD8" s="614">
        <v>3855</v>
      </c>
      <c r="AE8" s="614"/>
      <c r="AF8" s="614"/>
      <c r="AG8" s="614"/>
      <c r="AH8" s="614"/>
      <c r="AI8" s="614"/>
      <c r="AJ8" s="614"/>
      <c r="AK8" s="614"/>
      <c r="AL8" s="615">
        <v>0.1</v>
      </c>
      <c r="AM8" s="616"/>
      <c r="AN8" s="616"/>
      <c r="AO8" s="617"/>
      <c r="AP8" s="607" t="s">
        <v>242</v>
      </c>
      <c r="AQ8" s="608"/>
      <c r="AR8" s="608"/>
      <c r="AS8" s="608"/>
      <c r="AT8" s="608"/>
      <c r="AU8" s="608"/>
      <c r="AV8" s="608"/>
      <c r="AW8" s="608"/>
      <c r="AX8" s="608"/>
      <c r="AY8" s="608"/>
      <c r="AZ8" s="608"/>
      <c r="BA8" s="608"/>
      <c r="BB8" s="608"/>
      <c r="BC8" s="608"/>
      <c r="BD8" s="608"/>
      <c r="BE8" s="608"/>
      <c r="BF8" s="609"/>
      <c r="BG8" s="610">
        <v>23174</v>
      </c>
      <c r="BH8" s="611"/>
      <c r="BI8" s="611"/>
      <c r="BJ8" s="611"/>
      <c r="BK8" s="611"/>
      <c r="BL8" s="611"/>
      <c r="BM8" s="611"/>
      <c r="BN8" s="612"/>
      <c r="BO8" s="613">
        <v>1.6</v>
      </c>
      <c r="BP8" s="613"/>
      <c r="BQ8" s="613"/>
      <c r="BR8" s="613"/>
      <c r="BS8" s="614" t="s">
        <v>130</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3563570</v>
      </c>
      <c r="CS8" s="611"/>
      <c r="CT8" s="611"/>
      <c r="CU8" s="611"/>
      <c r="CV8" s="611"/>
      <c r="CW8" s="611"/>
      <c r="CX8" s="611"/>
      <c r="CY8" s="612"/>
      <c r="CZ8" s="613">
        <v>29.2</v>
      </c>
      <c r="DA8" s="613"/>
      <c r="DB8" s="613"/>
      <c r="DC8" s="613"/>
      <c r="DD8" s="619">
        <v>13125</v>
      </c>
      <c r="DE8" s="611"/>
      <c r="DF8" s="611"/>
      <c r="DG8" s="611"/>
      <c r="DH8" s="611"/>
      <c r="DI8" s="611"/>
      <c r="DJ8" s="611"/>
      <c r="DK8" s="611"/>
      <c r="DL8" s="611"/>
      <c r="DM8" s="611"/>
      <c r="DN8" s="611"/>
      <c r="DO8" s="611"/>
      <c r="DP8" s="612"/>
      <c r="DQ8" s="619">
        <v>1516454</v>
      </c>
      <c r="DR8" s="611"/>
      <c r="DS8" s="611"/>
      <c r="DT8" s="611"/>
      <c r="DU8" s="611"/>
      <c r="DV8" s="611"/>
      <c r="DW8" s="611"/>
      <c r="DX8" s="611"/>
      <c r="DY8" s="611"/>
      <c r="DZ8" s="611"/>
      <c r="EA8" s="611"/>
      <c r="EB8" s="611"/>
      <c r="EC8" s="620"/>
    </row>
    <row r="9" spans="2:143" ht="11.25" customHeight="1">
      <c r="B9" s="607" t="s">
        <v>244</v>
      </c>
      <c r="C9" s="608"/>
      <c r="D9" s="608"/>
      <c r="E9" s="608"/>
      <c r="F9" s="608"/>
      <c r="G9" s="608"/>
      <c r="H9" s="608"/>
      <c r="I9" s="608"/>
      <c r="J9" s="608"/>
      <c r="K9" s="608"/>
      <c r="L9" s="608"/>
      <c r="M9" s="608"/>
      <c r="N9" s="608"/>
      <c r="O9" s="608"/>
      <c r="P9" s="608"/>
      <c r="Q9" s="609"/>
      <c r="R9" s="610">
        <v>4382</v>
      </c>
      <c r="S9" s="611"/>
      <c r="T9" s="611"/>
      <c r="U9" s="611"/>
      <c r="V9" s="611"/>
      <c r="W9" s="611"/>
      <c r="X9" s="611"/>
      <c r="Y9" s="612"/>
      <c r="Z9" s="613">
        <v>0</v>
      </c>
      <c r="AA9" s="613"/>
      <c r="AB9" s="613"/>
      <c r="AC9" s="613"/>
      <c r="AD9" s="614">
        <v>4382</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502053</v>
      </c>
      <c r="BH9" s="611"/>
      <c r="BI9" s="611"/>
      <c r="BJ9" s="611"/>
      <c r="BK9" s="611"/>
      <c r="BL9" s="611"/>
      <c r="BM9" s="611"/>
      <c r="BN9" s="612"/>
      <c r="BO9" s="613">
        <v>34.299999999999997</v>
      </c>
      <c r="BP9" s="613"/>
      <c r="BQ9" s="613"/>
      <c r="BR9" s="613"/>
      <c r="BS9" s="614" t="s">
        <v>130</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1184401</v>
      </c>
      <c r="CS9" s="611"/>
      <c r="CT9" s="611"/>
      <c r="CU9" s="611"/>
      <c r="CV9" s="611"/>
      <c r="CW9" s="611"/>
      <c r="CX9" s="611"/>
      <c r="CY9" s="612"/>
      <c r="CZ9" s="613">
        <v>9.6999999999999993</v>
      </c>
      <c r="DA9" s="613"/>
      <c r="DB9" s="613"/>
      <c r="DC9" s="613"/>
      <c r="DD9" s="619">
        <v>214464</v>
      </c>
      <c r="DE9" s="611"/>
      <c r="DF9" s="611"/>
      <c r="DG9" s="611"/>
      <c r="DH9" s="611"/>
      <c r="DI9" s="611"/>
      <c r="DJ9" s="611"/>
      <c r="DK9" s="611"/>
      <c r="DL9" s="611"/>
      <c r="DM9" s="611"/>
      <c r="DN9" s="611"/>
      <c r="DO9" s="611"/>
      <c r="DP9" s="612"/>
      <c r="DQ9" s="619">
        <v>851488</v>
      </c>
      <c r="DR9" s="611"/>
      <c r="DS9" s="611"/>
      <c r="DT9" s="611"/>
      <c r="DU9" s="611"/>
      <c r="DV9" s="611"/>
      <c r="DW9" s="611"/>
      <c r="DX9" s="611"/>
      <c r="DY9" s="611"/>
      <c r="DZ9" s="611"/>
      <c r="EA9" s="611"/>
      <c r="EB9" s="611"/>
      <c r="EC9" s="620"/>
    </row>
    <row r="10" spans="2:143" ht="11.25" customHeight="1">
      <c r="B10" s="607" t="s">
        <v>247</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130</v>
      </c>
      <c r="AE10" s="614"/>
      <c r="AF10" s="614"/>
      <c r="AG10" s="614"/>
      <c r="AH10" s="614"/>
      <c r="AI10" s="614"/>
      <c r="AJ10" s="614"/>
      <c r="AK10" s="614"/>
      <c r="AL10" s="615" t="s">
        <v>130</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39413</v>
      </c>
      <c r="BH10" s="611"/>
      <c r="BI10" s="611"/>
      <c r="BJ10" s="611"/>
      <c r="BK10" s="611"/>
      <c r="BL10" s="611"/>
      <c r="BM10" s="611"/>
      <c r="BN10" s="612"/>
      <c r="BO10" s="613">
        <v>2.7</v>
      </c>
      <c r="BP10" s="613"/>
      <c r="BQ10" s="613"/>
      <c r="BR10" s="613"/>
      <c r="BS10" s="614" t="s">
        <v>130</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130</v>
      </c>
      <c r="CS10" s="611"/>
      <c r="CT10" s="611"/>
      <c r="CU10" s="611"/>
      <c r="CV10" s="611"/>
      <c r="CW10" s="611"/>
      <c r="CX10" s="611"/>
      <c r="CY10" s="612"/>
      <c r="CZ10" s="613" t="s">
        <v>130</v>
      </c>
      <c r="DA10" s="613"/>
      <c r="DB10" s="613"/>
      <c r="DC10" s="613"/>
      <c r="DD10" s="619" t="s">
        <v>130</v>
      </c>
      <c r="DE10" s="611"/>
      <c r="DF10" s="611"/>
      <c r="DG10" s="611"/>
      <c r="DH10" s="611"/>
      <c r="DI10" s="611"/>
      <c r="DJ10" s="611"/>
      <c r="DK10" s="611"/>
      <c r="DL10" s="611"/>
      <c r="DM10" s="611"/>
      <c r="DN10" s="611"/>
      <c r="DO10" s="611"/>
      <c r="DP10" s="612"/>
      <c r="DQ10" s="619" t="s">
        <v>182</v>
      </c>
      <c r="DR10" s="611"/>
      <c r="DS10" s="611"/>
      <c r="DT10" s="611"/>
      <c r="DU10" s="611"/>
      <c r="DV10" s="611"/>
      <c r="DW10" s="611"/>
      <c r="DX10" s="611"/>
      <c r="DY10" s="611"/>
      <c r="DZ10" s="611"/>
      <c r="EA10" s="611"/>
      <c r="EB10" s="611"/>
      <c r="EC10" s="620"/>
    </row>
    <row r="11" spans="2:143" ht="11.25" customHeight="1">
      <c r="B11" s="607" t="s">
        <v>250</v>
      </c>
      <c r="C11" s="608"/>
      <c r="D11" s="608"/>
      <c r="E11" s="608"/>
      <c r="F11" s="608"/>
      <c r="G11" s="608"/>
      <c r="H11" s="608"/>
      <c r="I11" s="608"/>
      <c r="J11" s="608"/>
      <c r="K11" s="608"/>
      <c r="L11" s="608"/>
      <c r="M11" s="608"/>
      <c r="N11" s="608"/>
      <c r="O11" s="608"/>
      <c r="P11" s="608"/>
      <c r="Q11" s="609"/>
      <c r="R11" s="610">
        <v>358694</v>
      </c>
      <c r="S11" s="611"/>
      <c r="T11" s="611"/>
      <c r="U11" s="611"/>
      <c r="V11" s="611"/>
      <c r="W11" s="611"/>
      <c r="X11" s="611"/>
      <c r="Y11" s="612"/>
      <c r="Z11" s="615">
        <v>2.8</v>
      </c>
      <c r="AA11" s="616"/>
      <c r="AB11" s="616"/>
      <c r="AC11" s="622"/>
      <c r="AD11" s="619">
        <v>358694</v>
      </c>
      <c r="AE11" s="611"/>
      <c r="AF11" s="611"/>
      <c r="AG11" s="611"/>
      <c r="AH11" s="611"/>
      <c r="AI11" s="611"/>
      <c r="AJ11" s="611"/>
      <c r="AK11" s="612"/>
      <c r="AL11" s="615">
        <v>5.8</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33244</v>
      </c>
      <c r="BH11" s="611"/>
      <c r="BI11" s="611"/>
      <c r="BJ11" s="611"/>
      <c r="BK11" s="611"/>
      <c r="BL11" s="611"/>
      <c r="BM11" s="611"/>
      <c r="BN11" s="612"/>
      <c r="BO11" s="613">
        <v>2.2999999999999998</v>
      </c>
      <c r="BP11" s="613"/>
      <c r="BQ11" s="613"/>
      <c r="BR11" s="613"/>
      <c r="BS11" s="614">
        <v>9495</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874830</v>
      </c>
      <c r="CS11" s="611"/>
      <c r="CT11" s="611"/>
      <c r="CU11" s="611"/>
      <c r="CV11" s="611"/>
      <c r="CW11" s="611"/>
      <c r="CX11" s="611"/>
      <c r="CY11" s="612"/>
      <c r="CZ11" s="613">
        <v>7.2</v>
      </c>
      <c r="DA11" s="613"/>
      <c r="DB11" s="613"/>
      <c r="DC11" s="613"/>
      <c r="DD11" s="619">
        <v>147479</v>
      </c>
      <c r="DE11" s="611"/>
      <c r="DF11" s="611"/>
      <c r="DG11" s="611"/>
      <c r="DH11" s="611"/>
      <c r="DI11" s="611"/>
      <c r="DJ11" s="611"/>
      <c r="DK11" s="611"/>
      <c r="DL11" s="611"/>
      <c r="DM11" s="611"/>
      <c r="DN11" s="611"/>
      <c r="DO11" s="611"/>
      <c r="DP11" s="612"/>
      <c r="DQ11" s="619">
        <v>535335</v>
      </c>
      <c r="DR11" s="611"/>
      <c r="DS11" s="611"/>
      <c r="DT11" s="611"/>
      <c r="DU11" s="611"/>
      <c r="DV11" s="611"/>
      <c r="DW11" s="611"/>
      <c r="DX11" s="611"/>
      <c r="DY11" s="611"/>
      <c r="DZ11" s="611"/>
      <c r="EA11" s="611"/>
      <c r="EB11" s="611"/>
      <c r="EC11" s="620"/>
    </row>
    <row r="12" spans="2:143" ht="11.25" customHeight="1">
      <c r="B12" s="607" t="s">
        <v>253</v>
      </c>
      <c r="C12" s="608"/>
      <c r="D12" s="608"/>
      <c r="E12" s="608"/>
      <c r="F12" s="608"/>
      <c r="G12" s="608"/>
      <c r="H12" s="608"/>
      <c r="I12" s="608"/>
      <c r="J12" s="608"/>
      <c r="K12" s="608"/>
      <c r="L12" s="608"/>
      <c r="M12" s="608"/>
      <c r="N12" s="608"/>
      <c r="O12" s="608"/>
      <c r="P12" s="608"/>
      <c r="Q12" s="609"/>
      <c r="R12" s="610" t="s">
        <v>130</v>
      </c>
      <c r="S12" s="611"/>
      <c r="T12" s="611"/>
      <c r="U12" s="611"/>
      <c r="V12" s="611"/>
      <c r="W12" s="611"/>
      <c r="X12" s="611"/>
      <c r="Y12" s="612"/>
      <c r="Z12" s="613" t="s">
        <v>130</v>
      </c>
      <c r="AA12" s="613"/>
      <c r="AB12" s="613"/>
      <c r="AC12" s="613"/>
      <c r="AD12" s="614" t="s">
        <v>182</v>
      </c>
      <c r="AE12" s="614"/>
      <c r="AF12" s="614"/>
      <c r="AG12" s="614"/>
      <c r="AH12" s="614"/>
      <c r="AI12" s="614"/>
      <c r="AJ12" s="614"/>
      <c r="AK12" s="614"/>
      <c r="AL12" s="615" t="s">
        <v>130</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630511</v>
      </c>
      <c r="BH12" s="611"/>
      <c r="BI12" s="611"/>
      <c r="BJ12" s="611"/>
      <c r="BK12" s="611"/>
      <c r="BL12" s="611"/>
      <c r="BM12" s="611"/>
      <c r="BN12" s="612"/>
      <c r="BO12" s="613">
        <v>43</v>
      </c>
      <c r="BP12" s="613"/>
      <c r="BQ12" s="613"/>
      <c r="BR12" s="613"/>
      <c r="BS12" s="614" t="s">
        <v>255</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339117</v>
      </c>
      <c r="CS12" s="611"/>
      <c r="CT12" s="611"/>
      <c r="CU12" s="611"/>
      <c r="CV12" s="611"/>
      <c r="CW12" s="611"/>
      <c r="CX12" s="611"/>
      <c r="CY12" s="612"/>
      <c r="CZ12" s="613">
        <v>2.8</v>
      </c>
      <c r="DA12" s="613"/>
      <c r="DB12" s="613"/>
      <c r="DC12" s="613"/>
      <c r="DD12" s="619">
        <v>41728</v>
      </c>
      <c r="DE12" s="611"/>
      <c r="DF12" s="611"/>
      <c r="DG12" s="611"/>
      <c r="DH12" s="611"/>
      <c r="DI12" s="611"/>
      <c r="DJ12" s="611"/>
      <c r="DK12" s="611"/>
      <c r="DL12" s="611"/>
      <c r="DM12" s="611"/>
      <c r="DN12" s="611"/>
      <c r="DO12" s="611"/>
      <c r="DP12" s="612"/>
      <c r="DQ12" s="619">
        <v>198108</v>
      </c>
      <c r="DR12" s="611"/>
      <c r="DS12" s="611"/>
      <c r="DT12" s="611"/>
      <c r="DU12" s="611"/>
      <c r="DV12" s="611"/>
      <c r="DW12" s="611"/>
      <c r="DX12" s="611"/>
      <c r="DY12" s="611"/>
      <c r="DZ12" s="611"/>
      <c r="EA12" s="611"/>
      <c r="EB12" s="611"/>
      <c r="EC12" s="620"/>
    </row>
    <row r="13" spans="2:143" ht="11.25" customHeight="1">
      <c r="B13" s="607" t="s">
        <v>257</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255</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611175</v>
      </c>
      <c r="BH13" s="611"/>
      <c r="BI13" s="611"/>
      <c r="BJ13" s="611"/>
      <c r="BK13" s="611"/>
      <c r="BL13" s="611"/>
      <c r="BM13" s="611"/>
      <c r="BN13" s="612"/>
      <c r="BO13" s="613">
        <v>41.7</v>
      </c>
      <c r="BP13" s="613"/>
      <c r="BQ13" s="613"/>
      <c r="BR13" s="613"/>
      <c r="BS13" s="614" t="s">
        <v>130</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677904</v>
      </c>
      <c r="CS13" s="611"/>
      <c r="CT13" s="611"/>
      <c r="CU13" s="611"/>
      <c r="CV13" s="611"/>
      <c r="CW13" s="611"/>
      <c r="CX13" s="611"/>
      <c r="CY13" s="612"/>
      <c r="CZ13" s="613">
        <v>5.6</v>
      </c>
      <c r="DA13" s="613"/>
      <c r="DB13" s="613"/>
      <c r="DC13" s="613"/>
      <c r="DD13" s="619">
        <v>466005</v>
      </c>
      <c r="DE13" s="611"/>
      <c r="DF13" s="611"/>
      <c r="DG13" s="611"/>
      <c r="DH13" s="611"/>
      <c r="DI13" s="611"/>
      <c r="DJ13" s="611"/>
      <c r="DK13" s="611"/>
      <c r="DL13" s="611"/>
      <c r="DM13" s="611"/>
      <c r="DN13" s="611"/>
      <c r="DO13" s="611"/>
      <c r="DP13" s="612"/>
      <c r="DQ13" s="619">
        <v>212403</v>
      </c>
      <c r="DR13" s="611"/>
      <c r="DS13" s="611"/>
      <c r="DT13" s="611"/>
      <c r="DU13" s="611"/>
      <c r="DV13" s="611"/>
      <c r="DW13" s="611"/>
      <c r="DX13" s="611"/>
      <c r="DY13" s="611"/>
      <c r="DZ13" s="611"/>
      <c r="EA13" s="611"/>
      <c r="EB13" s="611"/>
      <c r="EC13" s="620"/>
    </row>
    <row r="14" spans="2:143" ht="11.25" customHeight="1">
      <c r="B14" s="607" t="s">
        <v>260</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13" t="s">
        <v>130</v>
      </c>
      <c r="AA14" s="613"/>
      <c r="AB14" s="613"/>
      <c r="AC14" s="613"/>
      <c r="AD14" s="614" t="s">
        <v>130</v>
      </c>
      <c r="AE14" s="614"/>
      <c r="AF14" s="614"/>
      <c r="AG14" s="614"/>
      <c r="AH14" s="614"/>
      <c r="AI14" s="614"/>
      <c r="AJ14" s="614"/>
      <c r="AK14" s="614"/>
      <c r="AL14" s="615" t="s">
        <v>130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76292</v>
      </c>
      <c r="BH14" s="611"/>
      <c r="BI14" s="611"/>
      <c r="BJ14" s="611"/>
      <c r="BK14" s="611"/>
      <c r="BL14" s="611"/>
      <c r="BM14" s="611"/>
      <c r="BN14" s="612"/>
      <c r="BO14" s="613">
        <v>5.2</v>
      </c>
      <c r="BP14" s="613"/>
      <c r="BQ14" s="613"/>
      <c r="BR14" s="613"/>
      <c r="BS14" s="614" t="s">
        <v>130</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394375</v>
      </c>
      <c r="CS14" s="611"/>
      <c r="CT14" s="611"/>
      <c r="CU14" s="611"/>
      <c r="CV14" s="611"/>
      <c r="CW14" s="611"/>
      <c r="CX14" s="611"/>
      <c r="CY14" s="612"/>
      <c r="CZ14" s="613">
        <v>3.2</v>
      </c>
      <c r="DA14" s="613"/>
      <c r="DB14" s="613"/>
      <c r="DC14" s="613"/>
      <c r="DD14" s="619">
        <v>32543</v>
      </c>
      <c r="DE14" s="611"/>
      <c r="DF14" s="611"/>
      <c r="DG14" s="611"/>
      <c r="DH14" s="611"/>
      <c r="DI14" s="611"/>
      <c r="DJ14" s="611"/>
      <c r="DK14" s="611"/>
      <c r="DL14" s="611"/>
      <c r="DM14" s="611"/>
      <c r="DN14" s="611"/>
      <c r="DO14" s="611"/>
      <c r="DP14" s="612"/>
      <c r="DQ14" s="619">
        <v>359083</v>
      </c>
      <c r="DR14" s="611"/>
      <c r="DS14" s="611"/>
      <c r="DT14" s="611"/>
      <c r="DU14" s="611"/>
      <c r="DV14" s="611"/>
      <c r="DW14" s="611"/>
      <c r="DX14" s="611"/>
      <c r="DY14" s="611"/>
      <c r="DZ14" s="611"/>
      <c r="EA14" s="611"/>
      <c r="EB14" s="611"/>
      <c r="EC14" s="620"/>
    </row>
    <row r="15" spans="2:143" ht="11.25" customHeight="1">
      <c r="B15" s="607" t="s">
        <v>263</v>
      </c>
      <c r="C15" s="608"/>
      <c r="D15" s="608"/>
      <c r="E15" s="608"/>
      <c r="F15" s="608"/>
      <c r="G15" s="608"/>
      <c r="H15" s="608"/>
      <c r="I15" s="608"/>
      <c r="J15" s="608"/>
      <c r="K15" s="608"/>
      <c r="L15" s="608"/>
      <c r="M15" s="608"/>
      <c r="N15" s="608"/>
      <c r="O15" s="608"/>
      <c r="P15" s="608"/>
      <c r="Q15" s="609"/>
      <c r="R15" s="610" t="s">
        <v>255</v>
      </c>
      <c r="S15" s="611"/>
      <c r="T15" s="611"/>
      <c r="U15" s="611"/>
      <c r="V15" s="611"/>
      <c r="W15" s="611"/>
      <c r="X15" s="611"/>
      <c r="Y15" s="612"/>
      <c r="Z15" s="613" t="s">
        <v>130</v>
      </c>
      <c r="AA15" s="613"/>
      <c r="AB15" s="613"/>
      <c r="AC15" s="613"/>
      <c r="AD15" s="614" t="s">
        <v>182</v>
      </c>
      <c r="AE15" s="614"/>
      <c r="AF15" s="614"/>
      <c r="AG15" s="614"/>
      <c r="AH15" s="614"/>
      <c r="AI15" s="614"/>
      <c r="AJ15" s="614"/>
      <c r="AK15" s="614"/>
      <c r="AL15" s="615" t="s">
        <v>130</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136817</v>
      </c>
      <c r="BH15" s="611"/>
      <c r="BI15" s="611"/>
      <c r="BJ15" s="611"/>
      <c r="BK15" s="611"/>
      <c r="BL15" s="611"/>
      <c r="BM15" s="611"/>
      <c r="BN15" s="612"/>
      <c r="BO15" s="613">
        <v>9.3000000000000007</v>
      </c>
      <c r="BP15" s="613"/>
      <c r="BQ15" s="613"/>
      <c r="BR15" s="613"/>
      <c r="BS15" s="614" t="s">
        <v>130</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757277</v>
      </c>
      <c r="CS15" s="611"/>
      <c r="CT15" s="611"/>
      <c r="CU15" s="611"/>
      <c r="CV15" s="611"/>
      <c r="CW15" s="611"/>
      <c r="CX15" s="611"/>
      <c r="CY15" s="612"/>
      <c r="CZ15" s="613">
        <v>6.2</v>
      </c>
      <c r="DA15" s="613"/>
      <c r="DB15" s="613"/>
      <c r="DC15" s="613"/>
      <c r="DD15" s="619">
        <v>84166</v>
      </c>
      <c r="DE15" s="611"/>
      <c r="DF15" s="611"/>
      <c r="DG15" s="611"/>
      <c r="DH15" s="611"/>
      <c r="DI15" s="611"/>
      <c r="DJ15" s="611"/>
      <c r="DK15" s="611"/>
      <c r="DL15" s="611"/>
      <c r="DM15" s="611"/>
      <c r="DN15" s="611"/>
      <c r="DO15" s="611"/>
      <c r="DP15" s="612"/>
      <c r="DQ15" s="619">
        <v>633977</v>
      </c>
      <c r="DR15" s="611"/>
      <c r="DS15" s="611"/>
      <c r="DT15" s="611"/>
      <c r="DU15" s="611"/>
      <c r="DV15" s="611"/>
      <c r="DW15" s="611"/>
      <c r="DX15" s="611"/>
      <c r="DY15" s="611"/>
      <c r="DZ15" s="611"/>
      <c r="EA15" s="611"/>
      <c r="EB15" s="611"/>
      <c r="EC15" s="620"/>
    </row>
    <row r="16" spans="2:143" ht="11.25" customHeight="1">
      <c r="B16" s="607" t="s">
        <v>266</v>
      </c>
      <c r="C16" s="608"/>
      <c r="D16" s="608"/>
      <c r="E16" s="608"/>
      <c r="F16" s="608"/>
      <c r="G16" s="608"/>
      <c r="H16" s="608"/>
      <c r="I16" s="608"/>
      <c r="J16" s="608"/>
      <c r="K16" s="608"/>
      <c r="L16" s="608"/>
      <c r="M16" s="608"/>
      <c r="N16" s="608"/>
      <c r="O16" s="608"/>
      <c r="P16" s="608"/>
      <c r="Q16" s="609"/>
      <c r="R16" s="610">
        <v>4723</v>
      </c>
      <c r="S16" s="611"/>
      <c r="T16" s="611"/>
      <c r="U16" s="611"/>
      <c r="V16" s="611"/>
      <c r="W16" s="611"/>
      <c r="X16" s="611"/>
      <c r="Y16" s="612"/>
      <c r="Z16" s="613">
        <v>0</v>
      </c>
      <c r="AA16" s="613"/>
      <c r="AB16" s="613"/>
      <c r="AC16" s="613"/>
      <c r="AD16" s="614">
        <v>4723</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38313</v>
      </c>
      <c r="CS16" s="611"/>
      <c r="CT16" s="611"/>
      <c r="CU16" s="611"/>
      <c r="CV16" s="611"/>
      <c r="CW16" s="611"/>
      <c r="CX16" s="611"/>
      <c r="CY16" s="612"/>
      <c r="CZ16" s="613">
        <v>0.3</v>
      </c>
      <c r="DA16" s="613"/>
      <c r="DB16" s="613"/>
      <c r="DC16" s="613"/>
      <c r="DD16" s="619" t="s">
        <v>130</v>
      </c>
      <c r="DE16" s="611"/>
      <c r="DF16" s="611"/>
      <c r="DG16" s="611"/>
      <c r="DH16" s="611"/>
      <c r="DI16" s="611"/>
      <c r="DJ16" s="611"/>
      <c r="DK16" s="611"/>
      <c r="DL16" s="611"/>
      <c r="DM16" s="611"/>
      <c r="DN16" s="611"/>
      <c r="DO16" s="611"/>
      <c r="DP16" s="612"/>
      <c r="DQ16" s="619">
        <v>23806</v>
      </c>
      <c r="DR16" s="611"/>
      <c r="DS16" s="611"/>
      <c r="DT16" s="611"/>
      <c r="DU16" s="611"/>
      <c r="DV16" s="611"/>
      <c r="DW16" s="611"/>
      <c r="DX16" s="611"/>
      <c r="DY16" s="611"/>
      <c r="DZ16" s="611"/>
      <c r="EA16" s="611"/>
      <c r="EB16" s="611"/>
      <c r="EC16" s="620"/>
    </row>
    <row r="17" spans="2:133" ht="11.25" customHeight="1">
      <c r="B17" s="607" t="s">
        <v>269</v>
      </c>
      <c r="C17" s="608"/>
      <c r="D17" s="608"/>
      <c r="E17" s="608"/>
      <c r="F17" s="608"/>
      <c r="G17" s="608"/>
      <c r="H17" s="608"/>
      <c r="I17" s="608"/>
      <c r="J17" s="608"/>
      <c r="K17" s="608"/>
      <c r="L17" s="608"/>
      <c r="M17" s="608"/>
      <c r="N17" s="608"/>
      <c r="O17" s="608"/>
      <c r="P17" s="608"/>
      <c r="Q17" s="609"/>
      <c r="R17" s="610">
        <v>16996</v>
      </c>
      <c r="S17" s="611"/>
      <c r="T17" s="611"/>
      <c r="U17" s="611"/>
      <c r="V17" s="611"/>
      <c r="W17" s="611"/>
      <c r="X17" s="611"/>
      <c r="Y17" s="612"/>
      <c r="Z17" s="613">
        <v>0.1</v>
      </c>
      <c r="AA17" s="613"/>
      <c r="AB17" s="613"/>
      <c r="AC17" s="613"/>
      <c r="AD17" s="614">
        <v>16996</v>
      </c>
      <c r="AE17" s="614"/>
      <c r="AF17" s="614"/>
      <c r="AG17" s="614"/>
      <c r="AH17" s="614"/>
      <c r="AI17" s="614"/>
      <c r="AJ17" s="614"/>
      <c r="AK17" s="614"/>
      <c r="AL17" s="615">
        <v>0.3</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255</v>
      </c>
      <c r="BP17" s="613"/>
      <c r="BQ17" s="613"/>
      <c r="BR17" s="613"/>
      <c r="BS17" s="614" t="s">
        <v>255</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1199502</v>
      </c>
      <c r="CS17" s="611"/>
      <c r="CT17" s="611"/>
      <c r="CU17" s="611"/>
      <c r="CV17" s="611"/>
      <c r="CW17" s="611"/>
      <c r="CX17" s="611"/>
      <c r="CY17" s="612"/>
      <c r="CZ17" s="613">
        <v>9.8000000000000007</v>
      </c>
      <c r="DA17" s="613"/>
      <c r="DB17" s="613"/>
      <c r="DC17" s="613"/>
      <c r="DD17" s="619" t="s">
        <v>130</v>
      </c>
      <c r="DE17" s="611"/>
      <c r="DF17" s="611"/>
      <c r="DG17" s="611"/>
      <c r="DH17" s="611"/>
      <c r="DI17" s="611"/>
      <c r="DJ17" s="611"/>
      <c r="DK17" s="611"/>
      <c r="DL17" s="611"/>
      <c r="DM17" s="611"/>
      <c r="DN17" s="611"/>
      <c r="DO17" s="611"/>
      <c r="DP17" s="612"/>
      <c r="DQ17" s="619">
        <v>1151154</v>
      </c>
      <c r="DR17" s="611"/>
      <c r="DS17" s="611"/>
      <c r="DT17" s="611"/>
      <c r="DU17" s="611"/>
      <c r="DV17" s="611"/>
      <c r="DW17" s="611"/>
      <c r="DX17" s="611"/>
      <c r="DY17" s="611"/>
      <c r="DZ17" s="611"/>
      <c r="EA17" s="611"/>
      <c r="EB17" s="611"/>
      <c r="EC17" s="620"/>
    </row>
    <row r="18" spans="2:133" ht="11.25" customHeight="1">
      <c r="B18" s="607" t="s">
        <v>272</v>
      </c>
      <c r="C18" s="608"/>
      <c r="D18" s="608"/>
      <c r="E18" s="608"/>
      <c r="F18" s="608"/>
      <c r="G18" s="608"/>
      <c r="H18" s="608"/>
      <c r="I18" s="608"/>
      <c r="J18" s="608"/>
      <c r="K18" s="608"/>
      <c r="L18" s="608"/>
      <c r="M18" s="608"/>
      <c r="N18" s="608"/>
      <c r="O18" s="608"/>
      <c r="P18" s="608"/>
      <c r="Q18" s="609"/>
      <c r="R18" s="610">
        <v>4882</v>
      </c>
      <c r="S18" s="611"/>
      <c r="T18" s="611"/>
      <c r="U18" s="611"/>
      <c r="V18" s="611"/>
      <c r="W18" s="611"/>
      <c r="X18" s="611"/>
      <c r="Y18" s="612"/>
      <c r="Z18" s="613">
        <v>0</v>
      </c>
      <c r="AA18" s="613"/>
      <c r="AB18" s="613"/>
      <c r="AC18" s="613"/>
      <c r="AD18" s="614">
        <v>4882</v>
      </c>
      <c r="AE18" s="614"/>
      <c r="AF18" s="614"/>
      <c r="AG18" s="614"/>
      <c r="AH18" s="614"/>
      <c r="AI18" s="614"/>
      <c r="AJ18" s="614"/>
      <c r="AK18" s="614"/>
      <c r="AL18" s="615">
        <v>0.1</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c r="B19" s="607" t="s">
        <v>275</v>
      </c>
      <c r="C19" s="608"/>
      <c r="D19" s="608"/>
      <c r="E19" s="608"/>
      <c r="F19" s="608"/>
      <c r="G19" s="608"/>
      <c r="H19" s="608"/>
      <c r="I19" s="608"/>
      <c r="J19" s="608"/>
      <c r="K19" s="608"/>
      <c r="L19" s="608"/>
      <c r="M19" s="608"/>
      <c r="N19" s="608"/>
      <c r="O19" s="608"/>
      <c r="P19" s="608"/>
      <c r="Q19" s="609"/>
      <c r="R19" s="610">
        <v>4882</v>
      </c>
      <c r="S19" s="611"/>
      <c r="T19" s="611"/>
      <c r="U19" s="611"/>
      <c r="V19" s="611"/>
      <c r="W19" s="611"/>
      <c r="X19" s="611"/>
      <c r="Y19" s="612"/>
      <c r="Z19" s="613">
        <v>0</v>
      </c>
      <c r="AA19" s="613"/>
      <c r="AB19" s="613"/>
      <c r="AC19" s="613"/>
      <c r="AD19" s="614">
        <v>4882</v>
      </c>
      <c r="AE19" s="614"/>
      <c r="AF19" s="614"/>
      <c r="AG19" s="614"/>
      <c r="AH19" s="614"/>
      <c r="AI19" s="614"/>
      <c r="AJ19" s="614"/>
      <c r="AK19" s="614"/>
      <c r="AL19" s="615">
        <v>0.1</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23106</v>
      </c>
      <c r="BH19" s="611"/>
      <c r="BI19" s="611"/>
      <c r="BJ19" s="611"/>
      <c r="BK19" s="611"/>
      <c r="BL19" s="611"/>
      <c r="BM19" s="611"/>
      <c r="BN19" s="612"/>
      <c r="BO19" s="613">
        <v>1.6</v>
      </c>
      <c r="BP19" s="613"/>
      <c r="BQ19" s="613"/>
      <c r="BR19" s="613"/>
      <c r="BS19" s="614" t="s">
        <v>130</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182</v>
      </c>
      <c r="CS19" s="611"/>
      <c r="CT19" s="611"/>
      <c r="CU19" s="611"/>
      <c r="CV19" s="611"/>
      <c r="CW19" s="611"/>
      <c r="CX19" s="611"/>
      <c r="CY19" s="612"/>
      <c r="CZ19" s="613" t="s">
        <v>255</v>
      </c>
      <c r="DA19" s="613"/>
      <c r="DB19" s="613"/>
      <c r="DC19" s="613"/>
      <c r="DD19" s="619" t="s">
        <v>130</v>
      </c>
      <c r="DE19" s="611"/>
      <c r="DF19" s="611"/>
      <c r="DG19" s="611"/>
      <c r="DH19" s="611"/>
      <c r="DI19" s="611"/>
      <c r="DJ19" s="611"/>
      <c r="DK19" s="611"/>
      <c r="DL19" s="611"/>
      <c r="DM19" s="611"/>
      <c r="DN19" s="611"/>
      <c r="DO19" s="611"/>
      <c r="DP19" s="612"/>
      <c r="DQ19" s="619" t="s">
        <v>255</v>
      </c>
      <c r="DR19" s="611"/>
      <c r="DS19" s="611"/>
      <c r="DT19" s="611"/>
      <c r="DU19" s="611"/>
      <c r="DV19" s="611"/>
      <c r="DW19" s="611"/>
      <c r="DX19" s="611"/>
      <c r="DY19" s="611"/>
      <c r="DZ19" s="611"/>
      <c r="EA19" s="611"/>
      <c r="EB19" s="611"/>
      <c r="EC19" s="620"/>
    </row>
    <row r="20" spans="2:133" ht="11.25" customHeight="1">
      <c r="B20" s="623" t="s">
        <v>278</v>
      </c>
      <c r="C20" s="624"/>
      <c r="D20" s="624"/>
      <c r="E20" s="624"/>
      <c r="F20" s="624"/>
      <c r="G20" s="624"/>
      <c r="H20" s="624"/>
      <c r="I20" s="624"/>
      <c r="J20" s="624"/>
      <c r="K20" s="624"/>
      <c r="L20" s="624"/>
      <c r="M20" s="624"/>
      <c r="N20" s="624"/>
      <c r="O20" s="624"/>
      <c r="P20" s="624"/>
      <c r="Q20" s="625"/>
      <c r="R20" s="610" t="s">
        <v>130</v>
      </c>
      <c r="S20" s="611"/>
      <c r="T20" s="611"/>
      <c r="U20" s="611"/>
      <c r="V20" s="611"/>
      <c r="W20" s="611"/>
      <c r="X20" s="611"/>
      <c r="Y20" s="612"/>
      <c r="Z20" s="613" t="s">
        <v>130</v>
      </c>
      <c r="AA20" s="613"/>
      <c r="AB20" s="613"/>
      <c r="AC20" s="613"/>
      <c r="AD20" s="614" t="s">
        <v>130</v>
      </c>
      <c r="AE20" s="614"/>
      <c r="AF20" s="614"/>
      <c r="AG20" s="614"/>
      <c r="AH20" s="614"/>
      <c r="AI20" s="614"/>
      <c r="AJ20" s="614"/>
      <c r="AK20" s="614"/>
      <c r="AL20" s="615" t="s">
        <v>130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23106</v>
      </c>
      <c r="BH20" s="611"/>
      <c r="BI20" s="611"/>
      <c r="BJ20" s="611"/>
      <c r="BK20" s="611"/>
      <c r="BL20" s="611"/>
      <c r="BM20" s="611"/>
      <c r="BN20" s="612"/>
      <c r="BO20" s="613">
        <v>1.6</v>
      </c>
      <c r="BP20" s="613"/>
      <c r="BQ20" s="613"/>
      <c r="BR20" s="613"/>
      <c r="BS20" s="614" t="s">
        <v>130</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12198617</v>
      </c>
      <c r="CS20" s="611"/>
      <c r="CT20" s="611"/>
      <c r="CU20" s="611"/>
      <c r="CV20" s="611"/>
      <c r="CW20" s="611"/>
      <c r="CX20" s="611"/>
      <c r="CY20" s="612"/>
      <c r="CZ20" s="613">
        <v>100</v>
      </c>
      <c r="DA20" s="613"/>
      <c r="DB20" s="613"/>
      <c r="DC20" s="613"/>
      <c r="DD20" s="619">
        <v>1034399</v>
      </c>
      <c r="DE20" s="611"/>
      <c r="DF20" s="611"/>
      <c r="DG20" s="611"/>
      <c r="DH20" s="611"/>
      <c r="DI20" s="611"/>
      <c r="DJ20" s="611"/>
      <c r="DK20" s="611"/>
      <c r="DL20" s="611"/>
      <c r="DM20" s="611"/>
      <c r="DN20" s="611"/>
      <c r="DO20" s="611"/>
      <c r="DP20" s="612"/>
      <c r="DQ20" s="619">
        <v>8191677</v>
      </c>
      <c r="DR20" s="611"/>
      <c r="DS20" s="611"/>
      <c r="DT20" s="611"/>
      <c r="DU20" s="611"/>
      <c r="DV20" s="611"/>
      <c r="DW20" s="611"/>
      <c r="DX20" s="611"/>
      <c r="DY20" s="611"/>
      <c r="DZ20" s="611"/>
      <c r="EA20" s="611"/>
      <c r="EB20" s="611"/>
      <c r="EC20" s="620"/>
    </row>
    <row r="21" spans="2:133" ht="11.25" customHeight="1">
      <c r="B21" s="607" t="s">
        <v>281</v>
      </c>
      <c r="C21" s="608"/>
      <c r="D21" s="608"/>
      <c r="E21" s="608"/>
      <c r="F21" s="608"/>
      <c r="G21" s="608"/>
      <c r="H21" s="608"/>
      <c r="I21" s="608"/>
      <c r="J21" s="608"/>
      <c r="K21" s="608"/>
      <c r="L21" s="608"/>
      <c r="M21" s="608"/>
      <c r="N21" s="608"/>
      <c r="O21" s="608"/>
      <c r="P21" s="608"/>
      <c r="Q21" s="609"/>
      <c r="R21" s="610">
        <v>4759621</v>
      </c>
      <c r="S21" s="611"/>
      <c r="T21" s="611"/>
      <c r="U21" s="611"/>
      <c r="V21" s="611"/>
      <c r="W21" s="611"/>
      <c r="X21" s="611"/>
      <c r="Y21" s="612"/>
      <c r="Z21" s="613">
        <v>37.4</v>
      </c>
      <c r="AA21" s="613"/>
      <c r="AB21" s="613"/>
      <c r="AC21" s="613"/>
      <c r="AD21" s="614">
        <v>4200620</v>
      </c>
      <c r="AE21" s="614"/>
      <c r="AF21" s="614"/>
      <c r="AG21" s="614"/>
      <c r="AH21" s="614"/>
      <c r="AI21" s="614"/>
      <c r="AJ21" s="614"/>
      <c r="AK21" s="614"/>
      <c r="AL21" s="615">
        <v>67.8</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130</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283</v>
      </c>
      <c r="C22" s="608"/>
      <c r="D22" s="608"/>
      <c r="E22" s="608"/>
      <c r="F22" s="608"/>
      <c r="G22" s="608"/>
      <c r="H22" s="608"/>
      <c r="I22" s="608"/>
      <c r="J22" s="608"/>
      <c r="K22" s="608"/>
      <c r="L22" s="608"/>
      <c r="M22" s="608"/>
      <c r="N22" s="608"/>
      <c r="O22" s="608"/>
      <c r="P22" s="608"/>
      <c r="Q22" s="609"/>
      <c r="R22" s="610">
        <v>4200620</v>
      </c>
      <c r="S22" s="611"/>
      <c r="T22" s="611"/>
      <c r="U22" s="611"/>
      <c r="V22" s="611"/>
      <c r="W22" s="611"/>
      <c r="X22" s="611"/>
      <c r="Y22" s="612"/>
      <c r="Z22" s="613">
        <v>33</v>
      </c>
      <c r="AA22" s="613"/>
      <c r="AB22" s="613"/>
      <c r="AC22" s="613"/>
      <c r="AD22" s="614">
        <v>4200620</v>
      </c>
      <c r="AE22" s="614"/>
      <c r="AF22" s="614"/>
      <c r="AG22" s="614"/>
      <c r="AH22" s="614"/>
      <c r="AI22" s="614"/>
      <c r="AJ22" s="614"/>
      <c r="AK22" s="614"/>
      <c r="AL22" s="615">
        <v>67.8</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286</v>
      </c>
      <c r="C23" s="608"/>
      <c r="D23" s="608"/>
      <c r="E23" s="608"/>
      <c r="F23" s="608"/>
      <c r="G23" s="608"/>
      <c r="H23" s="608"/>
      <c r="I23" s="608"/>
      <c r="J23" s="608"/>
      <c r="K23" s="608"/>
      <c r="L23" s="608"/>
      <c r="M23" s="608"/>
      <c r="N23" s="608"/>
      <c r="O23" s="608"/>
      <c r="P23" s="608"/>
      <c r="Q23" s="609"/>
      <c r="R23" s="610">
        <v>559001</v>
      </c>
      <c r="S23" s="611"/>
      <c r="T23" s="611"/>
      <c r="U23" s="611"/>
      <c r="V23" s="611"/>
      <c r="W23" s="611"/>
      <c r="X23" s="611"/>
      <c r="Y23" s="612"/>
      <c r="Z23" s="613">
        <v>4.4000000000000004</v>
      </c>
      <c r="AA23" s="613"/>
      <c r="AB23" s="613"/>
      <c r="AC23" s="613"/>
      <c r="AD23" s="614" t="s">
        <v>130</v>
      </c>
      <c r="AE23" s="614"/>
      <c r="AF23" s="614"/>
      <c r="AG23" s="614"/>
      <c r="AH23" s="614"/>
      <c r="AI23" s="614"/>
      <c r="AJ23" s="614"/>
      <c r="AK23" s="614"/>
      <c r="AL23" s="615" t="s">
        <v>130</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v>23106</v>
      </c>
      <c r="BH23" s="611"/>
      <c r="BI23" s="611"/>
      <c r="BJ23" s="611"/>
      <c r="BK23" s="611"/>
      <c r="BL23" s="611"/>
      <c r="BM23" s="611"/>
      <c r="BN23" s="612"/>
      <c r="BO23" s="613">
        <v>1.6</v>
      </c>
      <c r="BP23" s="613"/>
      <c r="BQ23" s="613"/>
      <c r="BR23" s="613"/>
      <c r="BS23" s="614" t="s">
        <v>130</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c r="B24" s="607" t="s">
        <v>293</v>
      </c>
      <c r="C24" s="608"/>
      <c r="D24" s="608"/>
      <c r="E24" s="608"/>
      <c r="F24" s="608"/>
      <c r="G24" s="608"/>
      <c r="H24" s="608"/>
      <c r="I24" s="608"/>
      <c r="J24" s="608"/>
      <c r="K24" s="608"/>
      <c r="L24" s="608"/>
      <c r="M24" s="608"/>
      <c r="N24" s="608"/>
      <c r="O24" s="608"/>
      <c r="P24" s="608"/>
      <c r="Q24" s="609"/>
      <c r="R24" s="610" t="s">
        <v>130</v>
      </c>
      <c r="S24" s="611"/>
      <c r="T24" s="611"/>
      <c r="U24" s="611"/>
      <c r="V24" s="611"/>
      <c r="W24" s="611"/>
      <c r="X24" s="611"/>
      <c r="Y24" s="612"/>
      <c r="Z24" s="613" t="s">
        <v>130</v>
      </c>
      <c r="AA24" s="613"/>
      <c r="AB24" s="613"/>
      <c r="AC24" s="613"/>
      <c r="AD24" s="614" t="s">
        <v>130</v>
      </c>
      <c r="AE24" s="614"/>
      <c r="AF24" s="614"/>
      <c r="AG24" s="614"/>
      <c r="AH24" s="614"/>
      <c r="AI24" s="614"/>
      <c r="AJ24" s="614"/>
      <c r="AK24" s="614"/>
      <c r="AL24" s="615" t="s">
        <v>130</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5346985</v>
      </c>
      <c r="CS24" s="600"/>
      <c r="CT24" s="600"/>
      <c r="CU24" s="600"/>
      <c r="CV24" s="600"/>
      <c r="CW24" s="600"/>
      <c r="CX24" s="600"/>
      <c r="CY24" s="601"/>
      <c r="CZ24" s="604">
        <v>43.8</v>
      </c>
      <c r="DA24" s="605"/>
      <c r="DB24" s="605"/>
      <c r="DC24" s="621"/>
      <c r="DD24" s="645">
        <v>3455639</v>
      </c>
      <c r="DE24" s="600"/>
      <c r="DF24" s="600"/>
      <c r="DG24" s="600"/>
      <c r="DH24" s="600"/>
      <c r="DI24" s="600"/>
      <c r="DJ24" s="600"/>
      <c r="DK24" s="601"/>
      <c r="DL24" s="645">
        <v>3200217</v>
      </c>
      <c r="DM24" s="600"/>
      <c r="DN24" s="600"/>
      <c r="DO24" s="600"/>
      <c r="DP24" s="600"/>
      <c r="DQ24" s="600"/>
      <c r="DR24" s="600"/>
      <c r="DS24" s="600"/>
      <c r="DT24" s="600"/>
      <c r="DU24" s="600"/>
      <c r="DV24" s="601"/>
      <c r="DW24" s="604">
        <v>51.1</v>
      </c>
      <c r="DX24" s="605"/>
      <c r="DY24" s="605"/>
      <c r="DZ24" s="605"/>
      <c r="EA24" s="605"/>
      <c r="EB24" s="605"/>
      <c r="EC24" s="606"/>
    </row>
    <row r="25" spans="2:133" ht="11.25" customHeight="1">
      <c r="B25" s="607" t="s">
        <v>296</v>
      </c>
      <c r="C25" s="608"/>
      <c r="D25" s="608"/>
      <c r="E25" s="608"/>
      <c r="F25" s="608"/>
      <c r="G25" s="608"/>
      <c r="H25" s="608"/>
      <c r="I25" s="608"/>
      <c r="J25" s="608"/>
      <c r="K25" s="608"/>
      <c r="L25" s="608"/>
      <c r="M25" s="608"/>
      <c r="N25" s="608"/>
      <c r="O25" s="608"/>
      <c r="P25" s="608"/>
      <c r="Q25" s="609"/>
      <c r="R25" s="610">
        <v>6728542</v>
      </c>
      <c r="S25" s="611"/>
      <c r="T25" s="611"/>
      <c r="U25" s="611"/>
      <c r="V25" s="611"/>
      <c r="W25" s="611"/>
      <c r="X25" s="611"/>
      <c r="Y25" s="612"/>
      <c r="Z25" s="613">
        <v>52.9</v>
      </c>
      <c r="AA25" s="613"/>
      <c r="AB25" s="613"/>
      <c r="AC25" s="613"/>
      <c r="AD25" s="614">
        <v>6146435</v>
      </c>
      <c r="AE25" s="614"/>
      <c r="AF25" s="614"/>
      <c r="AG25" s="614"/>
      <c r="AH25" s="614"/>
      <c r="AI25" s="614"/>
      <c r="AJ25" s="614"/>
      <c r="AK25" s="614"/>
      <c r="AL25" s="615">
        <v>99.2</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130</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1828199</v>
      </c>
      <c r="CS25" s="642"/>
      <c r="CT25" s="642"/>
      <c r="CU25" s="642"/>
      <c r="CV25" s="642"/>
      <c r="CW25" s="642"/>
      <c r="CX25" s="642"/>
      <c r="CY25" s="643"/>
      <c r="CZ25" s="615">
        <v>15</v>
      </c>
      <c r="DA25" s="640"/>
      <c r="DB25" s="640"/>
      <c r="DC25" s="644"/>
      <c r="DD25" s="619">
        <v>1731353</v>
      </c>
      <c r="DE25" s="642"/>
      <c r="DF25" s="642"/>
      <c r="DG25" s="642"/>
      <c r="DH25" s="642"/>
      <c r="DI25" s="642"/>
      <c r="DJ25" s="642"/>
      <c r="DK25" s="643"/>
      <c r="DL25" s="619">
        <v>1657502</v>
      </c>
      <c r="DM25" s="642"/>
      <c r="DN25" s="642"/>
      <c r="DO25" s="642"/>
      <c r="DP25" s="642"/>
      <c r="DQ25" s="642"/>
      <c r="DR25" s="642"/>
      <c r="DS25" s="642"/>
      <c r="DT25" s="642"/>
      <c r="DU25" s="642"/>
      <c r="DV25" s="643"/>
      <c r="DW25" s="615">
        <v>26.5</v>
      </c>
      <c r="DX25" s="640"/>
      <c r="DY25" s="640"/>
      <c r="DZ25" s="640"/>
      <c r="EA25" s="640"/>
      <c r="EB25" s="640"/>
      <c r="EC25" s="641"/>
    </row>
    <row r="26" spans="2:133" ht="11.25" customHeight="1">
      <c r="B26" s="607" t="s">
        <v>299</v>
      </c>
      <c r="C26" s="608"/>
      <c r="D26" s="608"/>
      <c r="E26" s="608"/>
      <c r="F26" s="608"/>
      <c r="G26" s="608"/>
      <c r="H26" s="608"/>
      <c r="I26" s="608"/>
      <c r="J26" s="608"/>
      <c r="K26" s="608"/>
      <c r="L26" s="608"/>
      <c r="M26" s="608"/>
      <c r="N26" s="608"/>
      <c r="O26" s="608"/>
      <c r="P26" s="608"/>
      <c r="Q26" s="609"/>
      <c r="R26" s="610">
        <v>1229</v>
      </c>
      <c r="S26" s="611"/>
      <c r="T26" s="611"/>
      <c r="U26" s="611"/>
      <c r="V26" s="611"/>
      <c r="W26" s="611"/>
      <c r="X26" s="611"/>
      <c r="Y26" s="612"/>
      <c r="Z26" s="613">
        <v>0</v>
      </c>
      <c r="AA26" s="613"/>
      <c r="AB26" s="613"/>
      <c r="AC26" s="613"/>
      <c r="AD26" s="614">
        <v>1229</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182</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1125970</v>
      </c>
      <c r="CS26" s="611"/>
      <c r="CT26" s="611"/>
      <c r="CU26" s="611"/>
      <c r="CV26" s="611"/>
      <c r="CW26" s="611"/>
      <c r="CX26" s="611"/>
      <c r="CY26" s="612"/>
      <c r="CZ26" s="615">
        <v>9.1999999999999993</v>
      </c>
      <c r="DA26" s="640"/>
      <c r="DB26" s="640"/>
      <c r="DC26" s="644"/>
      <c r="DD26" s="619">
        <v>1059620</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0"/>
      <c r="DY26" s="640"/>
      <c r="DZ26" s="640"/>
      <c r="EA26" s="640"/>
      <c r="EB26" s="640"/>
      <c r="EC26" s="641"/>
    </row>
    <row r="27" spans="2:133" ht="11.25" customHeight="1">
      <c r="B27" s="607" t="s">
        <v>302</v>
      </c>
      <c r="C27" s="608"/>
      <c r="D27" s="608"/>
      <c r="E27" s="608"/>
      <c r="F27" s="608"/>
      <c r="G27" s="608"/>
      <c r="H27" s="608"/>
      <c r="I27" s="608"/>
      <c r="J27" s="608"/>
      <c r="K27" s="608"/>
      <c r="L27" s="608"/>
      <c r="M27" s="608"/>
      <c r="N27" s="608"/>
      <c r="O27" s="608"/>
      <c r="P27" s="608"/>
      <c r="Q27" s="609"/>
      <c r="R27" s="610">
        <v>21830</v>
      </c>
      <c r="S27" s="611"/>
      <c r="T27" s="611"/>
      <c r="U27" s="611"/>
      <c r="V27" s="611"/>
      <c r="W27" s="611"/>
      <c r="X27" s="611"/>
      <c r="Y27" s="612"/>
      <c r="Z27" s="613">
        <v>0.2</v>
      </c>
      <c r="AA27" s="613"/>
      <c r="AB27" s="613"/>
      <c r="AC27" s="613"/>
      <c r="AD27" s="614" t="s">
        <v>130</v>
      </c>
      <c r="AE27" s="614"/>
      <c r="AF27" s="614"/>
      <c r="AG27" s="614"/>
      <c r="AH27" s="614"/>
      <c r="AI27" s="614"/>
      <c r="AJ27" s="614"/>
      <c r="AK27" s="614"/>
      <c r="AL27" s="615" t="s">
        <v>130</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1464610</v>
      </c>
      <c r="BH27" s="611"/>
      <c r="BI27" s="611"/>
      <c r="BJ27" s="611"/>
      <c r="BK27" s="611"/>
      <c r="BL27" s="611"/>
      <c r="BM27" s="611"/>
      <c r="BN27" s="612"/>
      <c r="BO27" s="613">
        <v>100</v>
      </c>
      <c r="BP27" s="613"/>
      <c r="BQ27" s="613"/>
      <c r="BR27" s="613"/>
      <c r="BS27" s="614">
        <v>9495</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2319284</v>
      </c>
      <c r="CS27" s="642"/>
      <c r="CT27" s="642"/>
      <c r="CU27" s="642"/>
      <c r="CV27" s="642"/>
      <c r="CW27" s="642"/>
      <c r="CX27" s="642"/>
      <c r="CY27" s="643"/>
      <c r="CZ27" s="615">
        <v>19</v>
      </c>
      <c r="DA27" s="640"/>
      <c r="DB27" s="640"/>
      <c r="DC27" s="644"/>
      <c r="DD27" s="619">
        <v>573132</v>
      </c>
      <c r="DE27" s="642"/>
      <c r="DF27" s="642"/>
      <c r="DG27" s="642"/>
      <c r="DH27" s="642"/>
      <c r="DI27" s="642"/>
      <c r="DJ27" s="642"/>
      <c r="DK27" s="643"/>
      <c r="DL27" s="619">
        <v>391561</v>
      </c>
      <c r="DM27" s="642"/>
      <c r="DN27" s="642"/>
      <c r="DO27" s="642"/>
      <c r="DP27" s="642"/>
      <c r="DQ27" s="642"/>
      <c r="DR27" s="642"/>
      <c r="DS27" s="642"/>
      <c r="DT27" s="642"/>
      <c r="DU27" s="642"/>
      <c r="DV27" s="643"/>
      <c r="DW27" s="615">
        <v>6.3</v>
      </c>
      <c r="DX27" s="640"/>
      <c r="DY27" s="640"/>
      <c r="DZ27" s="640"/>
      <c r="EA27" s="640"/>
      <c r="EB27" s="640"/>
      <c r="EC27" s="641"/>
    </row>
    <row r="28" spans="2:133" ht="11.25" customHeight="1">
      <c r="B28" s="607" t="s">
        <v>305</v>
      </c>
      <c r="C28" s="608"/>
      <c r="D28" s="608"/>
      <c r="E28" s="608"/>
      <c r="F28" s="608"/>
      <c r="G28" s="608"/>
      <c r="H28" s="608"/>
      <c r="I28" s="608"/>
      <c r="J28" s="608"/>
      <c r="K28" s="608"/>
      <c r="L28" s="608"/>
      <c r="M28" s="608"/>
      <c r="N28" s="608"/>
      <c r="O28" s="608"/>
      <c r="P28" s="608"/>
      <c r="Q28" s="609"/>
      <c r="R28" s="610">
        <v>145775</v>
      </c>
      <c r="S28" s="611"/>
      <c r="T28" s="611"/>
      <c r="U28" s="611"/>
      <c r="V28" s="611"/>
      <c r="W28" s="611"/>
      <c r="X28" s="611"/>
      <c r="Y28" s="612"/>
      <c r="Z28" s="613">
        <v>1.1000000000000001</v>
      </c>
      <c r="AA28" s="613"/>
      <c r="AB28" s="613"/>
      <c r="AC28" s="613"/>
      <c r="AD28" s="614">
        <v>9093</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1199502</v>
      </c>
      <c r="CS28" s="611"/>
      <c r="CT28" s="611"/>
      <c r="CU28" s="611"/>
      <c r="CV28" s="611"/>
      <c r="CW28" s="611"/>
      <c r="CX28" s="611"/>
      <c r="CY28" s="612"/>
      <c r="CZ28" s="615">
        <v>9.8000000000000007</v>
      </c>
      <c r="DA28" s="640"/>
      <c r="DB28" s="640"/>
      <c r="DC28" s="644"/>
      <c r="DD28" s="619">
        <v>1151154</v>
      </c>
      <c r="DE28" s="611"/>
      <c r="DF28" s="611"/>
      <c r="DG28" s="611"/>
      <c r="DH28" s="611"/>
      <c r="DI28" s="611"/>
      <c r="DJ28" s="611"/>
      <c r="DK28" s="612"/>
      <c r="DL28" s="619">
        <v>1151154</v>
      </c>
      <c r="DM28" s="611"/>
      <c r="DN28" s="611"/>
      <c r="DO28" s="611"/>
      <c r="DP28" s="611"/>
      <c r="DQ28" s="611"/>
      <c r="DR28" s="611"/>
      <c r="DS28" s="611"/>
      <c r="DT28" s="611"/>
      <c r="DU28" s="611"/>
      <c r="DV28" s="612"/>
      <c r="DW28" s="615">
        <v>18.399999999999999</v>
      </c>
      <c r="DX28" s="640"/>
      <c r="DY28" s="640"/>
      <c r="DZ28" s="640"/>
      <c r="EA28" s="640"/>
      <c r="EB28" s="640"/>
      <c r="EC28" s="641"/>
    </row>
    <row r="29" spans="2:133" ht="11.25" customHeight="1">
      <c r="B29" s="607" t="s">
        <v>307</v>
      </c>
      <c r="C29" s="608"/>
      <c r="D29" s="608"/>
      <c r="E29" s="608"/>
      <c r="F29" s="608"/>
      <c r="G29" s="608"/>
      <c r="H29" s="608"/>
      <c r="I29" s="608"/>
      <c r="J29" s="608"/>
      <c r="K29" s="608"/>
      <c r="L29" s="608"/>
      <c r="M29" s="608"/>
      <c r="N29" s="608"/>
      <c r="O29" s="608"/>
      <c r="P29" s="608"/>
      <c r="Q29" s="609"/>
      <c r="R29" s="610">
        <v>27522</v>
      </c>
      <c r="S29" s="611"/>
      <c r="T29" s="611"/>
      <c r="U29" s="611"/>
      <c r="V29" s="611"/>
      <c r="W29" s="611"/>
      <c r="X29" s="611"/>
      <c r="Y29" s="612"/>
      <c r="Z29" s="613">
        <v>0.2</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72</v>
      </c>
      <c r="CG29" s="608"/>
      <c r="CH29" s="608"/>
      <c r="CI29" s="608"/>
      <c r="CJ29" s="608"/>
      <c r="CK29" s="608"/>
      <c r="CL29" s="608"/>
      <c r="CM29" s="608"/>
      <c r="CN29" s="608"/>
      <c r="CO29" s="608"/>
      <c r="CP29" s="608"/>
      <c r="CQ29" s="609"/>
      <c r="CR29" s="610">
        <v>1199466</v>
      </c>
      <c r="CS29" s="642"/>
      <c r="CT29" s="642"/>
      <c r="CU29" s="642"/>
      <c r="CV29" s="642"/>
      <c r="CW29" s="642"/>
      <c r="CX29" s="642"/>
      <c r="CY29" s="643"/>
      <c r="CZ29" s="615">
        <v>9.8000000000000007</v>
      </c>
      <c r="DA29" s="640"/>
      <c r="DB29" s="640"/>
      <c r="DC29" s="644"/>
      <c r="DD29" s="619">
        <v>1151118</v>
      </c>
      <c r="DE29" s="642"/>
      <c r="DF29" s="642"/>
      <c r="DG29" s="642"/>
      <c r="DH29" s="642"/>
      <c r="DI29" s="642"/>
      <c r="DJ29" s="642"/>
      <c r="DK29" s="643"/>
      <c r="DL29" s="619">
        <v>1151118</v>
      </c>
      <c r="DM29" s="642"/>
      <c r="DN29" s="642"/>
      <c r="DO29" s="642"/>
      <c r="DP29" s="642"/>
      <c r="DQ29" s="642"/>
      <c r="DR29" s="642"/>
      <c r="DS29" s="642"/>
      <c r="DT29" s="642"/>
      <c r="DU29" s="642"/>
      <c r="DV29" s="643"/>
      <c r="DW29" s="615">
        <v>18.399999999999999</v>
      </c>
      <c r="DX29" s="640"/>
      <c r="DY29" s="640"/>
      <c r="DZ29" s="640"/>
      <c r="EA29" s="640"/>
      <c r="EB29" s="640"/>
      <c r="EC29" s="641"/>
    </row>
    <row r="30" spans="2:133" ht="11.25" customHeight="1">
      <c r="B30" s="607" t="s">
        <v>309</v>
      </c>
      <c r="C30" s="608"/>
      <c r="D30" s="608"/>
      <c r="E30" s="608"/>
      <c r="F30" s="608"/>
      <c r="G30" s="608"/>
      <c r="H30" s="608"/>
      <c r="I30" s="608"/>
      <c r="J30" s="608"/>
      <c r="K30" s="608"/>
      <c r="L30" s="608"/>
      <c r="M30" s="608"/>
      <c r="N30" s="608"/>
      <c r="O30" s="608"/>
      <c r="P30" s="608"/>
      <c r="Q30" s="609"/>
      <c r="R30" s="610">
        <v>2891246</v>
      </c>
      <c r="S30" s="611"/>
      <c r="T30" s="611"/>
      <c r="U30" s="611"/>
      <c r="V30" s="611"/>
      <c r="W30" s="611"/>
      <c r="X30" s="611"/>
      <c r="Y30" s="612"/>
      <c r="Z30" s="613">
        <v>22.7</v>
      </c>
      <c r="AA30" s="613"/>
      <c r="AB30" s="613"/>
      <c r="AC30" s="613"/>
      <c r="AD30" s="614" t="s">
        <v>130</v>
      </c>
      <c r="AE30" s="614"/>
      <c r="AF30" s="614"/>
      <c r="AG30" s="614"/>
      <c r="AH30" s="614"/>
      <c r="AI30" s="614"/>
      <c r="AJ30" s="614"/>
      <c r="AK30" s="614"/>
      <c r="AL30" s="615" t="s">
        <v>130</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310</v>
      </c>
      <c r="BH30" s="652"/>
      <c r="BI30" s="652"/>
      <c r="BJ30" s="652"/>
      <c r="BK30" s="652"/>
      <c r="BL30" s="652"/>
      <c r="BM30" s="652"/>
      <c r="BN30" s="652"/>
      <c r="BO30" s="652"/>
      <c r="BP30" s="652"/>
      <c r="BQ30" s="653"/>
      <c r="BR30" s="592" t="s">
        <v>311</v>
      </c>
      <c r="BS30" s="652"/>
      <c r="BT30" s="652"/>
      <c r="BU30" s="652"/>
      <c r="BV30" s="652"/>
      <c r="BW30" s="652"/>
      <c r="BX30" s="652"/>
      <c r="BY30" s="652"/>
      <c r="BZ30" s="652"/>
      <c r="CA30" s="652"/>
      <c r="CB30" s="653"/>
      <c r="CD30" s="648"/>
      <c r="CE30" s="649"/>
      <c r="CF30" s="607" t="s">
        <v>312</v>
      </c>
      <c r="CG30" s="608"/>
      <c r="CH30" s="608"/>
      <c r="CI30" s="608"/>
      <c r="CJ30" s="608"/>
      <c r="CK30" s="608"/>
      <c r="CL30" s="608"/>
      <c r="CM30" s="608"/>
      <c r="CN30" s="608"/>
      <c r="CO30" s="608"/>
      <c r="CP30" s="608"/>
      <c r="CQ30" s="609"/>
      <c r="CR30" s="610">
        <v>1167785</v>
      </c>
      <c r="CS30" s="611"/>
      <c r="CT30" s="611"/>
      <c r="CU30" s="611"/>
      <c r="CV30" s="611"/>
      <c r="CW30" s="611"/>
      <c r="CX30" s="611"/>
      <c r="CY30" s="612"/>
      <c r="CZ30" s="615">
        <v>9.6</v>
      </c>
      <c r="DA30" s="640"/>
      <c r="DB30" s="640"/>
      <c r="DC30" s="644"/>
      <c r="DD30" s="619">
        <v>1119437</v>
      </c>
      <c r="DE30" s="611"/>
      <c r="DF30" s="611"/>
      <c r="DG30" s="611"/>
      <c r="DH30" s="611"/>
      <c r="DI30" s="611"/>
      <c r="DJ30" s="611"/>
      <c r="DK30" s="612"/>
      <c r="DL30" s="619">
        <v>1119437</v>
      </c>
      <c r="DM30" s="611"/>
      <c r="DN30" s="611"/>
      <c r="DO30" s="611"/>
      <c r="DP30" s="611"/>
      <c r="DQ30" s="611"/>
      <c r="DR30" s="611"/>
      <c r="DS30" s="611"/>
      <c r="DT30" s="611"/>
      <c r="DU30" s="611"/>
      <c r="DV30" s="612"/>
      <c r="DW30" s="615">
        <v>17.899999999999999</v>
      </c>
      <c r="DX30" s="640"/>
      <c r="DY30" s="640"/>
      <c r="DZ30" s="640"/>
      <c r="EA30" s="640"/>
      <c r="EB30" s="640"/>
      <c r="EC30" s="641"/>
    </row>
    <row r="31" spans="2:133" ht="11.25" customHeight="1">
      <c r="B31" s="623" t="s">
        <v>313</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255</v>
      </c>
      <c r="AA31" s="613"/>
      <c r="AB31" s="613"/>
      <c r="AC31" s="613"/>
      <c r="AD31" s="614" t="s">
        <v>130</v>
      </c>
      <c r="AE31" s="614"/>
      <c r="AF31" s="614"/>
      <c r="AG31" s="614"/>
      <c r="AH31" s="614"/>
      <c r="AI31" s="614"/>
      <c r="AJ31" s="614"/>
      <c r="AK31" s="614"/>
      <c r="AL31" s="615" t="s">
        <v>130</v>
      </c>
      <c r="AM31" s="616"/>
      <c r="AN31" s="616"/>
      <c r="AO31" s="617"/>
      <c r="AP31" s="656" t="s">
        <v>314</v>
      </c>
      <c r="AQ31" s="657"/>
      <c r="AR31" s="657"/>
      <c r="AS31" s="657"/>
      <c r="AT31" s="662" t="s">
        <v>315</v>
      </c>
      <c r="AU31" s="212"/>
      <c r="AV31" s="212"/>
      <c r="AW31" s="212"/>
      <c r="AX31" s="596" t="s">
        <v>190</v>
      </c>
      <c r="AY31" s="597"/>
      <c r="AZ31" s="597"/>
      <c r="BA31" s="597"/>
      <c r="BB31" s="597"/>
      <c r="BC31" s="597"/>
      <c r="BD31" s="597"/>
      <c r="BE31" s="597"/>
      <c r="BF31" s="598"/>
      <c r="BG31" s="666">
        <v>99.3</v>
      </c>
      <c r="BH31" s="654"/>
      <c r="BI31" s="654"/>
      <c r="BJ31" s="654"/>
      <c r="BK31" s="654"/>
      <c r="BL31" s="654"/>
      <c r="BM31" s="605">
        <v>97.2</v>
      </c>
      <c r="BN31" s="654"/>
      <c r="BO31" s="654"/>
      <c r="BP31" s="654"/>
      <c r="BQ31" s="655"/>
      <c r="BR31" s="666">
        <v>99.3</v>
      </c>
      <c r="BS31" s="654"/>
      <c r="BT31" s="654"/>
      <c r="BU31" s="654"/>
      <c r="BV31" s="654"/>
      <c r="BW31" s="654"/>
      <c r="BX31" s="605">
        <v>97</v>
      </c>
      <c r="BY31" s="654"/>
      <c r="BZ31" s="654"/>
      <c r="CA31" s="654"/>
      <c r="CB31" s="655"/>
      <c r="CD31" s="648"/>
      <c r="CE31" s="649"/>
      <c r="CF31" s="607" t="s">
        <v>316</v>
      </c>
      <c r="CG31" s="608"/>
      <c r="CH31" s="608"/>
      <c r="CI31" s="608"/>
      <c r="CJ31" s="608"/>
      <c r="CK31" s="608"/>
      <c r="CL31" s="608"/>
      <c r="CM31" s="608"/>
      <c r="CN31" s="608"/>
      <c r="CO31" s="608"/>
      <c r="CP31" s="608"/>
      <c r="CQ31" s="609"/>
      <c r="CR31" s="610">
        <v>31681</v>
      </c>
      <c r="CS31" s="642"/>
      <c r="CT31" s="642"/>
      <c r="CU31" s="642"/>
      <c r="CV31" s="642"/>
      <c r="CW31" s="642"/>
      <c r="CX31" s="642"/>
      <c r="CY31" s="643"/>
      <c r="CZ31" s="615">
        <v>0.3</v>
      </c>
      <c r="DA31" s="640"/>
      <c r="DB31" s="640"/>
      <c r="DC31" s="644"/>
      <c r="DD31" s="619">
        <v>31681</v>
      </c>
      <c r="DE31" s="642"/>
      <c r="DF31" s="642"/>
      <c r="DG31" s="642"/>
      <c r="DH31" s="642"/>
      <c r="DI31" s="642"/>
      <c r="DJ31" s="642"/>
      <c r="DK31" s="643"/>
      <c r="DL31" s="619">
        <v>31681</v>
      </c>
      <c r="DM31" s="642"/>
      <c r="DN31" s="642"/>
      <c r="DO31" s="642"/>
      <c r="DP31" s="642"/>
      <c r="DQ31" s="642"/>
      <c r="DR31" s="642"/>
      <c r="DS31" s="642"/>
      <c r="DT31" s="642"/>
      <c r="DU31" s="642"/>
      <c r="DV31" s="643"/>
      <c r="DW31" s="615">
        <v>0.5</v>
      </c>
      <c r="DX31" s="640"/>
      <c r="DY31" s="640"/>
      <c r="DZ31" s="640"/>
      <c r="EA31" s="640"/>
      <c r="EB31" s="640"/>
      <c r="EC31" s="641"/>
    </row>
    <row r="32" spans="2:133" ht="11.25" customHeight="1">
      <c r="B32" s="607" t="s">
        <v>317</v>
      </c>
      <c r="C32" s="608"/>
      <c r="D32" s="608"/>
      <c r="E32" s="608"/>
      <c r="F32" s="608"/>
      <c r="G32" s="608"/>
      <c r="H32" s="608"/>
      <c r="I32" s="608"/>
      <c r="J32" s="608"/>
      <c r="K32" s="608"/>
      <c r="L32" s="608"/>
      <c r="M32" s="608"/>
      <c r="N32" s="608"/>
      <c r="O32" s="608"/>
      <c r="P32" s="608"/>
      <c r="Q32" s="609"/>
      <c r="R32" s="610">
        <v>908465</v>
      </c>
      <c r="S32" s="611"/>
      <c r="T32" s="611"/>
      <c r="U32" s="611"/>
      <c r="V32" s="611"/>
      <c r="W32" s="611"/>
      <c r="X32" s="611"/>
      <c r="Y32" s="612"/>
      <c r="Z32" s="613">
        <v>7.1</v>
      </c>
      <c r="AA32" s="613"/>
      <c r="AB32" s="613"/>
      <c r="AC32" s="613"/>
      <c r="AD32" s="614" t="s">
        <v>130</v>
      </c>
      <c r="AE32" s="614"/>
      <c r="AF32" s="614"/>
      <c r="AG32" s="614"/>
      <c r="AH32" s="614"/>
      <c r="AI32" s="614"/>
      <c r="AJ32" s="614"/>
      <c r="AK32" s="614"/>
      <c r="AL32" s="615" t="s">
        <v>130</v>
      </c>
      <c r="AM32" s="616"/>
      <c r="AN32" s="616"/>
      <c r="AO32" s="617"/>
      <c r="AP32" s="658"/>
      <c r="AQ32" s="659"/>
      <c r="AR32" s="659"/>
      <c r="AS32" s="659"/>
      <c r="AT32" s="663"/>
      <c r="AU32" s="208" t="s">
        <v>318</v>
      </c>
      <c r="AX32" s="607" t="s">
        <v>319</v>
      </c>
      <c r="AY32" s="608"/>
      <c r="AZ32" s="608"/>
      <c r="BA32" s="608"/>
      <c r="BB32" s="608"/>
      <c r="BC32" s="608"/>
      <c r="BD32" s="608"/>
      <c r="BE32" s="608"/>
      <c r="BF32" s="609"/>
      <c r="BG32" s="667">
        <v>99.4</v>
      </c>
      <c r="BH32" s="642"/>
      <c r="BI32" s="642"/>
      <c r="BJ32" s="642"/>
      <c r="BK32" s="642"/>
      <c r="BL32" s="642"/>
      <c r="BM32" s="616">
        <v>97.7</v>
      </c>
      <c r="BN32" s="642"/>
      <c r="BO32" s="642"/>
      <c r="BP32" s="642"/>
      <c r="BQ32" s="665"/>
      <c r="BR32" s="667">
        <v>99.5</v>
      </c>
      <c r="BS32" s="642"/>
      <c r="BT32" s="642"/>
      <c r="BU32" s="642"/>
      <c r="BV32" s="642"/>
      <c r="BW32" s="642"/>
      <c r="BX32" s="616">
        <v>97.8</v>
      </c>
      <c r="BY32" s="642"/>
      <c r="BZ32" s="642"/>
      <c r="CA32" s="642"/>
      <c r="CB32" s="665"/>
      <c r="CD32" s="650"/>
      <c r="CE32" s="651"/>
      <c r="CF32" s="607" t="s">
        <v>320</v>
      </c>
      <c r="CG32" s="608"/>
      <c r="CH32" s="608"/>
      <c r="CI32" s="608"/>
      <c r="CJ32" s="608"/>
      <c r="CK32" s="608"/>
      <c r="CL32" s="608"/>
      <c r="CM32" s="608"/>
      <c r="CN32" s="608"/>
      <c r="CO32" s="608"/>
      <c r="CP32" s="608"/>
      <c r="CQ32" s="609"/>
      <c r="CR32" s="610">
        <v>36</v>
      </c>
      <c r="CS32" s="611"/>
      <c r="CT32" s="611"/>
      <c r="CU32" s="611"/>
      <c r="CV32" s="611"/>
      <c r="CW32" s="611"/>
      <c r="CX32" s="611"/>
      <c r="CY32" s="612"/>
      <c r="CZ32" s="615">
        <v>0</v>
      </c>
      <c r="DA32" s="640"/>
      <c r="DB32" s="640"/>
      <c r="DC32" s="644"/>
      <c r="DD32" s="619">
        <v>36</v>
      </c>
      <c r="DE32" s="611"/>
      <c r="DF32" s="611"/>
      <c r="DG32" s="611"/>
      <c r="DH32" s="611"/>
      <c r="DI32" s="611"/>
      <c r="DJ32" s="611"/>
      <c r="DK32" s="612"/>
      <c r="DL32" s="619">
        <v>36</v>
      </c>
      <c r="DM32" s="611"/>
      <c r="DN32" s="611"/>
      <c r="DO32" s="611"/>
      <c r="DP32" s="611"/>
      <c r="DQ32" s="611"/>
      <c r="DR32" s="611"/>
      <c r="DS32" s="611"/>
      <c r="DT32" s="611"/>
      <c r="DU32" s="611"/>
      <c r="DV32" s="612"/>
      <c r="DW32" s="615">
        <v>0</v>
      </c>
      <c r="DX32" s="640"/>
      <c r="DY32" s="640"/>
      <c r="DZ32" s="640"/>
      <c r="EA32" s="640"/>
      <c r="EB32" s="640"/>
      <c r="EC32" s="641"/>
    </row>
    <row r="33" spans="2:133" ht="11.25" customHeight="1">
      <c r="B33" s="607" t="s">
        <v>321</v>
      </c>
      <c r="C33" s="608"/>
      <c r="D33" s="608"/>
      <c r="E33" s="608"/>
      <c r="F33" s="608"/>
      <c r="G33" s="608"/>
      <c r="H33" s="608"/>
      <c r="I33" s="608"/>
      <c r="J33" s="608"/>
      <c r="K33" s="608"/>
      <c r="L33" s="608"/>
      <c r="M33" s="608"/>
      <c r="N33" s="608"/>
      <c r="O33" s="608"/>
      <c r="P33" s="608"/>
      <c r="Q33" s="609"/>
      <c r="R33" s="610">
        <v>67989</v>
      </c>
      <c r="S33" s="611"/>
      <c r="T33" s="611"/>
      <c r="U33" s="611"/>
      <c r="V33" s="611"/>
      <c r="W33" s="611"/>
      <c r="X33" s="611"/>
      <c r="Y33" s="612"/>
      <c r="Z33" s="613">
        <v>0.5</v>
      </c>
      <c r="AA33" s="613"/>
      <c r="AB33" s="613"/>
      <c r="AC33" s="613"/>
      <c r="AD33" s="614">
        <v>18251</v>
      </c>
      <c r="AE33" s="614"/>
      <c r="AF33" s="614"/>
      <c r="AG33" s="614"/>
      <c r="AH33" s="614"/>
      <c r="AI33" s="614"/>
      <c r="AJ33" s="614"/>
      <c r="AK33" s="614"/>
      <c r="AL33" s="615">
        <v>0.3</v>
      </c>
      <c r="AM33" s="616"/>
      <c r="AN33" s="616"/>
      <c r="AO33" s="617"/>
      <c r="AP33" s="660"/>
      <c r="AQ33" s="661"/>
      <c r="AR33" s="661"/>
      <c r="AS33" s="661"/>
      <c r="AT33" s="664"/>
      <c r="AU33" s="213"/>
      <c r="AV33" s="213"/>
      <c r="AW33" s="213"/>
      <c r="AX33" s="631" t="s">
        <v>322</v>
      </c>
      <c r="AY33" s="632"/>
      <c r="AZ33" s="632"/>
      <c r="BA33" s="632"/>
      <c r="BB33" s="632"/>
      <c r="BC33" s="632"/>
      <c r="BD33" s="632"/>
      <c r="BE33" s="632"/>
      <c r="BF33" s="633"/>
      <c r="BG33" s="668">
        <v>99.1</v>
      </c>
      <c r="BH33" s="669"/>
      <c r="BI33" s="669"/>
      <c r="BJ33" s="669"/>
      <c r="BK33" s="669"/>
      <c r="BL33" s="669"/>
      <c r="BM33" s="670">
        <v>96.2</v>
      </c>
      <c r="BN33" s="669"/>
      <c r="BO33" s="669"/>
      <c r="BP33" s="669"/>
      <c r="BQ33" s="671"/>
      <c r="BR33" s="668">
        <v>98.9</v>
      </c>
      <c r="BS33" s="669"/>
      <c r="BT33" s="669"/>
      <c r="BU33" s="669"/>
      <c r="BV33" s="669"/>
      <c r="BW33" s="669"/>
      <c r="BX33" s="670">
        <v>95.6</v>
      </c>
      <c r="BY33" s="669"/>
      <c r="BZ33" s="669"/>
      <c r="CA33" s="669"/>
      <c r="CB33" s="671"/>
      <c r="CD33" s="607" t="s">
        <v>323</v>
      </c>
      <c r="CE33" s="608"/>
      <c r="CF33" s="608"/>
      <c r="CG33" s="608"/>
      <c r="CH33" s="608"/>
      <c r="CI33" s="608"/>
      <c r="CJ33" s="608"/>
      <c r="CK33" s="608"/>
      <c r="CL33" s="608"/>
      <c r="CM33" s="608"/>
      <c r="CN33" s="608"/>
      <c r="CO33" s="608"/>
      <c r="CP33" s="608"/>
      <c r="CQ33" s="609"/>
      <c r="CR33" s="610">
        <v>5778920</v>
      </c>
      <c r="CS33" s="642"/>
      <c r="CT33" s="642"/>
      <c r="CU33" s="642"/>
      <c r="CV33" s="642"/>
      <c r="CW33" s="642"/>
      <c r="CX33" s="642"/>
      <c r="CY33" s="643"/>
      <c r="CZ33" s="615">
        <v>47.4</v>
      </c>
      <c r="DA33" s="640"/>
      <c r="DB33" s="640"/>
      <c r="DC33" s="644"/>
      <c r="DD33" s="619">
        <v>4393256</v>
      </c>
      <c r="DE33" s="642"/>
      <c r="DF33" s="642"/>
      <c r="DG33" s="642"/>
      <c r="DH33" s="642"/>
      <c r="DI33" s="642"/>
      <c r="DJ33" s="642"/>
      <c r="DK33" s="643"/>
      <c r="DL33" s="619">
        <v>2529334</v>
      </c>
      <c r="DM33" s="642"/>
      <c r="DN33" s="642"/>
      <c r="DO33" s="642"/>
      <c r="DP33" s="642"/>
      <c r="DQ33" s="642"/>
      <c r="DR33" s="642"/>
      <c r="DS33" s="642"/>
      <c r="DT33" s="642"/>
      <c r="DU33" s="642"/>
      <c r="DV33" s="643"/>
      <c r="DW33" s="615">
        <v>40.4</v>
      </c>
      <c r="DX33" s="640"/>
      <c r="DY33" s="640"/>
      <c r="DZ33" s="640"/>
      <c r="EA33" s="640"/>
      <c r="EB33" s="640"/>
      <c r="EC33" s="641"/>
    </row>
    <row r="34" spans="2:133" ht="11.25" customHeight="1">
      <c r="B34" s="607" t="s">
        <v>324</v>
      </c>
      <c r="C34" s="608"/>
      <c r="D34" s="608"/>
      <c r="E34" s="608"/>
      <c r="F34" s="608"/>
      <c r="G34" s="608"/>
      <c r="H34" s="608"/>
      <c r="I34" s="608"/>
      <c r="J34" s="608"/>
      <c r="K34" s="608"/>
      <c r="L34" s="608"/>
      <c r="M34" s="608"/>
      <c r="N34" s="608"/>
      <c r="O34" s="608"/>
      <c r="P34" s="608"/>
      <c r="Q34" s="609"/>
      <c r="R34" s="610">
        <v>212220</v>
      </c>
      <c r="S34" s="611"/>
      <c r="T34" s="611"/>
      <c r="U34" s="611"/>
      <c r="V34" s="611"/>
      <c r="W34" s="611"/>
      <c r="X34" s="611"/>
      <c r="Y34" s="612"/>
      <c r="Z34" s="613">
        <v>1.7</v>
      </c>
      <c r="AA34" s="613"/>
      <c r="AB34" s="613"/>
      <c r="AC34" s="613"/>
      <c r="AD34" s="614" t="s">
        <v>130</v>
      </c>
      <c r="AE34" s="614"/>
      <c r="AF34" s="614"/>
      <c r="AG34" s="614"/>
      <c r="AH34" s="614"/>
      <c r="AI34" s="614"/>
      <c r="AJ34" s="614"/>
      <c r="AK34" s="614"/>
      <c r="AL34" s="615" t="s">
        <v>130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325</v>
      </c>
      <c r="CE34" s="608"/>
      <c r="CF34" s="608"/>
      <c r="CG34" s="608"/>
      <c r="CH34" s="608"/>
      <c r="CI34" s="608"/>
      <c r="CJ34" s="608"/>
      <c r="CK34" s="608"/>
      <c r="CL34" s="608"/>
      <c r="CM34" s="608"/>
      <c r="CN34" s="608"/>
      <c r="CO34" s="608"/>
      <c r="CP34" s="608"/>
      <c r="CQ34" s="609"/>
      <c r="CR34" s="610">
        <v>1188638</v>
      </c>
      <c r="CS34" s="611"/>
      <c r="CT34" s="611"/>
      <c r="CU34" s="611"/>
      <c r="CV34" s="611"/>
      <c r="CW34" s="611"/>
      <c r="CX34" s="611"/>
      <c r="CY34" s="612"/>
      <c r="CZ34" s="615">
        <v>9.6999999999999993</v>
      </c>
      <c r="DA34" s="640"/>
      <c r="DB34" s="640"/>
      <c r="DC34" s="644"/>
      <c r="DD34" s="619">
        <v>879108</v>
      </c>
      <c r="DE34" s="611"/>
      <c r="DF34" s="611"/>
      <c r="DG34" s="611"/>
      <c r="DH34" s="611"/>
      <c r="DI34" s="611"/>
      <c r="DJ34" s="611"/>
      <c r="DK34" s="612"/>
      <c r="DL34" s="619">
        <v>651382</v>
      </c>
      <c r="DM34" s="611"/>
      <c r="DN34" s="611"/>
      <c r="DO34" s="611"/>
      <c r="DP34" s="611"/>
      <c r="DQ34" s="611"/>
      <c r="DR34" s="611"/>
      <c r="DS34" s="611"/>
      <c r="DT34" s="611"/>
      <c r="DU34" s="611"/>
      <c r="DV34" s="612"/>
      <c r="DW34" s="615">
        <v>10.4</v>
      </c>
      <c r="DX34" s="640"/>
      <c r="DY34" s="640"/>
      <c r="DZ34" s="640"/>
      <c r="EA34" s="640"/>
      <c r="EB34" s="640"/>
      <c r="EC34" s="641"/>
    </row>
    <row r="35" spans="2:133" ht="11.25" customHeight="1">
      <c r="B35" s="607" t="s">
        <v>326</v>
      </c>
      <c r="C35" s="608"/>
      <c r="D35" s="608"/>
      <c r="E35" s="608"/>
      <c r="F35" s="608"/>
      <c r="G35" s="608"/>
      <c r="H35" s="608"/>
      <c r="I35" s="608"/>
      <c r="J35" s="608"/>
      <c r="K35" s="608"/>
      <c r="L35" s="608"/>
      <c r="M35" s="608"/>
      <c r="N35" s="608"/>
      <c r="O35" s="608"/>
      <c r="P35" s="608"/>
      <c r="Q35" s="609"/>
      <c r="R35" s="610">
        <v>615906</v>
      </c>
      <c r="S35" s="611"/>
      <c r="T35" s="611"/>
      <c r="U35" s="611"/>
      <c r="V35" s="611"/>
      <c r="W35" s="611"/>
      <c r="X35" s="611"/>
      <c r="Y35" s="612"/>
      <c r="Z35" s="613">
        <v>4.8</v>
      </c>
      <c r="AA35" s="613"/>
      <c r="AB35" s="613"/>
      <c r="AC35" s="613"/>
      <c r="AD35" s="614" t="s">
        <v>130</v>
      </c>
      <c r="AE35" s="614"/>
      <c r="AF35" s="614"/>
      <c r="AG35" s="614"/>
      <c r="AH35" s="614"/>
      <c r="AI35" s="614"/>
      <c r="AJ35" s="614"/>
      <c r="AK35" s="614"/>
      <c r="AL35" s="615" t="s">
        <v>130</v>
      </c>
      <c r="AM35" s="616"/>
      <c r="AN35" s="616"/>
      <c r="AO35" s="617"/>
      <c r="AP35" s="218"/>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163775</v>
      </c>
      <c r="CS35" s="642"/>
      <c r="CT35" s="642"/>
      <c r="CU35" s="642"/>
      <c r="CV35" s="642"/>
      <c r="CW35" s="642"/>
      <c r="CX35" s="642"/>
      <c r="CY35" s="643"/>
      <c r="CZ35" s="615">
        <v>1.3</v>
      </c>
      <c r="DA35" s="640"/>
      <c r="DB35" s="640"/>
      <c r="DC35" s="644"/>
      <c r="DD35" s="619">
        <v>97723</v>
      </c>
      <c r="DE35" s="642"/>
      <c r="DF35" s="642"/>
      <c r="DG35" s="642"/>
      <c r="DH35" s="642"/>
      <c r="DI35" s="642"/>
      <c r="DJ35" s="642"/>
      <c r="DK35" s="643"/>
      <c r="DL35" s="619">
        <v>97314</v>
      </c>
      <c r="DM35" s="642"/>
      <c r="DN35" s="642"/>
      <c r="DO35" s="642"/>
      <c r="DP35" s="642"/>
      <c r="DQ35" s="642"/>
      <c r="DR35" s="642"/>
      <c r="DS35" s="642"/>
      <c r="DT35" s="642"/>
      <c r="DU35" s="642"/>
      <c r="DV35" s="643"/>
      <c r="DW35" s="615">
        <v>1.6</v>
      </c>
      <c r="DX35" s="640"/>
      <c r="DY35" s="640"/>
      <c r="DZ35" s="640"/>
      <c r="EA35" s="640"/>
      <c r="EB35" s="640"/>
      <c r="EC35" s="641"/>
    </row>
    <row r="36" spans="2:133" ht="11.25" customHeight="1">
      <c r="B36" s="607" t="s">
        <v>330</v>
      </c>
      <c r="C36" s="608"/>
      <c r="D36" s="608"/>
      <c r="E36" s="608"/>
      <c r="F36" s="608"/>
      <c r="G36" s="608"/>
      <c r="H36" s="608"/>
      <c r="I36" s="608"/>
      <c r="J36" s="608"/>
      <c r="K36" s="608"/>
      <c r="L36" s="608"/>
      <c r="M36" s="608"/>
      <c r="N36" s="608"/>
      <c r="O36" s="608"/>
      <c r="P36" s="608"/>
      <c r="Q36" s="609"/>
      <c r="R36" s="610">
        <v>255963</v>
      </c>
      <c r="S36" s="611"/>
      <c r="T36" s="611"/>
      <c r="U36" s="611"/>
      <c r="V36" s="611"/>
      <c r="W36" s="611"/>
      <c r="X36" s="611"/>
      <c r="Y36" s="612"/>
      <c r="Z36" s="613">
        <v>2</v>
      </c>
      <c r="AA36" s="613"/>
      <c r="AB36" s="613"/>
      <c r="AC36" s="613"/>
      <c r="AD36" s="614" t="s">
        <v>130</v>
      </c>
      <c r="AE36" s="614"/>
      <c r="AF36" s="614"/>
      <c r="AG36" s="614"/>
      <c r="AH36" s="614"/>
      <c r="AI36" s="614"/>
      <c r="AJ36" s="614"/>
      <c r="AK36" s="614"/>
      <c r="AL36" s="615" t="s">
        <v>255</v>
      </c>
      <c r="AM36" s="616"/>
      <c r="AN36" s="616"/>
      <c r="AO36" s="617"/>
      <c r="AP36" s="218"/>
      <c r="AQ36" s="676" t="s">
        <v>331</v>
      </c>
      <c r="AR36" s="677"/>
      <c r="AS36" s="677"/>
      <c r="AT36" s="677"/>
      <c r="AU36" s="677"/>
      <c r="AV36" s="677"/>
      <c r="AW36" s="677"/>
      <c r="AX36" s="677"/>
      <c r="AY36" s="678"/>
      <c r="AZ36" s="599">
        <v>1080984</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26350</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1917669</v>
      </c>
      <c r="CS36" s="611"/>
      <c r="CT36" s="611"/>
      <c r="CU36" s="611"/>
      <c r="CV36" s="611"/>
      <c r="CW36" s="611"/>
      <c r="CX36" s="611"/>
      <c r="CY36" s="612"/>
      <c r="CZ36" s="615">
        <v>15.7</v>
      </c>
      <c r="DA36" s="640"/>
      <c r="DB36" s="640"/>
      <c r="DC36" s="644"/>
      <c r="DD36" s="619">
        <v>1481514</v>
      </c>
      <c r="DE36" s="611"/>
      <c r="DF36" s="611"/>
      <c r="DG36" s="611"/>
      <c r="DH36" s="611"/>
      <c r="DI36" s="611"/>
      <c r="DJ36" s="611"/>
      <c r="DK36" s="612"/>
      <c r="DL36" s="619">
        <v>1004743</v>
      </c>
      <c r="DM36" s="611"/>
      <c r="DN36" s="611"/>
      <c r="DO36" s="611"/>
      <c r="DP36" s="611"/>
      <c r="DQ36" s="611"/>
      <c r="DR36" s="611"/>
      <c r="DS36" s="611"/>
      <c r="DT36" s="611"/>
      <c r="DU36" s="611"/>
      <c r="DV36" s="612"/>
      <c r="DW36" s="615">
        <v>16.100000000000001</v>
      </c>
      <c r="DX36" s="640"/>
      <c r="DY36" s="640"/>
      <c r="DZ36" s="640"/>
      <c r="EA36" s="640"/>
      <c r="EB36" s="640"/>
      <c r="EC36" s="641"/>
    </row>
    <row r="37" spans="2:133" ht="11.25" customHeight="1">
      <c r="B37" s="607" t="s">
        <v>334</v>
      </c>
      <c r="C37" s="608"/>
      <c r="D37" s="608"/>
      <c r="E37" s="608"/>
      <c r="F37" s="608"/>
      <c r="G37" s="608"/>
      <c r="H37" s="608"/>
      <c r="I37" s="608"/>
      <c r="J37" s="608"/>
      <c r="K37" s="608"/>
      <c r="L37" s="608"/>
      <c r="M37" s="608"/>
      <c r="N37" s="608"/>
      <c r="O37" s="608"/>
      <c r="P37" s="608"/>
      <c r="Q37" s="609"/>
      <c r="R37" s="610">
        <v>240715</v>
      </c>
      <c r="S37" s="611"/>
      <c r="T37" s="611"/>
      <c r="U37" s="611"/>
      <c r="V37" s="611"/>
      <c r="W37" s="611"/>
      <c r="X37" s="611"/>
      <c r="Y37" s="612"/>
      <c r="Z37" s="613">
        <v>1.9</v>
      </c>
      <c r="AA37" s="613"/>
      <c r="AB37" s="613"/>
      <c r="AC37" s="613"/>
      <c r="AD37" s="614">
        <v>21660</v>
      </c>
      <c r="AE37" s="614"/>
      <c r="AF37" s="614"/>
      <c r="AG37" s="614"/>
      <c r="AH37" s="614"/>
      <c r="AI37" s="614"/>
      <c r="AJ37" s="614"/>
      <c r="AK37" s="614"/>
      <c r="AL37" s="615">
        <v>0.3</v>
      </c>
      <c r="AM37" s="616"/>
      <c r="AN37" s="616"/>
      <c r="AO37" s="617"/>
      <c r="AQ37" s="673" t="s">
        <v>335</v>
      </c>
      <c r="AR37" s="674"/>
      <c r="AS37" s="674"/>
      <c r="AT37" s="674"/>
      <c r="AU37" s="674"/>
      <c r="AV37" s="674"/>
      <c r="AW37" s="674"/>
      <c r="AX37" s="674"/>
      <c r="AY37" s="675"/>
      <c r="AZ37" s="610">
        <v>70332</v>
      </c>
      <c r="BA37" s="611"/>
      <c r="BB37" s="611"/>
      <c r="BC37" s="611"/>
      <c r="BD37" s="642"/>
      <c r="BE37" s="642"/>
      <c r="BF37" s="665"/>
      <c r="BG37" s="607" t="s">
        <v>336</v>
      </c>
      <c r="BH37" s="608"/>
      <c r="BI37" s="608"/>
      <c r="BJ37" s="608"/>
      <c r="BK37" s="608"/>
      <c r="BL37" s="608"/>
      <c r="BM37" s="608"/>
      <c r="BN37" s="608"/>
      <c r="BO37" s="608"/>
      <c r="BP37" s="608"/>
      <c r="BQ37" s="608"/>
      <c r="BR37" s="608"/>
      <c r="BS37" s="608"/>
      <c r="BT37" s="608"/>
      <c r="BU37" s="609"/>
      <c r="BV37" s="610">
        <v>-9299</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723577</v>
      </c>
      <c r="CS37" s="642"/>
      <c r="CT37" s="642"/>
      <c r="CU37" s="642"/>
      <c r="CV37" s="642"/>
      <c r="CW37" s="642"/>
      <c r="CX37" s="642"/>
      <c r="CY37" s="643"/>
      <c r="CZ37" s="615">
        <v>5.9</v>
      </c>
      <c r="DA37" s="640"/>
      <c r="DB37" s="640"/>
      <c r="DC37" s="644"/>
      <c r="DD37" s="619">
        <v>698772</v>
      </c>
      <c r="DE37" s="642"/>
      <c r="DF37" s="642"/>
      <c r="DG37" s="642"/>
      <c r="DH37" s="642"/>
      <c r="DI37" s="642"/>
      <c r="DJ37" s="642"/>
      <c r="DK37" s="643"/>
      <c r="DL37" s="619">
        <v>698772</v>
      </c>
      <c r="DM37" s="642"/>
      <c r="DN37" s="642"/>
      <c r="DO37" s="642"/>
      <c r="DP37" s="642"/>
      <c r="DQ37" s="642"/>
      <c r="DR37" s="642"/>
      <c r="DS37" s="642"/>
      <c r="DT37" s="642"/>
      <c r="DU37" s="642"/>
      <c r="DV37" s="643"/>
      <c r="DW37" s="615">
        <v>11.2</v>
      </c>
      <c r="DX37" s="640"/>
      <c r="DY37" s="640"/>
      <c r="DZ37" s="640"/>
      <c r="EA37" s="640"/>
      <c r="EB37" s="640"/>
      <c r="EC37" s="641"/>
    </row>
    <row r="38" spans="2:133" ht="11.25" customHeight="1">
      <c r="B38" s="607" t="s">
        <v>338</v>
      </c>
      <c r="C38" s="608"/>
      <c r="D38" s="608"/>
      <c r="E38" s="608"/>
      <c r="F38" s="608"/>
      <c r="G38" s="608"/>
      <c r="H38" s="608"/>
      <c r="I38" s="608"/>
      <c r="J38" s="608"/>
      <c r="K38" s="608"/>
      <c r="L38" s="608"/>
      <c r="M38" s="608"/>
      <c r="N38" s="608"/>
      <c r="O38" s="608"/>
      <c r="P38" s="608"/>
      <c r="Q38" s="609"/>
      <c r="R38" s="610">
        <v>604510</v>
      </c>
      <c r="S38" s="611"/>
      <c r="T38" s="611"/>
      <c r="U38" s="611"/>
      <c r="V38" s="611"/>
      <c r="W38" s="611"/>
      <c r="X38" s="611"/>
      <c r="Y38" s="612"/>
      <c r="Z38" s="613">
        <v>4.8</v>
      </c>
      <c r="AA38" s="613"/>
      <c r="AB38" s="613"/>
      <c r="AC38" s="613"/>
      <c r="AD38" s="614" t="s">
        <v>130</v>
      </c>
      <c r="AE38" s="614"/>
      <c r="AF38" s="614"/>
      <c r="AG38" s="614"/>
      <c r="AH38" s="614"/>
      <c r="AI38" s="614"/>
      <c r="AJ38" s="614"/>
      <c r="AK38" s="614"/>
      <c r="AL38" s="615" t="s">
        <v>130</v>
      </c>
      <c r="AM38" s="616"/>
      <c r="AN38" s="616"/>
      <c r="AO38" s="617"/>
      <c r="AQ38" s="673" t="s">
        <v>339</v>
      </c>
      <c r="AR38" s="674"/>
      <c r="AS38" s="674"/>
      <c r="AT38" s="674"/>
      <c r="AU38" s="674"/>
      <c r="AV38" s="674"/>
      <c r="AW38" s="674"/>
      <c r="AX38" s="674"/>
      <c r="AY38" s="675"/>
      <c r="AZ38" s="610">
        <v>42296</v>
      </c>
      <c r="BA38" s="611"/>
      <c r="BB38" s="611"/>
      <c r="BC38" s="611"/>
      <c r="BD38" s="642"/>
      <c r="BE38" s="642"/>
      <c r="BF38" s="665"/>
      <c r="BG38" s="607" t="s">
        <v>340</v>
      </c>
      <c r="BH38" s="608"/>
      <c r="BI38" s="608"/>
      <c r="BJ38" s="608"/>
      <c r="BK38" s="608"/>
      <c r="BL38" s="608"/>
      <c r="BM38" s="608"/>
      <c r="BN38" s="608"/>
      <c r="BO38" s="608"/>
      <c r="BP38" s="608"/>
      <c r="BQ38" s="608"/>
      <c r="BR38" s="608"/>
      <c r="BS38" s="608"/>
      <c r="BT38" s="608"/>
      <c r="BU38" s="609"/>
      <c r="BV38" s="610">
        <v>2705</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968356</v>
      </c>
      <c r="CS38" s="611"/>
      <c r="CT38" s="611"/>
      <c r="CU38" s="611"/>
      <c r="CV38" s="611"/>
      <c r="CW38" s="611"/>
      <c r="CX38" s="611"/>
      <c r="CY38" s="612"/>
      <c r="CZ38" s="615">
        <v>7.9</v>
      </c>
      <c r="DA38" s="640"/>
      <c r="DB38" s="640"/>
      <c r="DC38" s="644"/>
      <c r="DD38" s="619">
        <v>774986</v>
      </c>
      <c r="DE38" s="611"/>
      <c r="DF38" s="611"/>
      <c r="DG38" s="611"/>
      <c r="DH38" s="611"/>
      <c r="DI38" s="611"/>
      <c r="DJ38" s="611"/>
      <c r="DK38" s="612"/>
      <c r="DL38" s="619">
        <v>737097</v>
      </c>
      <c r="DM38" s="611"/>
      <c r="DN38" s="611"/>
      <c r="DO38" s="611"/>
      <c r="DP38" s="611"/>
      <c r="DQ38" s="611"/>
      <c r="DR38" s="611"/>
      <c r="DS38" s="611"/>
      <c r="DT38" s="611"/>
      <c r="DU38" s="611"/>
      <c r="DV38" s="612"/>
      <c r="DW38" s="615">
        <v>11.8</v>
      </c>
      <c r="DX38" s="640"/>
      <c r="DY38" s="640"/>
      <c r="DZ38" s="640"/>
      <c r="EA38" s="640"/>
      <c r="EB38" s="640"/>
      <c r="EC38" s="641"/>
    </row>
    <row r="39" spans="2:133" ht="11.25" customHeight="1">
      <c r="B39" s="607" t="s">
        <v>342</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130</v>
      </c>
      <c r="AE39" s="614"/>
      <c r="AF39" s="614"/>
      <c r="AG39" s="614"/>
      <c r="AH39" s="614"/>
      <c r="AI39" s="614"/>
      <c r="AJ39" s="614"/>
      <c r="AK39" s="614"/>
      <c r="AL39" s="615" t="s">
        <v>130</v>
      </c>
      <c r="AM39" s="616"/>
      <c r="AN39" s="616"/>
      <c r="AO39" s="617"/>
      <c r="AQ39" s="673" t="s">
        <v>343</v>
      </c>
      <c r="AR39" s="674"/>
      <c r="AS39" s="674"/>
      <c r="AT39" s="674"/>
      <c r="AU39" s="674"/>
      <c r="AV39" s="674"/>
      <c r="AW39" s="674"/>
      <c r="AX39" s="674"/>
      <c r="AY39" s="675"/>
      <c r="AZ39" s="610" t="s">
        <v>130</v>
      </c>
      <c r="BA39" s="611"/>
      <c r="BB39" s="611"/>
      <c r="BC39" s="611"/>
      <c r="BD39" s="642"/>
      <c r="BE39" s="642"/>
      <c r="BF39" s="665"/>
      <c r="BG39" s="607" t="s">
        <v>344</v>
      </c>
      <c r="BH39" s="608"/>
      <c r="BI39" s="608"/>
      <c r="BJ39" s="608"/>
      <c r="BK39" s="608"/>
      <c r="BL39" s="608"/>
      <c r="BM39" s="608"/>
      <c r="BN39" s="608"/>
      <c r="BO39" s="608"/>
      <c r="BP39" s="608"/>
      <c r="BQ39" s="608"/>
      <c r="BR39" s="608"/>
      <c r="BS39" s="608"/>
      <c r="BT39" s="608"/>
      <c r="BU39" s="609"/>
      <c r="BV39" s="610">
        <v>4057</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1392294</v>
      </c>
      <c r="CS39" s="642"/>
      <c r="CT39" s="642"/>
      <c r="CU39" s="642"/>
      <c r="CV39" s="642"/>
      <c r="CW39" s="642"/>
      <c r="CX39" s="642"/>
      <c r="CY39" s="643"/>
      <c r="CZ39" s="615">
        <v>11.4</v>
      </c>
      <c r="DA39" s="640"/>
      <c r="DB39" s="640"/>
      <c r="DC39" s="644"/>
      <c r="DD39" s="619">
        <v>1121127</v>
      </c>
      <c r="DE39" s="642"/>
      <c r="DF39" s="642"/>
      <c r="DG39" s="642"/>
      <c r="DH39" s="642"/>
      <c r="DI39" s="642"/>
      <c r="DJ39" s="642"/>
      <c r="DK39" s="643"/>
      <c r="DL39" s="619" t="s">
        <v>130</v>
      </c>
      <c r="DM39" s="642"/>
      <c r="DN39" s="642"/>
      <c r="DO39" s="642"/>
      <c r="DP39" s="642"/>
      <c r="DQ39" s="642"/>
      <c r="DR39" s="642"/>
      <c r="DS39" s="642"/>
      <c r="DT39" s="642"/>
      <c r="DU39" s="642"/>
      <c r="DV39" s="643"/>
      <c r="DW39" s="615" t="s">
        <v>130</v>
      </c>
      <c r="DX39" s="640"/>
      <c r="DY39" s="640"/>
      <c r="DZ39" s="640"/>
      <c r="EA39" s="640"/>
      <c r="EB39" s="640"/>
      <c r="EC39" s="641"/>
    </row>
    <row r="40" spans="2:133" ht="11.25" customHeight="1">
      <c r="B40" s="607" t="s">
        <v>346</v>
      </c>
      <c r="C40" s="608"/>
      <c r="D40" s="608"/>
      <c r="E40" s="608"/>
      <c r="F40" s="608"/>
      <c r="G40" s="608"/>
      <c r="H40" s="608"/>
      <c r="I40" s="608"/>
      <c r="J40" s="608"/>
      <c r="K40" s="608"/>
      <c r="L40" s="608"/>
      <c r="M40" s="608"/>
      <c r="N40" s="608"/>
      <c r="O40" s="608"/>
      <c r="P40" s="608"/>
      <c r="Q40" s="609"/>
      <c r="R40" s="610">
        <v>61310</v>
      </c>
      <c r="S40" s="611"/>
      <c r="T40" s="611"/>
      <c r="U40" s="611"/>
      <c r="V40" s="611"/>
      <c r="W40" s="611"/>
      <c r="X40" s="611"/>
      <c r="Y40" s="612"/>
      <c r="Z40" s="613">
        <v>0.5</v>
      </c>
      <c r="AA40" s="613"/>
      <c r="AB40" s="613"/>
      <c r="AC40" s="613"/>
      <c r="AD40" s="614" t="s">
        <v>130</v>
      </c>
      <c r="AE40" s="614"/>
      <c r="AF40" s="614"/>
      <c r="AG40" s="614"/>
      <c r="AH40" s="614"/>
      <c r="AI40" s="614"/>
      <c r="AJ40" s="614"/>
      <c r="AK40" s="614"/>
      <c r="AL40" s="615" t="s">
        <v>182</v>
      </c>
      <c r="AM40" s="616"/>
      <c r="AN40" s="616"/>
      <c r="AO40" s="617"/>
      <c r="AQ40" s="673" t="s">
        <v>347</v>
      </c>
      <c r="AR40" s="674"/>
      <c r="AS40" s="674"/>
      <c r="AT40" s="674"/>
      <c r="AU40" s="674"/>
      <c r="AV40" s="674"/>
      <c r="AW40" s="674"/>
      <c r="AX40" s="674"/>
      <c r="AY40" s="675"/>
      <c r="AZ40" s="610" t="s">
        <v>255</v>
      </c>
      <c r="BA40" s="611"/>
      <c r="BB40" s="611"/>
      <c r="BC40" s="611"/>
      <c r="BD40" s="642"/>
      <c r="BE40" s="642"/>
      <c r="BF40" s="665"/>
      <c r="BG40" s="658" t="s">
        <v>348</v>
      </c>
      <c r="BH40" s="659"/>
      <c r="BI40" s="659"/>
      <c r="BJ40" s="659"/>
      <c r="BK40" s="659"/>
      <c r="BL40" s="214"/>
      <c r="BM40" s="608" t="s">
        <v>349</v>
      </c>
      <c r="BN40" s="608"/>
      <c r="BO40" s="608"/>
      <c r="BP40" s="608"/>
      <c r="BQ40" s="608"/>
      <c r="BR40" s="608"/>
      <c r="BS40" s="608"/>
      <c r="BT40" s="608"/>
      <c r="BU40" s="609"/>
      <c r="BV40" s="610">
        <v>83</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148188</v>
      </c>
      <c r="CS40" s="611"/>
      <c r="CT40" s="611"/>
      <c r="CU40" s="611"/>
      <c r="CV40" s="611"/>
      <c r="CW40" s="611"/>
      <c r="CX40" s="611"/>
      <c r="CY40" s="612"/>
      <c r="CZ40" s="615">
        <v>1.2</v>
      </c>
      <c r="DA40" s="640"/>
      <c r="DB40" s="640"/>
      <c r="DC40" s="644"/>
      <c r="DD40" s="619">
        <v>38798</v>
      </c>
      <c r="DE40" s="611"/>
      <c r="DF40" s="611"/>
      <c r="DG40" s="611"/>
      <c r="DH40" s="611"/>
      <c r="DI40" s="611"/>
      <c r="DJ40" s="611"/>
      <c r="DK40" s="612"/>
      <c r="DL40" s="619">
        <v>38798</v>
      </c>
      <c r="DM40" s="611"/>
      <c r="DN40" s="611"/>
      <c r="DO40" s="611"/>
      <c r="DP40" s="611"/>
      <c r="DQ40" s="611"/>
      <c r="DR40" s="611"/>
      <c r="DS40" s="611"/>
      <c r="DT40" s="611"/>
      <c r="DU40" s="611"/>
      <c r="DV40" s="612"/>
      <c r="DW40" s="615">
        <v>0.6</v>
      </c>
      <c r="DX40" s="640"/>
      <c r="DY40" s="640"/>
      <c r="DZ40" s="640"/>
      <c r="EA40" s="640"/>
      <c r="EB40" s="640"/>
      <c r="EC40" s="641"/>
    </row>
    <row r="41" spans="2:133" ht="11.25" customHeight="1">
      <c r="B41" s="631" t="s">
        <v>351</v>
      </c>
      <c r="C41" s="632"/>
      <c r="D41" s="632"/>
      <c r="E41" s="632"/>
      <c r="F41" s="632"/>
      <c r="G41" s="632"/>
      <c r="H41" s="632"/>
      <c r="I41" s="632"/>
      <c r="J41" s="632"/>
      <c r="K41" s="632"/>
      <c r="L41" s="632"/>
      <c r="M41" s="632"/>
      <c r="N41" s="632"/>
      <c r="O41" s="632"/>
      <c r="P41" s="632"/>
      <c r="Q41" s="633"/>
      <c r="R41" s="682">
        <v>12721912</v>
      </c>
      <c r="S41" s="683"/>
      <c r="T41" s="683"/>
      <c r="U41" s="683"/>
      <c r="V41" s="683"/>
      <c r="W41" s="683"/>
      <c r="X41" s="683"/>
      <c r="Y41" s="687"/>
      <c r="Z41" s="688">
        <v>100</v>
      </c>
      <c r="AA41" s="688"/>
      <c r="AB41" s="688"/>
      <c r="AC41" s="688"/>
      <c r="AD41" s="689">
        <v>6196668</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236226</v>
      </c>
      <c r="BA41" s="611"/>
      <c r="BB41" s="611"/>
      <c r="BC41" s="611"/>
      <c r="BD41" s="642"/>
      <c r="BE41" s="642"/>
      <c r="BF41" s="665"/>
      <c r="BG41" s="658"/>
      <c r="BH41" s="659"/>
      <c r="BI41" s="659"/>
      <c r="BJ41" s="659"/>
      <c r="BK41" s="659"/>
      <c r="BL41" s="214"/>
      <c r="BM41" s="608" t="s">
        <v>353</v>
      </c>
      <c r="BN41" s="608"/>
      <c r="BO41" s="608"/>
      <c r="BP41" s="608"/>
      <c r="BQ41" s="608"/>
      <c r="BR41" s="608"/>
      <c r="BS41" s="608"/>
      <c r="BT41" s="608"/>
      <c r="BU41" s="609"/>
      <c r="BV41" s="610" t="s">
        <v>182</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130</v>
      </c>
      <c r="CS41" s="642"/>
      <c r="CT41" s="642"/>
      <c r="CU41" s="642"/>
      <c r="CV41" s="642"/>
      <c r="CW41" s="642"/>
      <c r="CX41" s="642"/>
      <c r="CY41" s="643"/>
      <c r="CZ41" s="615" t="s">
        <v>130</v>
      </c>
      <c r="DA41" s="640"/>
      <c r="DB41" s="640"/>
      <c r="DC41" s="644"/>
      <c r="DD41" s="619" t="s">
        <v>255</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355</v>
      </c>
      <c r="AR42" s="680"/>
      <c r="AS42" s="680"/>
      <c r="AT42" s="680"/>
      <c r="AU42" s="680"/>
      <c r="AV42" s="680"/>
      <c r="AW42" s="680"/>
      <c r="AX42" s="680"/>
      <c r="AY42" s="681"/>
      <c r="AZ42" s="682">
        <v>732130</v>
      </c>
      <c r="BA42" s="683"/>
      <c r="BB42" s="683"/>
      <c r="BC42" s="683"/>
      <c r="BD42" s="669"/>
      <c r="BE42" s="669"/>
      <c r="BF42" s="671"/>
      <c r="BG42" s="660"/>
      <c r="BH42" s="661"/>
      <c r="BI42" s="661"/>
      <c r="BJ42" s="661"/>
      <c r="BK42" s="661"/>
      <c r="BL42" s="215"/>
      <c r="BM42" s="632" t="s">
        <v>356</v>
      </c>
      <c r="BN42" s="632"/>
      <c r="BO42" s="632"/>
      <c r="BP42" s="632"/>
      <c r="BQ42" s="632"/>
      <c r="BR42" s="632"/>
      <c r="BS42" s="632"/>
      <c r="BT42" s="632"/>
      <c r="BU42" s="633"/>
      <c r="BV42" s="682">
        <v>361</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1072712</v>
      </c>
      <c r="CS42" s="642"/>
      <c r="CT42" s="642"/>
      <c r="CU42" s="642"/>
      <c r="CV42" s="642"/>
      <c r="CW42" s="642"/>
      <c r="CX42" s="642"/>
      <c r="CY42" s="643"/>
      <c r="CZ42" s="615">
        <v>8.8000000000000007</v>
      </c>
      <c r="DA42" s="640"/>
      <c r="DB42" s="640"/>
      <c r="DC42" s="644"/>
      <c r="DD42" s="619">
        <v>342782</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358</v>
      </c>
      <c r="CD43" s="607" t="s">
        <v>359</v>
      </c>
      <c r="CE43" s="608"/>
      <c r="CF43" s="608"/>
      <c r="CG43" s="608"/>
      <c r="CH43" s="608"/>
      <c r="CI43" s="608"/>
      <c r="CJ43" s="608"/>
      <c r="CK43" s="608"/>
      <c r="CL43" s="608"/>
      <c r="CM43" s="608"/>
      <c r="CN43" s="608"/>
      <c r="CO43" s="608"/>
      <c r="CP43" s="608"/>
      <c r="CQ43" s="609"/>
      <c r="CR43" s="610">
        <v>52637</v>
      </c>
      <c r="CS43" s="642"/>
      <c r="CT43" s="642"/>
      <c r="CU43" s="642"/>
      <c r="CV43" s="642"/>
      <c r="CW43" s="642"/>
      <c r="CX43" s="642"/>
      <c r="CY43" s="643"/>
      <c r="CZ43" s="615">
        <v>0.4</v>
      </c>
      <c r="DA43" s="640"/>
      <c r="DB43" s="640"/>
      <c r="DC43" s="644"/>
      <c r="DD43" s="619">
        <v>52637</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361</v>
      </c>
      <c r="CG44" s="608"/>
      <c r="CH44" s="608"/>
      <c r="CI44" s="608"/>
      <c r="CJ44" s="608"/>
      <c r="CK44" s="608"/>
      <c r="CL44" s="608"/>
      <c r="CM44" s="608"/>
      <c r="CN44" s="608"/>
      <c r="CO44" s="608"/>
      <c r="CP44" s="608"/>
      <c r="CQ44" s="609"/>
      <c r="CR44" s="610">
        <v>1034399</v>
      </c>
      <c r="CS44" s="611"/>
      <c r="CT44" s="611"/>
      <c r="CU44" s="611"/>
      <c r="CV44" s="611"/>
      <c r="CW44" s="611"/>
      <c r="CX44" s="611"/>
      <c r="CY44" s="612"/>
      <c r="CZ44" s="615">
        <v>8.5</v>
      </c>
      <c r="DA44" s="616"/>
      <c r="DB44" s="616"/>
      <c r="DC44" s="622"/>
      <c r="DD44" s="619">
        <v>318976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363</v>
      </c>
      <c r="CG45" s="608"/>
      <c r="CH45" s="608"/>
      <c r="CI45" s="608"/>
      <c r="CJ45" s="608"/>
      <c r="CK45" s="608"/>
      <c r="CL45" s="608"/>
      <c r="CM45" s="608"/>
      <c r="CN45" s="608"/>
      <c r="CO45" s="608"/>
      <c r="CP45" s="608"/>
      <c r="CQ45" s="609"/>
      <c r="CR45" s="610">
        <v>414113</v>
      </c>
      <c r="CS45" s="642"/>
      <c r="CT45" s="642"/>
      <c r="CU45" s="642"/>
      <c r="CV45" s="642"/>
      <c r="CW45" s="642"/>
      <c r="CX45" s="642"/>
      <c r="CY45" s="643"/>
      <c r="CZ45" s="615">
        <v>3.4</v>
      </c>
      <c r="DA45" s="640"/>
      <c r="DB45" s="640"/>
      <c r="DC45" s="644"/>
      <c r="DD45" s="619">
        <v>17782</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364</v>
      </c>
      <c r="CG46" s="608"/>
      <c r="CH46" s="608"/>
      <c r="CI46" s="608"/>
      <c r="CJ46" s="608"/>
      <c r="CK46" s="608"/>
      <c r="CL46" s="608"/>
      <c r="CM46" s="608"/>
      <c r="CN46" s="608"/>
      <c r="CO46" s="608"/>
      <c r="CP46" s="608"/>
      <c r="CQ46" s="609"/>
      <c r="CR46" s="610">
        <v>551375</v>
      </c>
      <c r="CS46" s="611"/>
      <c r="CT46" s="611"/>
      <c r="CU46" s="611"/>
      <c r="CV46" s="611"/>
      <c r="CW46" s="611"/>
      <c r="CX46" s="611"/>
      <c r="CY46" s="612"/>
      <c r="CZ46" s="615">
        <v>4.5</v>
      </c>
      <c r="DA46" s="616"/>
      <c r="DB46" s="616"/>
      <c r="DC46" s="622"/>
      <c r="DD46" s="619">
        <v>272551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365</v>
      </c>
      <c r="CG47" s="608"/>
      <c r="CH47" s="608"/>
      <c r="CI47" s="608"/>
      <c r="CJ47" s="608"/>
      <c r="CK47" s="608"/>
      <c r="CL47" s="608"/>
      <c r="CM47" s="608"/>
      <c r="CN47" s="608"/>
      <c r="CO47" s="608"/>
      <c r="CP47" s="608"/>
      <c r="CQ47" s="609"/>
      <c r="CR47" s="610">
        <v>38313</v>
      </c>
      <c r="CS47" s="642"/>
      <c r="CT47" s="642"/>
      <c r="CU47" s="642"/>
      <c r="CV47" s="642"/>
      <c r="CW47" s="642"/>
      <c r="CX47" s="642"/>
      <c r="CY47" s="643"/>
      <c r="CZ47" s="615">
        <v>0.3</v>
      </c>
      <c r="DA47" s="640"/>
      <c r="DB47" s="640"/>
      <c r="DC47" s="644"/>
      <c r="DD47" s="619">
        <v>23806</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366</v>
      </c>
      <c r="CG48" s="608"/>
      <c r="CH48" s="608"/>
      <c r="CI48" s="608"/>
      <c r="CJ48" s="608"/>
      <c r="CK48" s="608"/>
      <c r="CL48" s="608"/>
      <c r="CM48" s="608"/>
      <c r="CN48" s="608"/>
      <c r="CO48" s="608"/>
      <c r="CP48" s="608"/>
      <c r="CQ48" s="609"/>
      <c r="CR48" s="610" t="s">
        <v>255</v>
      </c>
      <c r="CS48" s="611"/>
      <c r="CT48" s="611"/>
      <c r="CU48" s="611"/>
      <c r="CV48" s="611"/>
      <c r="CW48" s="611"/>
      <c r="CX48" s="611"/>
      <c r="CY48" s="612"/>
      <c r="CZ48" s="615" t="s">
        <v>182</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367</v>
      </c>
      <c r="CE49" s="632"/>
      <c r="CF49" s="632"/>
      <c r="CG49" s="632"/>
      <c r="CH49" s="632"/>
      <c r="CI49" s="632"/>
      <c r="CJ49" s="632"/>
      <c r="CK49" s="632"/>
      <c r="CL49" s="632"/>
      <c r="CM49" s="632"/>
      <c r="CN49" s="632"/>
      <c r="CO49" s="632"/>
      <c r="CP49" s="632"/>
      <c r="CQ49" s="633"/>
      <c r="CR49" s="682">
        <v>12198617</v>
      </c>
      <c r="CS49" s="669"/>
      <c r="CT49" s="669"/>
      <c r="CU49" s="669"/>
      <c r="CV49" s="669"/>
      <c r="CW49" s="669"/>
      <c r="CX49" s="669"/>
      <c r="CY49" s="698"/>
      <c r="CZ49" s="690">
        <v>100</v>
      </c>
      <c r="DA49" s="699"/>
      <c r="DB49" s="699"/>
      <c r="DC49" s="700"/>
      <c r="DD49" s="701">
        <v>8191677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Jf0LKCWi9BpEMLKHEFAU2ACneg2RanC1VmWxNRaSGbQiRTEGwDwETF6Z5QbfjLjZz4w23rCfGPi6ZOUZ70sLHw==" saltValue="ZhL9/uMLskXMXOnGWsrs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390</v>
      </c>
      <c r="C7" s="737"/>
      <c r="D7" s="737"/>
      <c r="E7" s="737"/>
      <c r="F7" s="737"/>
      <c r="G7" s="737"/>
      <c r="H7" s="737"/>
      <c r="I7" s="737"/>
      <c r="J7" s="737"/>
      <c r="K7" s="737"/>
      <c r="L7" s="737"/>
      <c r="M7" s="737"/>
      <c r="N7" s="737"/>
      <c r="O7" s="737"/>
      <c r="P7" s="738"/>
      <c r="Q7" s="739">
        <v>12732</v>
      </c>
      <c r="R7" s="740"/>
      <c r="S7" s="740"/>
      <c r="T7" s="740"/>
      <c r="U7" s="740"/>
      <c r="V7" s="740">
        <v>12209</v>
      </c>
      <c r="W7" s="740"/>
      <c r="X7" s="740"/>
      <c r="Y7" s="740"/>
      <c r="Z7" s="740"/>
      <c r="AA7" s="740">
        <v>523</v>
      </c>
      <c r="AB7" s="740"/>
      <c r="AC7" s="740"/>
      <c r="AD7" s="740"/>
      <c r="AE7" s="741"/>
      <c r="AF7" s="742">
        <v>501</v>
      </c>
      <c r="AG7" s="743"/>
      <c r="AH7" s="743"/>
      <c r="AI7" s="743"/>
      <c r="AJ7" s="744"/>
      <c r="AK7" s="745">
        <v>616</v>
      </c>
      <c r="AL7" s="746"/>
      <c r="AM7" s="746"/>
      <c r="AN7" s="746"/>
      <c r="AO7" s="746"/>
      <c r="AP7" s="746">
        <v>8892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584</v>
      </c>
      <c r="BT7" s="734"/>
      <c r="BU7" s="734"/>
      <c r="BV7" s="734"/>
      <c r="BW7" s="734"/>
      <c r="BX7" s="734"/>
      <c r="BY7" s="734"/>
      <c r="BZ7" s="734"/>
      <c r="CA7" s="734"/>
      <c r="CB7" s="734"/>
      <c r="CC7" s="734"/>
      <c r="CD7" s="734"/>
      <c r="CE7" s="734"/>
      <c r="CF7" s="734"/>
      <c r="CG7" s="749"/>
      <c r="CH7" s="730">
        <v>2</v>
      </c>
      <c r="CI7" s="731"/>
      <c r="CJ7" s="731"/>
      <c r="CK7" s="731"/>
      <c r="CL7" s="732"/>
      <c r="CM7" s="730">
        <v>135</v>
      </c>
      <c r="CN7" s="731"/>
      <c r="CO7" s="731"/>
      <c r="CP7" s="731"/>
      <c r="CQ7" s="732"/>
      <c r="CR7" s="730">
        <v>21</v>
      </c>
      <c r="CS7" s="731"/>
      <c r="CT7" s="731"/>
      <c r="CU7" s="731"/>
      <c r="CV7" s="732"/>
      <c r="CW7" s="730">
        <v>12</v>
      </c>
      <c r="CX7" s="731"/>
      <c r="CY7" s="731"/>
      <c r="CZ7" s="731"/>
      <c r="DA7" s="732"/>
      <c r="DB7" s="730" t="s">
        <v>591</v>
      </c>
      <c r="DC7" s="731"/>
      <c r="DD7" s="731"/>
      <c r="DE7" s="731"/>
      <c r="DF7" s="732"/>
      <c r="DG7" s="730" t="s">
        <v>591</v>
      </c>
      <c r="DH7" s="731"/>
      <c r="DI7" s="731"/>
      <c r="DJ7" s="731"/>
      <c r="DK7" s="732"/>
      <c r="DL7" s="730" t="s">
        <v>591</v>
      </c>
      <c r="DM7" s="731"/>
      <c r="DN7" s="731"/>
      <c r="DO7" s="731"/>
      <c r="DP7" s="732"/>
      <c r="DQ7" s="730" t="s">
        <v>591</v>
      </c>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392</v>
      </c>
      <c r="B23" s="776" t="s">
        <v>393</v>
      </c>
      <c r="C23" s="777"/>
      <c r="D23" s="777"/>
      <c r="E23" s="777"/>
      <c r="F23" s="777"/>
      <c r="G23" s="777"/>
      <c r="H23" s="777"/>
      <c r="I23" s="777"/>
      <c r="J23" s="777"/>
      <c r="K23" s="777"/>
      <c r="L23" s="777"/>
      <c r="M23" s="777"/>
      <c r="N23" s="777"/>
      <c r="O23" s="777"/>
      <c r="P23" s="778"/>
      <c r="Q23" s="779">
        <v>12722</v>
      </c>
      <c r="R23" s="780"/>
      <c r="S23" s="780"/>
      <c r="T23" s="780"/>
      <c r="U23" s="780"/>
      <c r="V23" s="780">
        <v>12199</v>
      </c>
      <c r="W23" s="780"/>
      <c r="X23" s="780"/>
      <c r="Y23" s="780"/>
      <c r="Z23" s="780"/>
      <c r="AA23" s="780">
        <v>523</v>
      </c>
      <c r="AB23" s="780"/>
      <c r="AC23" s="780"/>
      <c r="AD23" s="780"/>
      <c r="AE23" s="781"/>
      <c r="AF23" s="782">
        <v>501</v>
      </c>
      <c r="AG23" s="780"/>
      <c r="AH23" s="780"/>
      <c r="AI23" s="780"/>
      <c r="AJ23" s="783"/>
      <c r="AK23" s="784"/>
      <c r="AL23" s="785"/>
      <c r="AM23" s="785"/>
      <c r="AN23" s="785"/>
      <c r="AO23" s="785"/>
      <c r="AP23" s="780">
        <v>8892</v>
      </c>
      <c r="AQ23" s="780"/>
      <c r="AR23" s="780"/>
      <c r="AS23" s="780"/>
      <c r="AT23" s="780"/>
      <c r="AU23" s="796"/>
      <c r="AV23" s="796"/>
      <c r="AW23" s="796"/>
      <c r="AX23" s="796"/>
      <c r="AY23" s="797"/>
      <c r="AZ23" s="798" t="s">
        <v>394</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373</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405</v>
      </c>
      <c r="C28" s="737"/>
      <c r="D28" s="737"/>
      <c r="E28" s="737"/>
      <c r="F28" s="737"/>
      <c r="G28" s="737"/>
      <c r="H28" s="737"/>
      <c r="I28" s="737"/>
      <c r="J28" s="737"/>
      <c r="K28" s="737"/>
      <c r="L28" s="737"/>
      <c r="M28" s="737"/>
      <c r="N28" s="737"/>
      <c r="O28" s="737"/>
      <c r="P28" s="738"/>
      <c r="Q28" s="809">
        <v>2128</v>
      </c>
      <c r="R28" s="810"/>
      <c r="S28" s="810"/>
      <c r="T28" s="810"/>
      <c r="U28" s="810"/>
      <c r="V28" s="810">
        <v>2102</v>
      </c>
      <c r="W28" s="810"/>
      <c r="X28" s="810"/>
      <c r="Y28" s="810"/>
      <c r="Z28" s="810"/>
      <c r="AA28" s="810">
        <v>26</v>
      </c>
      <c r="AB28" s="810"/>
      <c r="AC28" s="810"/>
      <c r="AD28" s="810"/>
      <c r="AE28" s="811"/>
      <c r="AF28" s="812">
        <v>26</v>
      </c>
      <c r="AG28" s="810"/>
      <c r="AH28" s="810"/>
      <c r="AI28" s="810"/>
      <c r="AJ28" s="813"/>
      <c r="AK28" s="814">
        <v>236</v>
      </c>
      <c r="AL28" s="815"/>
      <c r="AM28" s="815"/>
      <c r="AN28" s="815"/>
      <c r="AO28" s="815"/>
      <c r="AP28" s="815" t="s">
        <v>591</v>
      </c>
      <c r="AQ28" s="815"/>
      <c r="AR28" s="815"/>
      <c r="AS28" s="815"/>
      <c r="AT28" s="815"/>
      <c r="AU28" s="815" t="s">
        <v>591</v>
      </c>
      <c r="AV28" s="815"/>
      <c r="AW28" s="815"/>
      <c r="AX28" s="815"/>
      <c r="AY28" s="815"/>
      <c r="AZ28" s="816" t="s">
        <v>591</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406</v>
      </c>
      <c r="C29" s="768"/>
      <c r="D29" s="768"/>
      <c r="E29" s="768"/>
      <c r="F29" s="768"/>
      <c r="G29" s="768"/>
      <c r="H29" s="768"/>
      <c r="I29" s="768"/>
      <c r="J29" s="768"/>
      <c r="K29" s="768"/>
      <c r="L29" s="768"/>
      <c r="M29" s="768"/>
      <c r="N29" s="768"/>
      <c r="O29" s="768"/>
      <c r="P29" s="769"/>
      <c r="Q29" s="770">
        <v>2207</v>
      </c>
      <c r="R29" s="771"/>
      <c r="S29" s="771"/>
      <c r="T29" s="771"/>
      <c r="U29" s="771"/>
      <c r="V29" s="771">
        <v>2165</v>
      </c>
      <c r="W29" s="771"/>
      <c r="X29" s="771"/>
      <c r="Y29" s="771"/>
      <c r="Z29" s="771"/>
      <c r="AA29" s="771">
        <v>42</v>
      </c>
      <c r="AB29" s="771"/>
      <c r="AC29" s="771"/>
      <c r="AD29" s="771"/>
      <c r="AE29" s="772"/>
      <c r="AF29" s="773">
        <v>42</v>
      </c>
      <c r="AG29" s="774"/>
      <c r="AH29" s="774"/>
      <c r="AI29" s="774"/>
      <c r="AJ29" s="775"/>
      <c r="AK29" s="821">
        <v>407</v>
      </c>
      <c r="AL29" s="817"/>
      <c r="AM29" s="817"/>
      <c r="AN29" s="817"/>
      <c r="AO29" s="817"/>
      <c r="AP29" s="817" t="s">
        <v>591</v>
      </c>
      <c r="AQ29" s="817"/>
      <c r="AR29" s="817"/>
      <c r="AS29" s="817"/>
      <c r="AT29" s="817"/>
      <c r="AU29" s="817" t="s">
        <v>591</v>
      </c>
      <c r="AV29" s="817"/>
      <c r="AW29" s="817"/>
      <c r="AX29" s="817"/>
      <c r="AY29" s="817"/>
      <c r="AZ29" s="818" t="s">
        <v>591</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407</v>
      </c>
      <c r="C30" s="768"/>
      <c r="D30" s="768"/>
      <c r="E30" s="768"/>
      <c r="F30" s="768"/>
      <c r="G30" s="768"/>
      <c r="H30" s="768"/>
      <c r="I30" s="768"/>
      <c r="J30" s="768"/>
      <c r="K30" s="768"/>
      <c r="L30" s="768"/>
      <c r="M30" s="768"/>
      <c r="N30" s="768"/>
      <c r="O30" s="768"/>
      <c r="P30" s="769"/>
      <c r="Q30" s="770">
        <v>264</v>
      </c>
      <c r="R30" s="771"/>
      <c r="S30" s="771"/>
      <c r="T30" s="771"/>
      <c r="U30" s="771"/>
      <c r="V30" s="771">
        <v>262</v>
      </c>
      <c r="W30" s="771"/>
      <c r="X30" s="771"/>
      <c r="Y30" s="771"/>
      <c r="Z30" s="771"/>
      <c r="AA30" s="771">
        <v>1</v>
      </c>
      <c r="AB30" s="771"/>
      <c r="AC30" s="771"/>
      <c r="AD30" s="771"/>
      <c r="AE30" s="772"/>
      <c r="AF30" s="773">
        <v>1</v>
      </c>
      <c r="AG30" s="774"/>
      <c r="AH30" s="774"/>
      <c r="AI30" s="774"/>
      <c r="AJ30" s="775"/>
      <c r="AK30" s="821">
        <v>102</v>
      </c>
      <c r="AL30" s="817"/>
      <c r="AM30" s="817"/>
      <c r="AN30" s="817"/>
      <c r="AO30" s="817"/>
      <c r="AP30" s="817" t="s">
        <v>591</v>
      </c>
      <c r="AQ30" s="817"/>
      <c r="AR30" s="817"/>
      <c r="AS30" s="817"/>
      <c r="AT30" s="817"/>
      <c r="AU30" s="817" t="s">
        <v>591</v>
      </c>
      <c r="AV30" s="817"/>
      <c r="AW30" s="817"/>
      <c r="AX30" s="817"/>
      <c r="AY30" s="817"/>
      <c r="AZ30" s="818" t="s">
        <v>591</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408</v>
      </c>
      <c r="C31" s="768"/>
      <c r="D31" s="768"/>
      <c r="E31" s="768"/>
      <c r="F31" s="768"/>
      <c r="G31" s="768"/>
      <c r="H31" s="768"/>
      <c r="I31" s="768"/>
      <c r="J31" s="768"/>
      <c r="K31" s="768"/>
      <c r="L31" s="768"/>
      <c r="M31" s="768"/>
      <c r="N31" s="768"/>
      <c r="O31" s="768"/>
      <c r="P31" s="769"/>
      <c r="Q31" s="770">
        <v>2</v>
      </c>
      <c r="R31" s="771"/>
      <c r="S31" s="771"/>
      <c r="T31" s="771"/>
      <c r="U31" s="771"/>
      <c r="V31" s="771">
        <v>1</v>
      </c>
      <c r="W31" s="771"/>
      <c r="X31" s="771"/>
      <c r="Y31" s="771"/>
      <c r="Z31" s="771"/>
      <c r="AA31" s="771">
        <v>1</v>
      </c>
      <c r="AB31" s="771"/>
      <c r="AC31" s="771"/>
      <c r="AD31" s="771"/>
      <c r="AE31" s="772"/>
      <c r="AF31" s="773">
        <v>1</v>
      </c>
      <c r="AG31" s="774"/>
      <c r="AH31" s="774"/>
      <c r="AI31" s="774"/>
      <c r="AJ31" s="775"/>
      <c r="AK31" s="821" t="s">
        <v>591</v>
      </c>
      <c r="AL31" s="817"/>
      <c r="AM31" s="817"/>
      <c r="AN31" s="817"/>
      <c r="AO31" s="817"/>
      <c r="AP31" s="817" t="s">
        <v>591</v>
      </c>
      <c r="AQ31" s="817"/>
      <c r="AR31" s="817"/>
      <c r="AS31" s="817"/>
      <c r="AT31" s="817"/>
      <c r="AU31" s="817" t="s">
        <v>591</v>
      </c>
      <c r="AV31" s="817"/>
      <c r="AW31" s="817"/>
      <c r="AX31" s="817"/>
      <c r="AY31" s="817"/>
      <c r="AZ31" s="818" t="s">
        <v>591</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409</v>
      </c>
      <c r="C32" s="768"/>
      <c r="D32" s="768"/>
      <c r="E32" s="768"/>
      <c r="F32" s="768"/>
      <c r="G32" s="768"/>
      <c r="H32" s="768"/>
      <c r="I32" s="768"/>
      <c r="J32" s="768"/>
      <c r="K32" s="768"/>
      <c r="L32" s="768"/>
      <c r="M32" s="768"/>
      <c r="N32" s="768"/>
      <c r="O32" s="768"/>
      <c r="P32" s="769"/>
      <c r="Q32" s="770">
        <v>424</v>
      </c>
      <c r="R32" s="771"/>
      <c r="S32" s="771"/>
      <c r="T32" s="771"/>
      <c r="U32" s="771"/>
      <c r="V32" s="771">
        <v>382</v>
      </c>
      <c r="W32" s="771"/>
      <c r="X32" s="771"/>
      <c r="Y32" s="771"/>
      <c r="Z32" s="771"/>
      <c r="AA32" s="771">
        <v>43</v>
      </c>
      <c r="AB32" s="771"/>
      <c r="AC32" s="771"/>
      <c r="AD32" s="771"/>
      <c r="AE32" s="772"/>
      <c r="AF32" s="773">
        <v>323</v>
      </c>
      <c r="AG32" s="774"/>
      <c r="AH32" s="774"/>
      <c r="AI32" s="774"/>
      <c r="AJ32" s="775"/>
      <c r="AK32" s="821">
        <v>42</v>
      </c>
      <c r="AL32" s="817"/>
      <c r="AM32" s="817"/>
      <c r="AN32" s="817"/>
      <c r="AO32" s="817"/>
      <c r="AP32" s="817">
        <v>1354</v>
      </c>
      <c r="AQ32" s="817"/>
      <c r="AR32" s="817"/>
      <c r="AS32" s="817"/>
      <c r="AT32" s="817"/>
      <c r="AU32" s="817">
        <v>41</v>
      </c>
      <c r="AV32" s="817"/>
      <c r="AW32" s="817"/>
      <c r="AX32" s="817"/>
      <c r="AY32" s="817"/>
      <c r="AZ32" s="818" t="s">
        <v>591</v>
      </c>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411</v>
      </c>
      <c r="C33" s="768"/>
      <c r="D33" s="768"/>
      <c r="E33" s="768"/>
      <c r="F33" s="768"/>
      <c r="G33" s="768"/>
      <c r="H33" s="768"/>
      <c r="I33" s="768"/>
      <c r="J33" s="768"/>
      <c r="K33" s="768"/>
      <c r="L33" s="768"/>
      <c r="M33" s="768"/>
      <c r="N33" s="768"/>
      <c r="O33" s="768"/>
      <c r="P33" s="769"/>
      <c r="Q33" s="770">
        <v>1</v>
      </c>
      <c r="R33" s="771"/>
      <c r="S33" s="771"/>
      <c r="T33" s="771"/>
      <c r="U33" s="771"/>
      <c r="V33" s="771">
        <v>0</v>
      </c>
      <c r="W33" s="771"/>
      <c r="X33" s="771"/>
      <c r="Y33" s="771"/>
      <c r="Z33" s="771"/>
      <c r="AA33" s="771">
        <v>0</v>
      </c>
      <c r="AB33" s="771"/>
      <c r="AC33" s="771"/>
      <c r="AD33" s="771"/>
      <c r="AE33" s="772"/>
      <c r="AF33" s="773">
        <v>0</v>
      </c>
      <c r="AG33" s="774"/>
      <c r="AH33" s="774"/>
      <c r="AI33" s="774"/>
      <c r="AJ33" s="775"/>
      <c r="AK33" s="821" t="s">
        <v>591</v>
      </c>
      <c r="AL33" s="817"/>
      <c r="AM33" s="817"/>
      <c r="AN33" s="817"/>
      <c r="AO33" s="817"/>
      <c r="AP33" s="817" t="s">
        <v>591</v>
      </c>
      <c r="AQ33" s="817"/>
      <c r="AR33" s="817"/>
      <c r="AS33" s="817"/>
      <c r="AT33" s="817"/>
      <c r="AU33" s="817" t="s">
        <v>591</v>
      </c>
      <c r="AV33" s="817"/>
      <c r="AW33" s="817"/>
      <c r="AX33" s="817"/>
      <c r="AY33" s="817"/>
      <c r="AZ33" s="818" t="s">
        <v>591</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392</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393</v>
      </c>
      <c r="AG63" s="831"/>
      <c r="AH63" s="831"/>
      <c r="AI63" s="831"/>
      <c r="AJ63" s="832"/>
      <c r="AK63" s="833"/>
      <c r="AL63" s="828"/>
      <c r="AM63" s="828"/>
      <c r="AN63" s="828"/>
      <c r="AO63" s="828"/>
      <c r="AP63" s="831">
        <v>1354</v>
      </c>
      <c r="AQ63" s="831"/>
      <c r="AR63" s="831"/>
      <c r="AS63" s="831"/>
      <c r="AT63" s="831"/>
      <c r="AU63" s="831">
        <v>41</v>
      </c>
      <c r="AV63" s="831"/>
      <c r="AW63" s="831"/>
      <c r="AX63" s="831"/>
      <c r="AY63" s="831"/>
      <c r="AZ63" s="835"/>
      <c r="BA63" s="835"/>
      <c r="BB63" s="835"/>
      <c r="BC63" s="835"/>
      <c r="BD63" s="835"/>
      <c r="BE63" s="836"/>
      <c r="BF63" s="836"/>
      <c r="BG63" s="836"/>
      <c r="BH63" s="836"/>
      <c r="BI63" s="837"/>
      <c r="BJ63" s="838" t="s">
        <v>415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417</v>
      </c>
      <c r="B66" s="715"/>
      <c r="C66" s="715"/>
      <c r="D66" s="715"/>
      <c r="E66" s="715"/>
      <c r="F66" s="715"/>
      <c r="G66" s="715"/>
      <c r="H66" s="715"/>
      <c r="I66" s="715"/>
      <c r="J66" s="715"/>
      <c r="K66" s="715"/>
      <c r="L66" s="715"/>
      <c r="M66" s="715"/>
      <c r="N66" s="715"/>
      <c r="O66" s="715"/>
      <c r="P66" s="716"/>
      <c r="Q66" s="720" t="s">
        <v>397</v>
      </c>
      <c r="R66" s="721"/>
      <c r="S66" s="721"/>
      <c r="T66" s="721"/>
      <c r="U66" s="722"/>
      <c r="V66" s="720" t="s">
        <v>418</v>
      </c>
      <c r="W66" s="721"/>
      <c r="X66" s="721"/>
      <c r="Y66" s="721"/>
      <c r="Z66" s="722"/>
      <c r="AA66" s="720" t="s">
        <v>419</v>
      </c>
      <c r="AB66" s="721"/>
      <c r="AC66" s="721"/>
      <c r="AD66" s="721"/>
      <c r="AE66" s="722"/>
      <c r="AF66" s="841" t="s">
        <v>420</v>
      </c>
      <c r="AG66" s="802"/>
      <c r="AH66" s="802"/>
      <c r="AI66" s="802"/>
      <c r="AJ66" s="842"/>
      <c r="AK66" s="720" t="s">
        <v>401</v>
      </c>
      <c r="AL66" s="715"/>
      <c r="AM66" s="715"/>
      <c r="AN66" s="715"/>
      <c r="AO66" s="716"/>
      <c r="AP66" s="720" t="s">
        <v>421</v>
      </c>
      <c r="AQ66" s="721"/>
      <c r="AR66" s="721"/>
      <c r="AS66" s="721"/>
      <c r="AT66" s="722"/>
      <c r="AU66" s="720" t="s">
        <v>422</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585</v>
      </c>
      <c r="C68" s="857"/>
      <c r="D68" s="857"/>
      <c r="E68" s="857"/>
      <c r="F68" s="857"/>
      <c r="G68" s="857"/>
      <c r="H68" s="857"/>
      <c r="I68" s="857"/>
      <c r="J68" s="857"/>
      <c r="K68" s="857"/>
      <c r="L68" s="857"/>
      <c r="M68" s="857"/>
      <c r="N68" s="857"/>
      <c r="O68" s="857"/>
      <c r="P68" s="858"/>
      <c r="Q68" s="859">
        <v>720</v>
      </c>
      <c r="R68" s="853"/>
      <c r="S68" s="853"/>
      <c r="T68" s="853"/>
      <c r="U68" s="853"/>
      <c r="V68" s="853">
        <v>704</v>
      </c>
      <c r="W68" s="853"/>
      <c r="X68" s="853"/>
      <c r="Y68" s="853"/>
      <c r="Z68" s="853"/>
      <c r="AA68" s="853">
        <v>16</v>
      </c>
      <c r="AB68" s="853"/>
      <c r="AC68" s="853"/>
      <c r="AD68" s="853"/>
      <c r="AE68" s="853"/>
      <c r="AF68" s="853">
        <v>16</v>
      </c>
      <c r="AG68" s="853"/>
      <c r="AH68" s="853"/>
      <c r="AI68" s="853"/>
      <c r="AJ68" s="853"/>
      <c r="AK68" s="853">
        <v>14</v>
      </c>
      <c r="AL68" s="853"/>
      <c r="AM68" s="853"/>
      <c r="AN68" s="853"/>
      <c r="AO68" s="853"/>
      <c r="AP68" s="853">
        <v>1005</v>
      </c>
      <c r="AQ68" s="853"/>
      <c r="AR68" s="853"/>
      <c r="AS68" s="853"/>
      <c r="AT68" s="853"/>
      <c r="AU68" s="853">
        <v>626</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586</v>
      </c>
      <c r="C69" s="861"/>
      <c r="D69" s="861"/>
      <c r="E69" s="861"/>
      <c r="F69" s="861"/>
      <c r="G69" s="861"/>
      <c r="H69" s="861"/>
      <c r="I69" s="861"/>
      <c r="J69" s="861"/>
      <c r="K69" s="861"/>
      <c r="L69" s="861"/>
      <c r="M69" s="861"/>
      <c r="N69" s="861"/>
      <c r="O69" s="861"/>
      <c r="P69" s="862"/>
      <c r="Q69" s="863">
        <v>956</v>
      </c>
      <c r="R69" s="817"/>
      <c r="S69" s="817"/>
      <c r="T69" s="817"/>
      <c r="U69" s="817"/>
      <c r="V69" s="817">
        <v>919</v>
      </c>
      <c r="W69" s="817"/>
      <c r="X69" s="817"/>
      <c r="Y69" s="817"/>
      <c r="Z69" s="817"/>
      <c r="AA69" s="817">
        <v>37</v>
      </c>
      <c r="AB69" s="817"/>
      <c r="AC69" s="817"/>
      <c r="AD69" s="817"/>
      <c r="AE69" s="817"/>
      <c r="AF69" s="817">
        <v>29</v>
      </c>
      <c r="AG69" s="817"/>
      <c r="AH69" s="817"/>
      <c r="AI69" s="817"/>
      <c r="AJ69" s="817"/>
      <c r="AK69" s="817">
        <v>29</v>
      </c>
      <c r="AL69" s="817"/>
      <c r="AM69" s="817"/>
      <c r="AN69" s="817"/>
      <c r="AO69" s="817"/>
      <c r="AP69" s="817" t="s">
        <v>591</v>
      </c>
      <c r="AQ69" s="817"/>
      <c r="AR69" s="817"/>
      <c r="AS69" s="817"/>
      <c r="AT69" s="817"/>
      <c r="AU69" s="817" t="s">
        <v>591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587</v>
      </c>
      <c r="C70" s="861"/>
      <c r="D70" s="861"/>
      <c r="E70" s="861"/>
      <c r="F70" s="861"/>
      <c r="G70" s="861"/>
      <c r="H70" s="861"/>
      <c r="I70" s="861"/>
      <c r="J70" s="861"/>
      <c r="K70" s="861"/>
      <c r="L70" s="861"/>
      <c r="M70" s="861"/>
      <c r="N70" s="861"/>
      <c r="O70" s="861"/>
      <c r="P70" s="862"/>
      <c r="Q70" s="863">
        <v>84</v>
      </c>
      <c r="R70" s="817"/>
      <c r="S70" s="817"/>
      <c r="T70" s="817"/>
      <c r="U70" s="817"/>
      <c r="V70" s="817">
        <v>79</v>
      </c>
      <c r="W70" s="817"/>
      <c r="X70" s="817"/>
      <c r="Y70" s="817"/>
      <c r="Z70" s="817"/>
      <c r="AA70" s="817">
        <v>5</v>
      </c>
      <c r="AB70" s="817"/>
      <c r="AC70" s="817"/>
      <c r="AD70" s="817"/>
      <c r="AE70" s="817"/>
      <c r="AF70" s="817">
        <v>5</v>
      </c>
      <c r="AG70" s="817"/>
      <c r="AH70" s="817"/>
      <c r="AI70" s="817"/>
      <c r="AJ70" s="817"/>
      <c r="AK70" s="817">
        <v>5</v>
      </c>
      <c r="AL70" s="817"/>
      <c r="AM70" s="817"/>
      <c r="AN70" s="817"/>
      <c r="AO70" s="817"/>
      <c r="AP70" s="817" t="s">
        <v>591</v>
      </c>
      <c r="AQ70" s="817"/>
      <c r="AR70" s="817"/>
      <c r="AS70" s="817"/>
      <c r="AT70" s="817"/>
      <c r="AU70" s="817" t="s">
        <v>591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588</v>
      </c>
      <c r="C71" s="861"/>
      <c r="D71" s="861"/>
      <c r="E71" s="861"/>
      <c r="F71" s="861"/>
      <c r="G71" s="861"/>
      <c r="H71" s="861"/>
      <c r="I71" s="861"/>
      <c r="J71" s="861"/>
      <c r="K71" s="861"/>
      <c r="L71" s="861"/>
      <c r="M71" s="861"/>
      <c r="N71" s="861"/>
      <c r="O71" s="861"/>
      <c r="P71" s="862"/>
      <c r="Q71" s="863">
        <v>288382</v>
      </c>
      <c r="R71" s="817"/>
      <c r="S71" s="817"/>
      <c r="T71" s="817"/>
      <c r="U71" s="817"/>
      <c r="V71" s="817">
        <v>283191</v>
      </c>
      <c r="W71" s="817"/>
      <c r="X71" s="817"/>
      <c r="Y71" s="817"/>
      <c r="Z71" s="817"/>
      <c r="AA71" s="817">
        <v>5190</v>
      </c>
      <c r="AB71" s="817"/>
      <c r="AC71" s="817"/>
      <c r="AD71" s="817"/>
      <c r="AE71" s="817"/>
      <c r="AF71" s="817">
        <v>5190</v>
      </c>
      <c r="AG71" s="817"/>
      <c r="AH71" s="817"/>
      <c r="AI71" s="817"/>
      <c r="AJ71" s="817"/>
      <c r="AK71" s="817" t="s">
        <v>591</v>
      </c>
      <c r="AL71" s="817"/>
      <c r="AM71" s="817"/>
      <c r="AN71" s="817"/>
      <c r="AO71" s="817"/>
      <c r="AP71" s="817" t="s">
        <v>591</v>
      </c>
      <c r="AQ71" s="817"/>
      <c r="AR71" s="817"/>
      <c r="AS71" s="817"/>
      <c r="AT71" s="817"/>
      <c r="AU71" s="817" t="s">
        <v>591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589</v>
      </c>
      <c r="C72" s="861"/>
      <c r="D72" s="861"/>
      <c r="E72" s="861"/>
      <c r="F72" s="861"/>
      <c r="G72" s="861"/>
      <c r="H72" s="861"/>
      <c r="I72" s="861"/>
      <c r="J72" s="861"/>
      <c r="K72" s="861"/>
      <c r="L72" s="861"/>
      <c r="M72" s="861"/>
      <c r="N72" s="861"/>
      <c r="O72" s="861"/>
      <c r="P72" s="862"/>
      <c r="Q72" s="863">
        <v>11751</v>
      </c>
      <c r="R72" s="817"/>
      <c r="S72" s="817"/>
      <c r="T72" s="817"/>
      <c r="U72" s="817"/>
      <c r="V72" s="817">
        <v>11426</v>
      </c>
      <c r="W72" s="817"/>
      <c r="X72" s="817"/>
      <c r="Y72" s="817"/>
      <c r="Z72" s="817"/>
      <c r="AA72" s="817">
        <v>325</v>
      </c>
      <c r="AB72" s="817"/>
      <c r="AC72" s="817"/>
      <c r="AD72" s="817"/>
      <c r="AE72" s="817"/>
      <c r="AF72" s="817">
        <v>325</v>
      </c>
      <c r="AG72" s="817"/>
      <c r="AH72" s="817"/>
      <c r="AI72" s="817"/>
      <c r="AJ72" s="817"/>
      <c r="AK72" s="817">
        <v>326</v>
      </c>
      <c r="AL72" s="817"/>
      <c r="AM72" s="817"/>
      <c r="AN72" s="817"/>
      <c r="AO72" s="817"/>
      <c r="AP72" s="817" t="s">
        <v>591</v>
      </c>
      <c r="AQ72" s="817"/>
      <c r="AR72" s="817"/>
      <c r="AS72" s="817"/>
      <c r="AT72" s="817"/>
      <c r="AU72" s="817" t="s">
        <v>591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t="s">
        <v>590</v>
      </c>
      <c r="C73" s="861"/>
      <c r="D73" s="861"/>
      <c r="E73" s="861"/>
      <c r="F73" s="861"/>
      <c r="G73" s="861"/>
      <c r="H73" s="861"/>
      <c r="I73" s="861"/>
      <c r="J73" s="861"/>
      <c r="K73" s="861"/>
      <c r="L73" s="861"/>
      <c r="M73" s="861"/>
      <c r="N73" s="861"/>
      <c r="O73" s="861"/>
      <c r="P73" s="862"/>
      <c r="Q73" s="863">
        <v>267</v>
      </c>
      <c r="R73" s="817"/>
      <c r="S73" s="817"/>
      <c r="T73" s="817"/>
      <c r="U73" s="817"/>
      <c r="V73" s="817">
        <v>268</v>
      </c>
      <c r="W73" s="817"/>
      <c r="X73" s="817"/>
      <c r="Y73" s="817"/>
      <c r="Z73" s="817"/>
      <c r="AA73" s="817">
        <v>-1</v>
      </c>
      <c r="AB73" s="817"/>
      <c r="AC73" s="817"/>
      <c r="AD73" s="817"/>
      <c r="AE73" s="817"/>
      <c r="AF73" s="817">
        <v>-75</v>
      </c>
      <c r="AG73" s="817"/>
      <c r="AH73" s="817"/>
      <c r="AI73" s="817"/>
      <c r="AJ73" s="817"/>
      <c r="AK73" s="817" t="s">
        <v>591</v>
      </c>
      <c r="AL73" s="817"/>
      <c r="AM73" s="817"/>
      <c r="AN73" s="817"/>
      <c r="AO73" s="817"/>
      <c r="AP73" s="817">
        <v>243</v>
      </c>
      <c r="AQ73" s="817"/>
      <c r="AR73" s="817"/>
      <c r="AS73" s="817"/>
      <c r="AT73" s="817"/>
      <c r="AU73" s="817">
        <v>104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392</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5490</v>
      </c>
      <c r="AG88" s="831"/>
      <c r="AH88" s="831"/>
      <c r="AI88" s="831"/>
      <c r="AJ88" s="831"/>
      <c r="AK88" s="828"/>
      <c r="AL88" s="828"/>
      <c r="AM88" s="828"/>
      <c r="AN88" s="828"/>
      <c r="AO88" s="828"/>
      <c r="AP88" s="831">
        <v>1248</v>
      </c>
      <c r="AQ88" s="831"/>
      <c r="AR88" s="831"/>
      <c r="AS88" s="831"/>
      <c r="AT88" s="831"/>
      <c r="AU88" s="831">
        <v>729</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21</v>
      </c>
      <c r="CS102" s="839"/>
      <c r="CT102" s="839"/>
      <c r="CU102" s="839"/>
      <c r="CV102" s="878"/>
      <c r="CW102" s="877">
        <v>12</v>
      </c>
      <c r="CX102" s="839"/>
      <c r="CY102" s="839"/>
      <c r="CZ102" s="839"/>
      <c r="DA102" s="878"/>
      <c r="DB102" s="877" t="s">
        <v>591</v>
      </c>
      <c r="DC102" s="839"/>
      <c r="DD102" s="839"/>
      <c r="DE102" s="839"/>
      <c r="DF102" s="878"/>
      <c r="DG102" s="877" t="s">
        <v>591</v>
      </c>
      <c r="DH102" s="839"/>
      <c r="DI102" s="839"/>
      <c r="DJ102" s="839"/>
      <c r="DK102" s="878"/>
      <c r="DL102" s="877" t="s">
        <v>591</v>
      </c>
      <c r="DM102" s="839"/>
      <c r="DN102" s="839"/>
      <c r="DO102" s="839"/>
      <c r="DP102" s="878"/>
      <c r="DQ102" s="877" t="s">
        <v>591</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310</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310</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310</v>
      </c>
      <c r="DR109" s="880"/>
      <c r="DS109" s="880"/>
      <c r="DT109" s="880"/>
      <c r="DU109" s="881"/>
      <c r="DV109" s="879" t="s">
        <v>434</v>
      </c>
      <c r="DW109" s="880"/>
      <c r="DX109" s="880"/>
      <c r="DY109" s="880"/>
      <c r="DZ109" s="882"/>
    </row>
    <row r="110" spans="1:131" s="224" customFormat="1" ht="26.25" customHeight="1">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1162850</v>
      </c>
      <c r="AB110" s="887"/>
      <c r="AC110" s="887"/>
      <c r="AD110" s="887"/>
      <c r="AE110" s="888"/>
      <c r="AF110" s="889">
        <v>1144551</v>
      </c>
      <c r="AG110" s="887"/>
      <c r="AH110" s="887"/>
      <c r="AI110" s="887"/>
      <c r="AJ110" s="888"/>
      <c r="AK110" s="889">
        <v>1199467</v>
      </c>
      <c r="AL110" s="887"/>
      <c r="AM110" s="887"/>
      <c r="AN110" s="887"/>
      <c r="AO110" s="888"/>
      <c r="AP110" s="890">
        <v>22.6</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9859047</v>
      </c>
      <c r="BR110" s="918"/>
      <c r="BS110" s="918"/>
      <c r="BT110" s="918"/>
      <c r="BU110" s="918"/>
      <c r="BV110" s="918">
        <v>9455320</v>
      </c>
      <c r="BW110" s="918"/>
      <c r="BX110" s="918"/>
      <c r="BY110" s="918"/>
      <c r="BZ110" s="918"/>
      <c r="CA110" s="918">
        <v>8892045</v>
      </c>
      <c r="CB110" s="918"/>
      <c r="CC110" s="918"/>
      <c r="CD110" s="918"/>
      <c r="CE110" s="918"/>
      <c r="CF110" s="931">
        <v>167.8</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440</v>
      </c>
      <c r="DH110" s="918"/>
      <c r="DI110" s="918"/>
      <c r="DJ110" s="918"/>
      <c r="DK110" s="918"/>
      <c r="DL110" s="918" t="s">
        <v>441</v>
      </c>
      <c r="DM110" s="918"/>
      <c r="DN110" s="918"/>
      <c r="DO110" s="918"/>
      <c r="DP110" s="918"/>
      <c r="DQ110" s="918" t="s">
        <v>440</v>
      </c>
      <c r="DR110" s="918"/>
      <c r="DS110" s="918"/>
      <c r="DT110" s="918"/>
      <c r="DU110" s="918"/>
      <c r="DV110" s="919" t="s">
        <v>441</v>
      </c>
      <c r="DW110" s="919"/>
      <c r="DX110" s="919"/>
      <c r="DY110" s="919"/>
      <c r="DZ110" s="920"/>
    </row>
    <row r="111" spans="1:131" s="224" customFormat="1" ht="26.25" customHeight="1">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441</v>
      </c>
      <c r="AG111" s="925"/>
      <c r="AH111" s="925"/>
      <c r="AI111" s="925"/>
      <c r="AJ111" s="926"/>
      <c r="AK111" s="927" t="s">
        <v>441</v>
      </c>
      <c r="AL111" s="925"/>
      <c r="AM111" s="925"/>
      <c r="AN111" s="925"/>
      <c r="AO111" s="926"/>
      <c r="AP111" s="928" t="s">
        <v>440</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v>34877</v>
      </c>
      <c r="BR111" s="913"/>
      <c r="BS111" s="913"/>
      <c r="BT111" s="913"/>
      <c r="BU111" s="913"/>
      <c r="BV111" s="913">
        <v>28313</v>
      </c>
      <c r="BW111" s="913"/>
      <c r="BX111" s="913"/>
      <c r="BY111" s="913"/>
      <c r="BZ111" s="913"/>
      <c r="CA111" s="913">
        <v>22292</v>
      </c>
      <c r="CB111" s="913"/>
      <c r="CC111" s="913"/>
      <c r="CD111" s="913"/>
      <c r="CE111" s="913"/>
      <c r="CF111" s="907">
        <v>0.4</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445</v>
      </c>
      <c r="DH111" s="913"/>
      <c r="DI111" s="913"/>
      <c r="DJ111" s="913"/>
      <c r="DK111" s="913"/>
      <c r="DL111" s="913" t="s">
        <v>440</v>
      </c>
      <c r="DM111" s="913"/>
      <c r="DN111" s="913"/>
      <c r="DO111" s="913"/>
      <c r="DP111" s="913"/>
      <c r="DQ111" s="913" t="s">
        <v>441</v>
      </c>
      <c r="DR111" s="913"/>
      <c r="DS111" s="913"/>
      <c r="DT111" s="913"/>
      <c r="DU111" s="913"/>
      <c r="DV111" s="914" t="s">
        <v>446</v>
      </c>
      <c r="DW111" s="914"/>
      <c r="DX111" s="914"/>
      <c r="DY111" s="914"/>
      <c r="DZ111" s="915"/>
    </row>
    <row r="112" spans="1:131" s="224" customFormat="1" ht="26.25" customHeight="1">
      <c r="A112" s="939" t="s">
        <v>447</v>
      </c>
      <c r="B112" s="940"/>
      <c r="C112" s="910" t="s">
        <v>448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441</v>
      </c>
      <c r="AB112" s="946"/>
      <c r="AC112" s="946"/>
      <c r="AD112" s="946"/>
      <c r="AE112" s="947"/>
      <c r="AF112" s="948" t="s">
        <v>441</v>
      </c>
      <c r="AG112" s="946"/>
      <c r="AH112" s="946"/>
      <c r="AI112" s="946"/>
      <c r="AJ112" s="947"/>
      <c r="AK112" s="948" t="s">
        <v>449</v>
      </c>
      <c r="AL112" s="946"/>
      <c r="AM112" s="946"/>
      <c r="AN112" s="946"/>
      <c r="AO112" s="947"/>
      <c r="AP112" s="949" t="s">
        <v>449</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72376</v>
      </c>
      <c r="BR112" s="913"/>
      <c r="BS112" s="913"/>
      <c r="BT112" s="913"/>
      <c r="BU112" s="913"/>
      <c r="BV112" s="913">
        <v>54606</v>
      </c>
      <c r="BW112" s="913"/>
      <c r="BX112" s="913"/>
      <c r="BY112" s="913"/>
      <c r="BZ112" s="913"/>
      <c r="CA112" s="913">
        <v>40623</v>
      </c>
      <c r="CB112" s="913"/>
      <c r="CC112" s="913"/>
      <c r="CD112" s="913"/>
      <c r="CE112" s="913"/>
      <c r="CF112" s="907">
        <v>0.8</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446</v>
      </c>
      <c r="DH112" s="913"/>
      <c r="DI112" s="913"/>
      <c r="DJ112" s="913"/>
      <c r="DK112" s="913"/>
      <c r="DL112" s="913" t="s">
        <v>445</v>
      </c>
      <c r="DM112" s="913"/>
      <c r="DN112" s="913"/>
      <c r="DO112" s="913"/>
      <c r="DP112" s="913"/>
      <c r="DQ112" s="913" t="s">
        <v>440</v>
      </c>
      <c r="DR112" s="913"/>
      <c r="DS112" s="913"/>
      <c r="DT112" s="913"/>
      <c r="DU112" s="913"/>
      <c r="DV112" s="914" t="s">
        <v>441</v>
      </c>
      <c r="DW112" s="914"/>
      <c r="DX112" s="914"/>
      <c r="DY112" s="914"/>
      <c r="DZ112" s="915"/>
    </row>
    <row r="113" spans="1:130" s="224" customFormat="1" ht="26.25" customHeight="1">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6960</v>
      </c>
      <c r="AB113" s="925"/>
      <c r="AC113" s="925"/>
      <c r="AD113" s="925"/>
      <c r="AE113" s="926"/>
      <c r="AF113" s="927">
        <v>5599</v>
      </c>
      <c r="AG113" s="925"/>
      <c r="AH113" s="925"/>
      <c r="AI113" s="925"/>
      <c r="AJ113" s="926"/>
      <c r="AK113" s="927">
        <v>4397</v>
      </c>
      <c r="AL113" s="925"/>
      <c r="AM113" s="925"/>
      <c r="AN113" s="925"/>
      <c r="AO113" s="926"/>
      <c r="AP113" s="928">
        <v>0.1</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1108008</v>
      </c>
      <c r="BR113" s="913"/>
      <c r="BS113" s="913"/>
      <c r="BT113" s="913"/>
      <c r="BU113" s="913"/>
      <c r="BV113" s="913">
        <v>919905</v>
      </c>
      <c r="BW113" s="913"/>
      <c r="BX113" s="913"/>
      <c r="BY113" s="913"/>
      <c r="BZ113" s="913"/>
      <c r="CA113" s="913">
        <v>729152</v>
      </c>
      <c r="CB113" s="913"/>
      <c r="CC113" s="913"/>
      <c r="CD113" s="913"/>
      <c r="CE113" s="913"/>
      <c r="CF113" s="907">
        <v>13.8</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440</v>
      </c>
      <c r="DH113" s="946"/>
      <c r="DI113" s="946"/>
      <c r="DJ113" s="946"/>
      <c r="DK113" s="947"/>
      <c r="DL113" s="948" t="s">
        <v>455</v>
      </c>
      <c r="DM113" s="946"/>
      <c r="DN113" s="946"/>
      <c r="DO113" s="946"/>
      <c r="DP113" s="947"/>
      <c r="DQ113" s="948" t="s">
        <v>446</v>
      </c>
      <c r="DR113" s="946"/>
      <c r="DS113" s="946"/>
      <c r="DT113" s="946"/>
      <c r="DU113" s="947"/>
      <c r="DV113" s="949" t="s">
        <v>446</v>
      </c>
      <c r="DW113" s="950"/>
      <c r="DX113" s="950"/>
      <c r="DY113" s="950"/>
      <c r="DZ113" s="951"/>
    </row>
    <row r="114" spans="1:130" s="224" customFormat="1" ht="26.25" customHeight="1">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213163</v>
      </c>
      <c r="AB114" s="946"/>
      <c r="AC114" s="946"/>
      <c r="AD114" s="946"/>
      <c r="AE114" s="947"/>
      <c r="AF114" s="948">
        <v>213886</v>
      </c>
      <c r="AG114" s="946"/>
      <c r="AH114" s="946"/>
      <c r="AI114" s="946"/>
      <c r="AJ114" s="947"/>
      <c r="AK114" s="948">
        <v>209616</v>
      </c>
      <c r="AL114" s="946"/>
      <c r="AM114" s="946"/>
      <c r="AN114" s="946"/>
      <c r="AO114" s="947"/>
      <c r="AP114" s="949">
        <v>4</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1404377</v>
      </c>
      <c r="BR114" s="913"/>
      <c r="BS114" s="913"/>
      <c r="BT114" s="913"/>
      <c r="BU114" s="913"/>
      <c r="BV114" s="913">
        <v>1323986</v>
      </c>
      <c r="BW114" s="913"/>
      <c r="BX114" s="913"/>
      <c r="BY114" s="913"/>
      <c r="BZ114" s="913"/>
      <c r="CA114" s="913">
        <v>1243656</v>
      </c>
      <c r="CB114" s="913"/>
      <c r="CC114" s="913"/>
      <c r="CD114" s="913"/>
      <c r="CE114" s="913"/>
      <c r="CF114" s="907">
        <v>23.5</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441</v>
      </c>
      <c r="DM114" s="946"/>
      <c r="DN114" s="946"/>
      <c r="DO114" s="946"/>
      <c r="DP114" s="947"/>
      <c r="DQ114" s="948" t="s">
        <v>440</v>
      </c>
      <c r="DR114" s="946"/>
      <c r="DS114" s="946"/>
      <c r="DT114" s="946"/>
      <c r="DU114" s="947"/>
      <c r="DV114" s="949" t="s">
        <v>445</v>
      </c>
      <c r="DW114" s="950"/>
      <c r="DX114" s="950"/>
      <c r="DY114" s="950"/>
      <c r="DZ114" s="951"/>
    </row>
    <row r="115" spans="1:130" s="224" customFormat="1" ht="26.25" customHeight="1">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8506</v>
      </c>
      <c r="AB115" s="925"/>
      <c r="AC115" s="925"/>
      <c r="AD115" s="925"/>
      <c r="AE115" s="926"/>
      <c r="AF115" s="927">
        <v>6515</v>
      </c>
      <c r="AG115" s="925"/>
      <c r="AH115" s="925"/>
      <c r="AI115" s="925"/>
      <c r="AJ115" s="926"/>
      <c r="AK115" s="927">
        <v>6022</v>
      </c>
      <c r="AL115" s="925"/>
      <c r="AM115" s="925"/>
      <c r="AN115" s="925"/>
      <c r="AO115" s="926"/>
      <c r="AP115" s="928">
        <v>0.1</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v>877</v>
      </c>
      <c r="BR115" s="913"/>
      <c r="BS115" s="913"/>
      <c r="BT115" s="913"/>
      <c r="BU115" s="913"/>
      <c r="BV115" s="913">
        <v>644</v>
      </c>
      <c r="BW115" s="913"/>
      <c r="BX115" s="913"/>
      <c r="BY115" s="913"/>
      <c r="BZ115" s="913"/>
      <c r="CA115" s="913">
        <v>500</v>
      </c>
      <c r="CB115" s="913"/>
      <c r="CC115" s="913"/>
      <c r="CD115" s="913"/>
      <c r="CE115" s="913"/>
      <c r="CF115" s="907">
        <v>0</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446</v>
      </c>
      <c r="DH115" s="946"/>
      <c r="DI115" s="946"/>
      <c r="DJ115" s="946"/>
      <c r="DK115" s="947"/>
      <c r="DL115" s="948" t="s">
        <v>445</v>
      </c>
      <c r="DM115" s="946"/>
      <c r="DN115" s="946"/>
      <c r="DO115" s="946"/>
      <c r="DP115" s="947"/>
      <c r="DQ115" s="948" t="s">
        <v>441</v>
      </c>
      <c r="DR115" s="946"/>
      <c r="DS115" s="946"/>
      <c r="DT115" s="946"/>
      <c r="DU115" s="947"/>
      <c r="DV115" s="949" t="s">
        <v>440</v>
      </c>
      <c r="DW115" s="950"/>
      <c r="DX115" s="950"/>
      <c r="DY115" s="950"/>
      <c r="DZ115" s="951"/>
    </row>
    <row r="116" spans="1:130" s="224" customFormat="1" ht="26.25" customHeight="1">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113</v>
      </c>
      <c r="AB116" s="946"/>
      <c r="AC116" s="946"/>
      <c r="AD116" s="946"/>
      <c r="AE116" s="947"/>
      <c r="AF116" s="948">
        <v>93</v>
      </c>
      <c r="AG116" s="946"/>
      <c r="AH116" s="946"/>
      <c r="AI116" s="946"/>
      <c r="AJ116" s="947"/>
      <c r="AK116" s="948">
        <v>33</v>
      </c>
      <c r="AL116" s="946"/>
      <c r="AM116" s="946"/>
      <c r="AN116" s="946"/>
      <c r="AO116" s="947"/>
      <c r="AP116" s="949">
        <v>0</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455</v>
      </c>
      <c r="BR116" s="913"/>
      <c r="BS116" s="913"/>
      <c r="BT116" s="913"/>
      <c r="BU116" s="913"/>
      <c r="BV116" s="913" t="s">
        <v>441</v>
      </c>
      <c r="BW116" s="913"/>
      <c r="BX116" s="913"/>
      <c r="BY116" s="913"/>
      <c r="BZ116" s="913"/>
      <c r="CA116" s="913" t="s">
        <v>464</v>
      </c>
      <c r="CB116" s="913"/>
      <c r="CC116" s="913"/>
      <c r="CD116" s="913"/>
      <c r="CE116" s="913"/>
      <c r="CF116" s="907" t="s">
        <v>464</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464</v>
      </c>
      <c r="DH116" s="946"/>
      <c r="DI116" s="946"/>
      <c r="DJ116" s="946"/>
      <c r="DK116" s="947"/>
      <c r="DL116" s="948" t="s">
        <v>446</v>
      </c>
      <c r="DM116" s="946"/>
      <c r="DN116" s="946"/>
      <c r="DO116" s="946"/>
      <c r="DP116" s="947"/>
      <c r="DQ116" s="948" t="s">
        <v>445</v>
      </c>
      <c r="DR116" s="946"/>
      <c r="DS116" s="946"/>
      <c r="DT116" s="946"/>
      <c r="DU116" s="947"/>
      <c r="DV116" s="949" t="s">
        <v>440</v>
      </c>
      <c r="DW116" s="950"/>
      <c r="DX116" s="950"/>
      <c r="DY116" s="950"/>
      <c r="DZ116" s="951"/>
    </row>
    <row r="117" spans="1:130" s="224" customFormat="1" ht="26.25" customHeight="1">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1391592</v>
      </c>
      <c r="AB117" s="966"/>
      <c r="AC117" s="966"/>
      <c r="AD117" s="966"/>
      <c r="AE117" s="967"/>
      <c r="AF117" s="968">
        <v>1370644</v>
      </c>
      <c r="AG117" s="966"/>
      <c r="AH117" s="966"/>
      <c r="AI117" s="966"/>
      <c r="AJ117" s="967"/>
      <c r="AK117" s="968">
        <v>1419535</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446</v>
      </c>
      <c r="BR117" s="913"/>
      <c r="BS117" s="913"/>
      <c r="BT117" s="913"/>
      <c r="BU117" s="913"/>
      <c r="BV117" s="913" t="s">
        <v>441</v>
      </c>
      <c r="BW117" s="913"/>
      <c r="BX117" s="913"/>
      <c r="BY117" s="913"/>
      <c r="BZ117" s="913"/>
      <c r="CA117" s="913" t="s">
        <v>445</v>
      </c>
      <c r="CB117" s="913"/>
      <c r="CC117" s="913"/>
      <c r="CD117" s="913"/>
      <c r="CE117" s="913"/>
      <c r="CF117" s="907" t="s">
        <v>445</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441</v>
      </c>
      <c r="DH117" s="946"/>
      <c r="DI117" s="946"/>
      <c r="DJ117" s="946"/>
      <c r="DK117" s="947"/>
      <c r="DL117" s="948" t="s">
        <v>445</v>
      </c>
      <c r="DM117" s="946"/>
      <c r="DN117" s="946"/>
      <c r="DO117" s="946"/>
      <c r="DP117" s="947"/>
      <c r="DQ117" s="948" t="s">
        <v>445</v>
      </c>
      <c r="DR117" s="946"/>
      <c r="DS117" s="946"/>
      <c r="DT117" s="946"/>
      <c r="DU117" s="947"/>
      <c r="DV117" s="949" t="s">
        <v>445</v>
      </c>
      <c r="DW117" s="950"/>
      <c r="DX117" s="950"/>
      <c r="DY117" s="950"/>
      <c r="DZ117" s="951"/>
    </row>
    <row r="118" spans="1:130" s="224" customFormat="1" ht="26.25" customHeight="1">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310</v>
      </c>
      <c r="AL118" s="880"/>
      <c r="AM118" s="880"/>
      <c r="AN118" s="880"/>
      <c r="AO118" s="881"/>
      <c r="AP118" s="957" t="s">
        <v>434</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445</v>
      </c>
      <c r="BR118" s="987"/>
      <c r="BS118" s="987"/>
      <c r="BT118" s="987"/>
      <c r="BU118" s="987"/>
      <c r="BV118" s="987" t="s">
        <v>445</v>
      </c>
      <c r="BW118" s="987"/>
      <c r="BX118" s="987"/>
      <c r="BY118" s="987"/>
      <c r="BZ118" s="987"/>
      <c r="CA118" s="987" t="s">
        <v>440</v>
      </c>
      <c r="CB118" s="987"/>
      <c r="CC118" s="987"/>
      <c r="CD118" s="987"/>
      <c r="CE118" s="987"/>
      <c r="CF118" s="907" t="s">
        <v>441</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440</v>
      </c>
      <c r="DH118" s="946"/>
      <c r="DI118" s="946"/>
      <c r="DJ118" s="946"/>
      <c r="DK118" s="947"/>
      <c r="DL118" s="948" t="s">
        <v>440</v>
      </c>
      <c r="DM118" s="946"/>
      <c r="DN118" s="946"/>
      <c r="DO118" s="946"/>
      <c r="DP118" s="947"/>
      <c r="DQ118" s="948" t="s">
        <v>445</v>
      </c>
      <c r="DR118" s="946"/>
      <c r="DS118" s="946"/>
      <c r="DT118" s="946"/>
      <c r="DU118" s="947"/>
      <c r="DV118" s="949" t="s">
        <v>449</v>
      </c>
      <c r="DW118" s="950"/>
      <c r="DX118" s="950"/>
      <c r="DY118" s="950"/>
      <c r="DZ118" s="951"/>
    </row>
    <row r="119" spans="1:130" s="224" customFormat="1" ht="26.25" customHeight="1">
      <c r="A119" s="1043"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445</v>
      </c>
      <c r="AB119" s="887"/>
      <c r="AC119" s="887"/>
      <c r="AD119" s="887"/>
      <c r="AE119" s="888"/>
      <c r="AF119" s="889" t="s">
        <v>445</v>
      </c>
      <c r="AG119" s="887"/>
      <c r="AH119" s="887"/>
      <c r="AI119" s="887"/>
      <c r="AJ119" s="888"/>
      <c r="AK119" s="889" t="s">
        <v>445</v>
      </c>
      <c r="AL119" s="887"/>
      <c r="AM119" s="887"/>
      <c r="AN119" s="887"/>
      <c r="AO119" s="888"/>
      <c r="AP119" s="890" t="s">
        <v>449</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471</v>
      </c>
      <c r="BP119" s="992"/>
      <c r="BQ119" s="986">
        <v>12479562</v>
      </c>
      <c r="BR119" s="987"/>
      <c r="BS119" s="987"/>
      <c r="BT119" s="987"/>
      <c r="BU119" s="987"/>
      <c r="BV119" s="987">
        <v>11782774</v>
      </c>
      <c r="BW119" s="987"/>
      <c r="BX119" s="987"/>
      <c r="BY119" s="987"/>
      <c r="BZ119" s="987"/>
      <c r="CA119" s="987">
        <v>10928268</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34877</v>
      </c>
      <c r="DH119" s="973"/>
      <c r="DI119" s="973"/>
      <c r="DJ119" s="973"/>
      <c r="DK119" s="974"/>
      <c r="DL119" s="972">
        <v>28313</v>
      </c>
      <c r="DM119" s="973"/>
      <c r="DN119" s="973"/>
      <c r="DO119" s="973"/>
      <c r="DP119" s="974"/>
      <c r="DQ119" s="972">
        <v>22292</v>
      </c>
      <c r="DR119" s="973"/>
      <c r="DS119" s="973"/>
      <c r="DT119" s="973"/>
      <c r="DU119" s="974"/>
      <c r="DV119" s="975">
        <v>0.4</v>
      </c>
      <c r="DW119" s="976"/>
      <c r="DX119" s="976"/>
      <c r="DY119" s="976"/>
      <c r="DZ119" s="977"/>
    </row>
    <row r="120" spans="1:130" s="224" customFormat="1" ht="26.25" customHeight="1">
      <c r="A120" s="1044"/>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445</v>
      </c>
      <c r="AB120" s="946"/>
      <c r="AC120" s="946"/>
      <c r="AD120" s="946"/>
      <c r="AE120" s="947"/>
      <c r="AF120" s="948" t="s">
        <v>445</v>
      </c>
      <c r="AG120" s="946"/>
      <c r="AH120" s="946"/>
      <c r="AI120" s="946"/>
      <c r="AJ120" s="947"/>
      <c r="AK120" s="948" t="s">
        <v>449</v>
      </c>
      <c r="AL120" s="946"/>
      <c r="AM120" s="946"/>
      <c r="AN120" s="946"/>
      <c r="AO120" s="947"/>
      <c r="AP120" s="949" t="s">
        <v>445</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3433415</v>
      </c>
      <c r="BR120" s="918"/>
      <c r="BS120" s="918"/>
      <c r="BT120" s="918"/>
      <c r="BU120" s="918"/>
      <c r="BV120" s="918">
        <v>3966041</v>
      </c>
      <c r="BW120" s="918"/>
      <c r="BX120" s="918"/>
      <c r="BY120" s="918"/>
      <c r="BZ120" s="918"/>
      <c r="CA120" s="918">
        <v>4756874</v>
      </c>
      <c r="CB120" s="918"/>
      <c r="CC120" s="918"/>
      <c r="CD120" s="918"/>
      <c r="CE120" s="918"/>
      <c r="CF120" s="931">
        <v>89.8</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72376</v>
      </c>
      <c r="DH120" s="918"/>
      <c r="DI120" s="918"/>
      <c r="DJ120" s="918"/>
      <c r="DK120" s="918"/>
      <c r="DL120" s="918">
        <v>54606</v>
      </c>
      <c r="DM120" s="918"/>
      <c r="DN120" s="918"/>
      <c r="DO120" s="918"/>
      <c r="DP120" s="918"/>
      <c r="DQ120" s="918">
        <v>40623</v>
      </c>
      <c r="DR120" s="918"/>
      <c r="DS120" s="918"/>
      <c r="DT120" s="918"/>
      <c r="DU120" s="918"/>
      <c r="DV120" s="919">
        <v>0.8</v>
      </c>
      <c r="DW120" s="919"/>
      <c r="DX120" s="919"/>
      <c r="DY120" s="919"/>
      <c r="DZ120" s="920"/>
    </row>
    <row r="121" spans="1:130" s="224" customFormat="1" ht="26.25" customHeight="1">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445</v>
      </c>
      <c r="AB121" s="946"/>
      <c r="AC121" s="946"/>
      <c r="AD121" s="946"/>
      <c r="AE121" s="947"/>
      <c r="AF121" s="948" t="s">
        <v>449</v>
      </c>
      <c r="AG121" s="946"/>
      <c r="AH121" s="946"/>
      <c r="AI121" s="946"/>
      <c r="AJ121" s="947"/>
      <c r="AK121" s="948" t="s">
        <v>449</v>
      </c>
      <c r="AL121" s="946"/>
      <c r="AM121" s="946"/>
      <c r="AN121" s="946"/>
      <c r="AO121" s="947"/>
      <c r="AP121" s="949" t="s">
        <v>449</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370802</v>
      </c>
      <c r="BR121" s="913"/>
      <c r="BS121" s="913"/>
      <c r="BT121" s="913"/>
      <c r="BU121" s="913"/>
      <c r="BV121" s="913">
        <v>332716</v>
      </c>
      <c r="BW121" s="913"/>
      <c r="BX121" s="913"/>
      <c r="BY121" s="913"/>
      <c r="BZ121" s="913"/>
      <c r="CA121" s="913">
        <v>267599</v>
      </c>
      <c r="CB121" s="913"/>
      <c r="CC121" s="913"/>
      <c r="CD121" s="913"/>
      <c r="CE121" s="913"/>
      <c r="CF121" s="907">
        <v>5.0999999999999996</v>
      </c>
      <c r="CG121" s="908"/>
      <c r="CH121" s="908"/>
      <c r="CI121" s="908"/>
      <c r="CJ121" s="908"/>
      <c r="CK121" s="996"/>
      <c r="CL121" s="997"/>
      <c r="CM121" s="997"/>
      <c r="CN121" s="997"/>
      <c r="CO121" s="998"/>
      <c r="CP121" s="1006" t="s">
        <v>406</v>
      </c>
      <c r="CQ121" s="1007"/>
      <c r="CR121" s="1007"/>
      <c r="CS121" s="1007"/>
      <c r="CT121" s="1007"/>
      <c r="CU121" s="1007"/>
      <c r="CV121" s="1007"/>
      <c r="CW121" s="1007"/>
      <c r="CX121" s="1007"/>
      <c r="CY121" s="1007"/>
      <c r="CZ121" s="1007"/>
      <c r="DA121" s="1007"/>
      <c r="DB121" s="1007"/>
      <c r="DC121" s="1007"/>
      <c r="DD121" s="1007"/>
      <c r="DE121" s="1007"/>
      <c r="DF121" s="1008"/>
      <c r="DG121" s="912" t="s">
        <v>449</v>
      </c>
      <c r="DH121" s="913"/>
      <c r="DI121" s="913"/>
      <c r="DJ121" s="913"/>
      <c r="DK121" s="913"/>
      <c r="DL121" s="913" t="s">
        <v>449</v>
      </c>
      <c r="DM121" s="913"/>
      <c r="DN121" s="913"/>
      <c r="DO121" s="913"/>
      <c r="DP121" s="913"/>
      <c r="DQ121" s="913" t="s">
        <v>449</v>
      </c>
      <c r="DR121" s="913"/>
      <c r="DS121" s="913"/>
      <c r="DT121" s="913"/>
      <c r="DU121" s="913"/>
      <c r="DV121" s="914" t="s">
        <v>445</v>
      </c>
      <c r="DW121" s="914"/>
      <c r="DX121" s="914"/>
      <c r="DY121" s="914"/>
      <c r="DZ121" s="915"/>
    </row>
    <row r="122" spans="1:130" s="224" customFormat="1" ht="26.25" customHeight="1">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449</v>
      </c>
      <c r="AB122" s="946"/>
      <c r="AC122" s="946"/>
      <c r="AD122" s="946"/>
      <c r="AE122" s="947"/>
      <c r="AF122" s="948" t="s">
        <v>449</v>
      </c>
      <c r="AG122" s="946"/>
      <c r="AH122" s="946"/>
      <c r="AI122" s="946"/>
      <c r="AJ122" s="947"/>
      <c r="AK122" s="948" t="s">
        <v>445</v>
      </c>
      <c r="AL122" s="946"/>
      <c r="AM122" s="946"/>
      <c r="AN122" s="946"/>
      <c r="AO122" s="947"/>
      <c r="AP122" s="949" t="s">
        <v>445</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7870980</v>
      </c>
      <c r="BR122" s="987"/>
      <c r="BS122" s="987"/>
      <c r="BT122" s="987"/>
      <c r="BU122" s="987"/>
      <c r="BV122" s="987">
        <v>7389238</v>
      </c>
      <c r="BW122" s="987"/>
      <c r="BX122" s="987"/>
      <c r="BY122" s="987"/>
      <c r="BZ122" s="987"/>
      <c r="CA122" s="987">
        <v>6952483</v>
      </c>
      <c r="CB122" s="987"/>
      <c r="CC122" s="987"/>
      <c r="CD122" s="987"/>
      <c r="CE122" s="987"/>
      <c r="CF122" s="1004">
        <v>131.19999999999999</v>
      </c>
      <c r="CG122" s="1005"/>
      <c r="CH122" s="1005"/>
      <c r="CI122" s="1005"/>
      <c r="CJ122" s="1005"/>
      <c r="CK122" s="996"/>
      <c r="CL122" s="997"/>
      <c r="CM122" s="997"/>
      <c r="CN122" s="997"/>
      <c r="CO122" s="998"/>
      <c r="CP122" s="1006" t="s">
        <v>407</v>
      </c>
      <c r="CQ122" s="1007"/>
      <c r="CR122" s="1007"/>
      <c r="CS122" s="1007"/>
      <c r="CT122" s="1007"/>
      <c r="CU122" s="1007"/>
      <c r="CV122" s="1007"/>
      <c r="CW122" s="1007"/>
      <c r="CX122" s="1007"/>
      <c r="CY122" s="1007"/>
      <c r="CZ122" s="1007"/>
      <c r="DA122" s="1007"/>
      <c r="DB122" s="1007"/>
      <c r="DC122" s="1007"/>
      <c r="DD122" s="1007"/>
      <c r="DE122" s="1007"/>
      <c r="DF122" s="1008"/>
      <c r="DG122" s="912" t="s">
        <v>441</v>
      </c>
      <c r="DH122" s="913"/>
      <c r="DI122" s="913"/>
      <c r="DJ122" s="913"/>
      <c r="DK122" s="913"/>
      <c r="DL122" s="913" t="s">
        <v>445</v>
      </c>
      <c r="DM122" s="913"/>
      <c r="DN122" s="913"/>
      <c r="DO122" s="913"/>
      <c r="DP122" s="913"/>
      <c r="DQ122" s="913" t="s">
        <v>441</v>
      </c>
      <c r="DR122" s="913"/>
      <c r="DS122" s="913"/>
      <c r="DT122" s="913"/>
      <c r="DU122" s="913"/>
      <c r="DV122" s="914" t="s">
        <v>455</v>
      </c>
      <c r="DW122" s="914"/>
      <c r="DX122" s="914"/>
      <c r="DY122" s="914"/>
      <c r="DZ122" s="915"/>
    </row>
    <row r="123" spans="1:130" s="224" customFormat="1" ht="26.25" customHeight="1">
      <c r="A123" s="1044"/>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445</v>
      </c>
      <c r="AB123" s="946"/>
      <c r="AC123" s="946"/>
      <c r="AD123" s="946"/>
      <c r="AE123" s="947"/>
      <c r="AF123" s="948" t="s">
        <v>445</v>
      </c>
      <c r="AG123" s="946"/>
      <c r="AH123" s="946"/>
      <c r="AI123" s="946"/>
      <c r="AJ123" s="947"/>
      <c r="AK123" s="948" t="s">
        <v>445</v>
      </c>
      <c r="AL123" s="946"/>
      <c r="AM123" s="946"/>
      <c r="AN123" s="946"/>
      <c r="AO123" s="947"/>
      <c r="AP123" s="949" t="s">
        <v>445</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480</v>
      </c>
      <c r="BP123" s="992"/>
      <c r="BQ123" s="1050">
        <v>11675197</v>
      </c>
      <c r="BR123" s="1051"/>
      <c r="BS123" s="1051"/>
      <c r="BT123" s="1051"/>
      <c r="BU123" s="1051"/>
      <c r="BV123" s="1051">
        <v>11687995</v>
      </c>
      <c r="BW123" s="1051"/>
      <c r="BX123" s="1051"/>
      <c r="BY123" s="1051"/>
      <c r="BZ123" s="1051"/>
      <c r="CA123" s="1051">
        <v>11976956</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464</v>
      </c>
      <c r="DH123" s="946"/>
      <c r="DI123" s="946"/>
      <c r="DJ123" s="946"/>
      <c r="DK123" s="947"/>
      <c r="DL123" s="948" t="s">
        <v>464</v>
      </c>
      <c r="DM123" s="946"/>
      <c r="DN123" s="946"/>
      <c r="DO123" s="946"/>
      <c r="DP123" s="947"/>
      <c r="DQ123" s="948" t="s">
        <v>441</v>
      </c>
      <c r="DR123" s="946"/>
      <c r="DS123" s="946"/>
      <c r="DT123" s="946"/>
      <c r="DU123" s="947"/>
      <c r="DV123" s="949" t="s">
        <v>455</v>
      </c>
      <c r="DW123" s="950"/>
      <c r="DX123" s="950"/>
      <c r="DY123" s="950"/>
      <c r="DZ123" s="951"/>
    </row>
    <row r="124" spans="1:130" s="224" customFormat="1" ht="26.25" customHeight="1" thickBot="1">
      <c r="A124" s="1044"/>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v>8506</v>
      </c>
      <c r="AB124" s="946"/>
      <c r="AC124" s="946"/>
      <c r="AD124" s="946"/>
      <c r="AE124" s="947"/>
      <c r="AF124" s="948">
        <v>6515</v>
      </c>
      <c r="AG124" s="946"/>
      <c r="AH124" s="946"/>
      <c r="AI124" s="946"/>
      <c r="AJ124" s="947"/>
      <c r="AK124" s="948">
        <v>6022</v>
      </c>
      <c r="AL124" s="946"/>
      <c r="AM124" s="946"/>
      <c r="AN124" s="946"/>
      <c r="AO124" s="947"/>
      <c r="AP124" s="949">
        <v>0.1</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15.8</v>
      </c>
      <c r="BR124" s="1014"/>
      <c r="BS124" s="1014"/>
      <c r="BT124" s="1014"/>
      <c r="BU124" s="1014"/>
      <c r="BV124" s="1014">
        <v>1.7</v>
      </c>
      <c r="BW124" s="1014"/>
      <c r="BX124" s="1014"/>
      <c r="BY124" s="1014"/>
      <c r="BZ124" s="1014"/>
      <c r="CA124" s="1014" t="s">
        <v>441</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449</v>
      </c>
      <c r="DH124" s="973"/>
      <c r="DI124" s="973"/>
      <c r="DJ124" s="973"/>
      <c r="DK124" s="974"/>
      <c r="DL124" s="972" t="s">
        <v>449</v>
      </c>
      <c r="DM124" s="973"/>
      <c r="DN124" s="973"/>
      <c r="DO124" s="973"/>
      <c r="DP124" s="974"/>
      <c r="DQ124" s="972" t="s">
        <v>449</v>
      </c>
      <c r="DR124" s="973"/>
      <c r="DS124" s="973"/>
      <c r="DT124" s="973"/>
      <c r="DU124" s="974"/>
      <c r="DV124" s="975" t="s">
        <v>449</v>
      </c>
      <c r="DW124" s="976"/>
      <c r="DX124" s="976"/>
      <c r="DY124" s="976"/>
      <c r="DZ124" s="977"/>
    </row>
    <row r="125" spans="1:130" s="224" customFormat="1" ht="26.25" customHeight="1">
      <c r="A125" s="1044"/>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449</v>
      </c>
      <c r="AB125" s="946"/>
      <c r="AC125" s="946"/>
      <c r="AD125" s="946"/>
      <c r="AE125" s="947"/>
      <c r="AF125" s="948" t="s">
        <v>449</v>
      </c>
      <c r="AG125" s="946"/>
      <c r="AH125" s="946"/>
      <c r="AI125" s="946"/>
      <c r="AJ125" s="947"/>
      <c r="AK125" s="948" t="s">
        <v>449</v>
      </c>
      <c r="AL125" s="946"/>
      <c r="AM125" s="946"/>
      <c r="AN125" s="946"/>
      <c r="AO125" s="947"/>
      <c r="AP125" s="949" t="s">
        <v>449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484</v>
      </c>
      <c r="CL125" s="994"/>
      <c r="CM125" s="994"/>
      <c r="CN125" s="994"/>
      <c r="CO125" s="995"/>
      <c r="CP125" s="916" t="s">
        <v>485</v>
      </c>
      <c r="CQ125" s="884"/>
      <c r="CR125" s="884"/>
      <c r="CS125" s="884"/>
      <c r="CT125" s="884"/>
      <c r="CU125" s="884"/>
      <c r="CV125" s="884"/>
      <c r="CW125" s="884"/>
      <c r="CX125" s="884"/>
      <c r="CY125" s="884"/>
      <c r="CZ125" s="884"/>
      <c r="DA125" s="884"/>
      <c r="DB125" s="884"/>
      <c r="DC125" s="884"/>
      <c r="DD125" s="884"/>
      <c r="DE125" s="884"/>
      <c r="DF125" s="885"/>
      <c r="DG125" s="917" t="s">
        <v>449</v>
      </c>
      <c r="DH125" s="918"/>
      <c r="DI125" s="918"/>
      <c r="DJ125" s="918"/>
      <c r="DK125" s="918"/>
      <c r="DL125" s="918" t="s">
        <v>449</v>
      </c>
      <c r="DM125" s="918"/>
      <c r="DN125" s="918"/>
      <c r="DO125" s="918"/>
      <c r="DP125" s="918"/>
      <c r="DQ125" s="918" t="s">
        <v>449</v>
      </c>
      <c r="DR125" s="918"/>
      <c r="DS125" s="918"/>
      <c r="DT125" s="918"/>
      <c r="DU125" s="918"/>
      <c r="DV125" s="919" t="s">
        <v>449</v>
      </c>
      <c r="DW125" s="919"/>
      <c r="DX125" s="919"/>
      <c r="DY125" s="919"/>
      <c r="DZ125" s="920"/>
    </row>
    <row r="126" spans="1:130" s="224" customFormat="1" ht="26.25" customHeight="1" thickBot="1">
      <c r="A126" s="1044"/>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449</v>
      </c>
      <c r="AB126" s="946"/>
      <c r="AC126" s="946"/>
      <c r="AD126" s="946"/>
      <c r="AE126" s="947"/>
      <c r="AF126" s="948" t="s">
        <v>449</v>
      </c>
      <c r="AG126" s="946"/>
      <c r="AH126" s="946"/>
      <c r="AI126" s="946"/>
      <c r="AJ126" s="947"/>
      <c r="AK126" s="948" t="s">
        <v>449</v>
      </c>
      <c r="AL126" s="946"/>
      <c r="AM126" s="946"/>
      <c r="AN126" s="946"/>
      <c r="AO126" s="947"/>
      <c r="AP126" s="949" t="s">
        <v>449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486</v>
      </c>
      <c r="CQ126" s="910"/>
      <c r="CR126" s="910"/>
      <c r="CS126" s="910"/>
      <c r="CT126" s="910"/>
      <c r="CU126" s="910"/>
      <c r="CV126" s="910"/>
      <c r="CW126" s="910"/>
      <c r="CX126" s="910"/>
      <c r="CY126" s="910"/>
      <c r="CZ126" s="910"/>
      <c r="DA126" s="910"/>
      <c r="DB126" s="910"/>
      <c r="DC126" s="910"/>
      <c r="DD126" s="910"/>
      <c r="DE126" s="910"/>
      <c r="DF126" s="911"/>
      <c r="DG126" s="912" t="s">
        <v>449</v>
      </c>
      <c r="DH126" s="913"/>
      <c r="DI126" s="913"/>
      <c r="DJ126" s="913"/>
      <c r="DK126" s="913"/>
      <c r="DL126" s="913" t="s">
        <v>449</v>
      </c>
      <c r="DM126" s="913"/>
      <c r="DN126" s="913"/>
      <c r="DO126" s="913"/>
      <c r="DP126" s="913"/>
      <c r="DQ126" s="913" t="s">
        <v>449</v>
      </c>
      <c r="DR126" s="913"/>
      <c r="DS126" s="913"/>
      <c r="DT126" s="913"/>
      <c r="DU126" s="913"/>
      <c r="DV126" s="914" t="s">
        <v>449</v>
      </c>
      <c r="DW126" s="914"/>
      <c r="DX126" s="914"/>
      <c r="DY126" s="914"/>
      <c r="DZ126" s="915"/>
    </row>
    <row r="127" spans="1:130" s="224" customFormat="1" ht="26.25" customHeight="1">
      <c r="A127" s="1045"/>
      <c r="B127" s="938"/>
      <c r="C127" s="960" t="s">
        <v>487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449</v>
      </c>
      <c r="AB127" s="946"/>
      <c r="AC127" s="946"/>
      <c r="AD127" s="946"/>
      <c r="AE127" s="947"/>
      <c r="AF127" s="948" t="s">
        <v>449</v>
      </c>
      <c r="AG127" s="946"/>
      <c r="AH127" s="946"/>
      <c r="AI127" s="946"/>
      <c r="AJ127" s="947"/>
      <c r="AK127" s="948" t="s">
        <v>449</v>
      </c>
      <c r="AL127" s="946"/>
      <c r="AM127" s="946"/>
      <c r="AN127" s="946"/>
      <c r="AO127" s="947"/>
      <c r="AP127" s="949" t="s">
        <v>449</v>
      </c>
      <c r="AQ127" s="950"/>
      <c r="AR127" s="950"/>
      <c r="AS127" s="950"/>
      <c r="AT127" s="951"/>
      <c r="AU127" s="226"/>
      <c r="AV127" s="226"/>
      <c r="AW127" s="226"/>
      <c r="AX127" s="1018" t="s">
        <v>488</v>
      </c>
      <c r="AY127" s="1019"/>
      <c r="AZ127" s="1019"/>
      <c r="BA127" s="1019"/>
      <c r="BB127" s="1019"/>
      <c r="BC127" s="1019"/>
      <c r="BD127" s="1019"/>
      <c r="BE127" s="1020"/>
      <c r="BF127" s="1021" t="s">
        <v>489</v>
      </c>
      <c r="BG127" s="1019"/>
      <c r="BH127" s="1019"/>
      <c r="BI127" s="1019"/>
      <c r="BJ127" s="1019"/>
      <c r="BK127" s="1019"/>
      <c r="BL127" s="1020"/>
      <c r="BM127" s="1021" t="s">
        <v>490</v>
      </c>
      <c r="BN127" s="1019"/>
      <c r="BO127" s="1019"/>
      <c r="BP127" s="1019"/>
      <c r="BQ127" s="1019"/>
      <c r="BR127" s="1019"/>
      <c r="BS127" s="1020"/>
      <c r="BT127" s="1021" t="s">
        <v>491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492</v>
      </c>
      <c r="CQ127" s="910"/>
      <c r="CR127" s="910"/>
      <c r="CS127" s="910"/>
      <c r="CT127" s="910"/>
      <c r="CU127" s="910"/>
      <c r="CV127" s="910"/>
      <c r="CW127" s="910"/>
      <c r="CX127" s="910"/>
      <c r="CY127" s="910"/>
      <c r="CZ127" s="910"/>
      <c r="DA127" s="910"/>
      <c r="DB127" s="910"/>
      <c r="DC127" s="910"/>
      <c r="DD127" s="910"/>
      <c r="DE127" s="910"/>
      <c r="DF127" s="911"/>
      <c r="DG127" s="912" t="s">
        <v>449</v>
      </c>
      <c r="DH127" s="913"/>
      <c r="DI127" s="913"/>
      <c r="DJ127" s="913"/>
      <c r="DK127" s="913"/>
      <c r="DL127" s="913" t="s">
        <v>449</v>
      </c>
      <c r="DM127" s="913"/>
      <c r="DN127" s="913"/>
      <c r="DO127" s="913"/>
      <c r="DP127" s="913"/>
      <c r="DQ127" s="913" t="s">
        <v>449</v>
      </c>
      <c r="DR127" s="913"/>
      <c r="DS127" s="913"/>
      <c r="DT127" s="913"/>
      <c r="DU127" s="913"/>
      <c r="DV127" s="914" t="s">
        <v>449</v>
      </c>
      <c r="DW127" s="914"/>
      <c r="DX127" s="914"/>
      <c r="DY127" s="914"/>
      <c r="DZ127" s="915"/>
    </row>
    <row r="128" spans="1:130" s="224" customFormat="1" ht="26.25" customHeight="1" thickBot="1">
      <c r="A128" s="1028" t="s">
        <v>493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494</v>
      </c>
      <c r="X128" s="1030"/>
      <c r="Y128" s="1030"/>
      <c r="Z128" s="1031"/>
      <c r="AA128" s="1032">
        <v>58704</v>
      </c>
      <c r="AB128" s="1033"/>
      <c r="AC128" s="1033"/>
      <c r="AD128" s="1033"/>
      <c r="AE128" s="1034"/>
      <c r="AF128" s="1035">
        <v>49504</v>
      </c>
      <c r="AG128" s="1033"/>
      <c r="AH128" s="1033"/>
      <c r="AI128" s="1033"/>
      <c r="AJ128" s="1034"/>
      <c r="AK128" s="1035">
        <v>48401</v>
      </c>
      <c r="AL128" s="1033"/>
      <c r="AM128" s="1033"/>
      <c r="AN128" s="1033"/>
      <c r="AO128" s="1034"/>
      <c r="AP128" s="1036"/>
      <c r="AQ128" s="1037"/>
      <c r="AR128" s="1037"/>
      <c r="AS128" s="1037"/>
      <c r="AT128" s="1038"/>
      <c r="AU128" s="226"/>
      <c r="AV128" s="226"/>
      <c r="AW128" s="226"/>
      <c r="AX128" s="883" t="s">
        <v>495</v>
      </c>
      <c r="AY128" s="884"/>
      <c r="AZ128" s="884"/>
      <c r="BA128" s="884"/>
      <c r="BB128" s="884"/>
      <c r="BC128" s="884"/>
      <c r="BD128" s="884"/>
      <c r="BE128" s="885"/>
      <c r="BF128" s="1039" t="s">
        <v>496</v>
      </c>
      <c r="BG128" s="1040"/>
      <c r="BH128" s="1040"/>
      <c r="BI128" s="1040"/>
      <c r="BJ128" s="1040"/>
      <c r="BK128" s="1040"/>
      <c r="BL128" s="1041"/>
      <c r="BM128" s="1039">
        <v>14.37</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v>877</v>
      </c>
      <c r="DH128" s="1025"/>
      <c r="DI128" s="1025"/>
      <c r="DJ128" s="1025"/>
      <c r="DK128" s="1025"/>
      <c r="DL128" s="1025">
        <v>644</v>
      </c>
      <c r="DM128" s="1025"/>
      <c r="DN128" s="1025"/>
      <c r="DO128" s="1025"/>
      <c r="DP128" s="1025"/>
      <c r="DQ128" s="1025">
        <v>500</v>
      </c>
      <c r="DR128" s="1025"/>
      <c r="DS128" s="1025"/>
      <c r="DT128" s="1025"/>
      <c r="DU128" s="1025"/>
      <c r="DV128" s="1026">
        <v>0</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5916924</v>
      </c>
      <c r="AB129" s="946"/>
      <c r="AC129" s="946"/>
      <c r="AD129" s="946"/>
      <c r="AE129" s="947"/>
      <c r="AF129" s="948">
        <v>6300658</v>
      </c>
      <c r="AG129" s="946"/>
      <c r="AH129" s="946"/>
      <c r="AI129" s="946"/>
      <c r="AJ129" s="947"/>
      <c r="AK129" s="948">
        <v>6160801</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440</v>
      </c>
      <c r="BG129" s="1054"/>
      <c r="BH129" s="1054"/>
      <c r="BI129" s="1054"/>
      <c r="BJ129" s="1054"/>
      <c r="BK129" s="1054"/>
      <c r="BL129" s="1055"/>
      <c r="BM129" s="1053">
        <v>19.37</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837789</v>
      </c>
      <c r="AB130" s="946"/>
      <c r="AC130" s="946"/>
      <c r="AD130" s="946"/>
      <c r="AE130" s="947"/>
      <c r="AF130" s="948">
        <v>823592</v>
      </c>
      <c r="AG130" s="946"/>
      <c r="AH130" s="946"/>
      <c r="AI130" s="946"/>
      <c r="AJ130" s="947"/>
      <c r="AK130" s="948">
        <v>862587</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9.4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5079135</v>
      </c>
      <c r="AB131" s="973"/>
      <c r="AC131" s="973"/>
      <c r="AD131" s="973"/>
      <c r="AE131" s="974"/>
      <c r="AF131" s="972">
        <v>5477066</v>
      </c>
      <c r="AG131" s="973"/>
      <c r="AH131" s="973"/>
      <c r="AI131" s="973"/>
      <c r="AJ131" s="974"/>
      <c r="AK131" s="972">
        <v>5298214</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t="s">
        <v>505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506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507</v>
      </c>
      <c r="W132" s="1081"/>
      <c r="X132" s="1081"/>
      <c r="Y132" s="1081"/>
      <c r="Z132" s="1082"/>
      <c r="AA132" s="1083">
        <v>9.7477031029999992</v>
      </c>
      <c r="AB132" s="1084"/>
      <c r="AC132" s="1084"/>
      <c r="AD132" s="1084"/>
      <c r="AE132" s="1085"/>
      <c r="AF132" s="1086">
        <v>9.0842067629999992</v>
      </c>
      <c r="AG132" s="1084"/>
      <c r="AH132" s="1084"/>
      <c r="AI132" s="1084"/>
      <c r="AJ132" s="1085"/>
      <c r="AK132" s="1086">
        <v>9.5984609150000004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508</v>
      </c>
      <c r="W133" s="1064"/>
      <c r="X133" s="1064"/>
      <c r="Y133" s="1064"/>
      <c r="Z133" s="1065"/>
      <c r="AA133" s="1066">
        <v>10</v>
      </c>
      <c r="AB133" s="1067"/>
      <c r="AC133" s="1067"/>
      <c r="AD133" s="1067"/>
      <c r="AE133" s="1068"/>
      <c r="AF133" s="1066">
        <v>9.6999999999999993</v>
      </c>
      <c r="AG133" s="1067"/>
      <c r="AH133" s="1067"/>
      <c r="AI133" s="1067"/>
      <c r="AJ133" s="1068"/>
      <c r="AK133" s="1066">
        <v>9.4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9ZVjopUjsqbfR1its2FFnlDY41r+VqZbHQEDDwkCkyEOHfcLSN+H5dJz4SVmCX0y8BJYuRa484H2ofLBv0zdQ==" saltValue="lvmiDQGgyKlJRG8ZjP83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A2700-9332-469F-9047-25DEC4E873D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509</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DRM+uuIXXJwcAiUaI19BuG+6KnhRhZaTsHYKL9GclEfJMdBvkaYEEIMvuYaPw2NTQV+AmvhBnqiVM0WKeLlOdg==" saltValue="jho2ugfHbK7HT/ghuKAS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OIns6vi95jOd9NcLxRRaNirGg7y/VLcXKpq1CiHP/9XePCu4H3Nvxrsvho5vc66mPPLjZbvn3+N3qd8fs6H3w==" saltValue="OVH2xHY4DzKEIyG+JBXjL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SheetLayoutView="100"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511</v>
      </c>
      <c r="AL6" s="260"/>
      <c r="AM6" s="260"/>
      <c r="AN6" s="260"/>
    </row>
    <row r="7" spans="1:46" ht="13.5" customHeight="1">
      <c r="A7" s="259"/>
      <c r="AK7" s="262"/>
      <c r="AL7" s="263"/>
      <c r="AM7" s="263"/>
      <c r="AN7" s="264"/>
      <c r="AO7" s="1101" t="s">
        <v>512</v>
      </c>
      <c r="AP7" s="265"/>
      <c r="AQ7" s="266" t="s">
        <v>513</v>
      </c>
      <c r="AR7" s="267"/>
    </row>
    <row r="8" spans="1:46">
      <c r="A8" s="259"/>
      <c r="AK8" s="268"/>
      <c r="AL8" s="269"/>
      <c r="AM8" s="269"/>
      <c r="AN8" s="270"/>
      <c r="AO8" s="1102"/>
      <c r="AP8" s="271" t="s">
        <v>514</v>
      </c>
      <c r="AQ8" s="272" t="s">
        <v>515</v>
      </c>
      <c r="AR8" s="273" t="s">
        <v>516</v>
      </c>
    </row>
    <row r="9" spans="1:46">
      <c r="A9" s="259"/>
      <c r="AK9" s="1103" t="s">
        <v>517</v>
      </c>
      <c r="AL9" s="1104"/>
      <c r="AM9" s="1104"/>
      <c r="AN9" s="1105"/>
      <c r="AO9" s="274">
        <v>1828199</v>
      </c>
      <c r="AP9" s="274">
        <v>126809</v>
      </c>
      <c r="AQ9" s="275">
        <v>105319</v>
      </c>
      <c r="AR9" s="276">
        <v>20.399999999999999</v>
      </c>
    </row>
    <row r="10" spans="1:46" ht="13.5" customHeight="1">
      <c r="A10" s="259"/>
      <c r="AK10" s="1103" t="s">
        <v>518</v>
      </c>
      <c r="AL10" s="1104"/>
      <c r="AM10" s="1104"/>
      <c r="AN10" s="1105"/>
      <c r="AO10" s="277">
        <v>255971</v>
      </c>
      <c r="AP10" s="277">
        <v>17755</v>
      </c>
      <c r="AQ10" s="278">
        <v>9860</v>
      </c>
      <c r="AR10" s="279">
        <v>80.099999999999994</v>
      </c>
    </row>
    <row r="11" spans="1:46" ht="13.5" customHeight="1">
      <c r="A11" s="259"/>
      <c r="AK11" s="1103" t="s">
        <v>519</v>
      </c>
      <c r="AL11" s="1104"/>
      <c r="AM11" s="1104"/>
      <c r="AN11" s="1105"/>
      <c r="AO11" s="277">
        <v>320</v>
      </c>
      <c r="AP11" s="277">
        <v>22</v>
      </c>
      <c r="AQ11" s="278">
        <v>1656</v>
      </c>
      <c r="AR11" s="279">
        <v>-98.7</v>
      </c>
    </row>
    <row r="12" spans="1:46" ht="13.5" customHeight="1">
      <c r="A12" s="259"/>
      <c r="AK12" s="1103" t="s">
        <v>520</v>
      </c>
      <c r="AL12" s="1104"/>
      <c r="AM12" s="1104"/>
      <c r="AN12" s="1105"/>
      <c r="AO12" s="277" t="s">
        <v>521</v>
      </c>
      <c r="AP12" s="277" t="s">
        <v>521</v>
      </c>
      <c r="AQ12" s="278">
        <v>3</v>
      </c>
      <c r="AR12" s="279" t="s">
        <v>521</v>
      </c>
    </row>
    <row r="13" spans="1:46" ht="13.5" customHeight="1">
      <c r="A13" s="259"/>
      <c r="AK13" s="1103" t="s">
        <v>522</v>
      </c>
      <c r="AL13" s="1104"/>
      <c r="AM13" s="1104"/>
      <c r="AN13" s="1105"/>
      <c r="AO13" s="277" t="s">
        <v>521</v>
      </c>
      <c r="AP13" s="277" t="s">
        <v>521</v>
      </c>
      <c r="AQ13" s="278">
        <v>4056</v>
      </c>
      <c r="AR13" s="279" t="s">
        <v>521</v>
      </c>
    </row>
    <row r="14" spans="1:46" ht="13.5" customHeight="1">
      <c r="A14" s="259"/>
      <c r="AK14" s="1103" t="s">
        <v>523</v>
      </c>
      <c r="AL14" s="1104"/>
      <c r="AM14" s="1104"/>
      <c r="AN14" s="1105"/>
      <c r="AO14" s="277">
        <v>52637</v>
      </c>
      <c r="AP14" s="277">
        <v>3651</v>
      </c>
      <c r="AQ14" s="278">
        <v>2339</v>
      </c>
      <c r="AR14" s="279">
        <v>56.1</v>
      </c>
    </row>
    <row r="15" spans="1:46" ht="13.5" customHeight="1">
      <c r="A15" s="259"/>
      <c r="AK15" s="1106" t="s">
        <v>524</v>
      </c>
      <c r="AL15" s="1107"/>
      <c r="AM15" s="1107"/>
      <c r="AN15" s="1108"/>
      <c r="AO15" s="277">
        <v>-187406</v>
      </c>
      <c r="AP15" s="277">
        <v>-12999</v>
      </c>
      <c r="AQ15" s="278">
        <v>-7717</v>
      </c>
      <c r="AR15" s="279">
        <v>68.400000000000006</v>
      </c>
    </row>
    <row r="16" spans="1:46">
      <c r="A16" s="259"/>
      <c r="AK16" s="1106" t="s">
        <v>190</v>
      </c>
      <c r="AL16" s="1107"/>
      <c r="AM16" s="1107"/>
      <c r="AN16" s="1108"/>
      <c r="AO16" s="277">
        <v>1949721</v>
      </c>
      <c r="AP16" s="277">
        <v>135238</v>
      </c>
      <c r="AQ16" s="278">
        <v>115515</v>
      </c>
      <c r="AR16" s="279">
        <v>17.100000000000001</v>
      </c>
    </row>
    <row r="17" spans="1:46">
      <c r="A17" s="259"/>
    </row>
    <row r="18" spans="1:46">
      <c r="A18" s="259"/>
      <c r="AQ18" s="280"/>
      <c r="AR18" s="280"/>
    </row>
    <row r="19" spans="1:46">
      <c r="A19" s="259"/>
      <c r="AK19" s="255" t="s">
        <v>525</v>
      </c>
    </row>
    <row r="20" spans="1:46">
      <c r="A20" s="259"/>
      <c r="AK20" s="281"/>
      <c r="AL20" s="282"/>
      <c r="AM20" s="282"/>
      <c r="AN20" s="283"/>
      <c r="AO20" s="284" t="s">
        <v>526</v>
      </c>
      <c r="AP20" s="285" t="s">
        <v>527</v>
      </c>
      <c r="AQ20" s="286" t="s">
        <v>528</v>
      </c>
      <c r="AR20" s="287"/>
    </row>
    <row r="21" spans="1:46" s="260" customFormat="1">
      <c r="A21" s="288"/>
      <c r="AK21" s="1109" t="s">
        <v>529</v>
      </c>
      <c r="AL21" s="1110"/>
      <c r="AM21" s="1110"/>
      <c r="AN21" s="1111"/>
      <c r="AO21" s="289">
        <v>12.14</v>
      </c>
      <c r="AP21" s="290">
        <v>10.69</v>
      </c>
      <c r="AQ21" s="291">
        <v>1.45</v>
      </c>
      <c r="AS21" s="292"/>
      <c r="AT21" s="288"/>
    </row>
    <row r="22" spans="1:46" s="260" customFormat="1">
      <c r="A22" s="288"/>
      <c r="AK22" s="1109" t="s">
        <v>530</v>
      </c>
      <c r="AL22" s="1110"/>
      <c r="AM22" s="1110"/>
      <c r="AN22" s="1111"/>
      <c r="AO22" s="293">
        <v>96.8</v>
      </c>
      <c r="AP22" s="294">
        <v>97.4</v>
      </c>
      <c r="AQ22" s="295">
        <v>-0.6</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531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533</v>
      </c>
      <c r="AL29" s="260"/>
      <c r="AM29" s="260"/>
      <c r="AN29" s="260"/>
      <c r="AS29" s="302"/>
    </row>
    <row r="30" spans="1:46" ht="13.5" customHeight="1">
      <c r="A30" s="259"/>
      <c r="AK30" s="262"/>
      <c r="AL30" s="263"/>
      <c r="AM30" s="263"/>
      <c r="AN30" s="264"/>
      <c r="AO30" s="1101" t="s">
        <v>512</v>
      </c>
      <c r="AP30" s="265"/>
      <c r="AQ30" s="266" t="s">
        <v>513</v>
      </c>
      <c r="AR30" s="267"/>
    </row>
    <row r="31" spans="1:46">
      <c r="A31" s="259"/>
      <c r="AK31" s="268"/>
      <c r="AL31" s="269"/>
      <c r="AM31" s="269"/>
      <c r="AN31" s="270"/>
      <c r="AO31" s="1102"/>
      <c r="AP31" s="271" t="s">
        <v>514</v>
      </c>
      <c r="AQ31" s="272" t="s">
        <v>515</v>
      </c>
      <c r="AR31" s="273" t="s">
        <v>516</v>
      </c>
    </row>
    <row r="32" spans="1:46" ht="27" customHeight="1">
      <c r="A32" s="259"/>
      <c r="AK32" s="1117" t="s">
        <v>534</v>
      </c>
      <c r="AL32" s="1118"/>
      <c r="AM32" s="1118"/>
      <c r="AN32" s="1119"/>
      <c r="AO32" s="303">
        <v>1199467</v>
      </c>
      <c r="AP32" s="303">
        <v>83198</v>
      </c>
      <c r="AQ32" s="304">
        <v>74824</v>
      </c>
      <c r="AR32" s="305">
        <v>11.2</v>
      </c>
    </row>
    <row r="33" spans="1:46" ht="13.5" customHeight="1">
      <c r="A33" s="259"/>
      <c r="AK33" s="1117" t="s">
        <v>535</v>
      </c>
      <c r="AL33" s="1118"/>
      <c r="AM33" s="1118"/>
      <c r="AN33" s="1119"/>
      <c r="AO33" s="303" t="s">
        <v>521</v>
      </c>
      <c r="AP33" s="303" t="s">
        <v>521</v>
      </c>
      <c r="AQ33" s="304" t="s">
        <v>521</v>
      </c>
      <c r="AR33" s="305" t="s">
        <v>521</v>
      </c>
    </row>
    <row r="34" spans="1:46" ht="27" customHeight="1">
      <c r="A34" s="259"/>
      <c r="AK34" s="1117" t="s">
        <v>536</v>
      </c>
      <c r="AL34" s="1118"/>
      <c r="AM34" s="1118"/>
      <c r="AN34" s="1119"/>
      <c r="AO34" s="303" t="s">
        <v>521</v>
      </c>
      <c r="AP34" s="303" t="s">
        <v>521</v>
      </c>
      <c r="AQ34" s="304">
        <v>1</v>
      </c>
      <c r="AR34" s="305" t="s">
        <v>521</v>
      </c>
    </row>
    <row r="35" spans="1:46" ht="27" customHeight="1">
      <c r="A35" s="259"/>
      <c r="AK35" s="1117" t="s">
        <v>537</v>
      </c>
      <c r="AL35" s="1118"/>
      <c r="AM35" s="1118"/>
      <c r="AN35" s="1119"/>
      <c r="AO35" s="303">
        <v>4397</v>
      </c>
      <c r="AP35" s="303">
        <v>305</v>
      </c>
      <c r="AQ35" s="304">
        <v>17427</v>
      </c>
      <c r="AR35" s="305">
        <v>-98.2</v>
      </c>
    </row>
    <row r="36" spans="1:46" ht="27" customHeight="1">
      <c r="A36" s="259"/>
      <c r="AK36" s="1117" t="s">
        <v>538</v>
      </c>
      <c r="AL36" s="1118"/>
      <c r="AM36" s="1118"/>
      <c r="AN36" s="1119"/>
      <c r="AO36" s="303">
        <v>209616</v>
      </c>
      <c r="AP36" s="303">
        <v>14540</v>
      </c>
      <c r="AQ36" s="304">
        <v>2447</v>
      </c>
      <c r="AR36" s="305">
        <v>494.2</v>
      </c>
    </row>
    <row r="37" spans="1:46" ht="13.5" customHeight="1">
      <c r="A37" s="259"/>
      <c r="AK37" s="1117" t="s">
        <v>539</v>
      </c>
      <c r="AL37" s="1118"/>
      <c r="AM37" s="1118"/>
      <c r="AN37" s="1119"/>
      <c r="AO37" s="303">
        <v>6022</v>
      </c>
      <c r="AP37" s="303">
        <v>418</v>
      </c>
      <c r="AQ37" s="304">
        <v>591</v>
      </c>
      <c r="AR37" s="305">
        <v>-29.3</v>
      </c>
    </row>
    <row r="38" spans="1:46" ht="27" customHeight="1">
      <c r="A38" s="259"/>
      <c r="AK38" s="1120" t="s">
        <v>540</v>
      </c>
      <c r="AL38" s="1121"/>
      <c r="AM38" s="1121"/>
      <c r="AN38" s="1122"/>
      <c r="AO38" s="306">
        <v>33</v>
      </c>
      <c r="AP38" s="306">
        <v>2</v>
      </c>
      <c r="AQ38" s="307">
        <v>2</v>
      </c>
      <c r="AR38" s="295">
        <v>0</v>
      </c>
      <c r="AS38" s="302"/>
    </row>
    <row r="39" spans="1:46">
      <c r="A39" s="259"/>
      <c r="AK39" s="1120" t="s">
        <v>541</v>
      </c>
      <c r="AL39" s="1121"/>
      <c r="AM39" s="1121"/>
      <c r="AN39" s="1122"/>
      <c r="AO39" s="303">
        <v>-48401</v>
      </c>
      <c r="AP39" s="303">
        <v>-3357</v>
      </c>
      <c r="AQ39" s="304">
        <v>-3618</v>
      </c>
      <c r="AR39" s="305">
        <v>-7.2</v>
      </c>
      <c r="AS39" s="302"/>
    </row>
    <row r="40" spans="1:46" ht="27" customHeight="1">
      <c r="A40" s="259"/>
      <c r="AK40" s="1117" t="s">
        <v>542</v>
      </c>
      <c r="AL40" s="1118"/>
      <c r="AM40" s="1118"/>
      <c r="AN40" s="1119"/>
      <c r="AO40" s="303">
        <v>-862587</v>
      </c>
      <c r="AP40" s="303">
        <v>-59831</v>
      </c>
      <c r="AQ40" s="304">
        <v>-63812</v>
      </c>
      <c r="AR40" s="305">
        <v>-6.2</v>
      </c>
      <c r="AS40" s="302"/>
    </row>
    <row r="41" spans="1:46">
      <c r="A41" s="259"/>
      <c r="AK41" s="1123" t="s">
        <v>303</v>
      </c>
      <c r="AL41" s="1124"/>
      <c r="AM41" s="1124"/>
      <c r="AN41" s="1125"/>
      <c r="AO41" s="303">
        <v>508547</v>
      </c>
      <c r="AP41" s="303">
        <v>35274</v>
      </c>
      <c r="AQ41" s="304">
        <v>27863</v>
      </c>
      <c r="AR41" s="305">
        <v>26.6</v>
      </c>
      <c r="AS41" s="302"/>
    </row>
    <row r="42" spans="1:46">
      <c r="A42" s="259"/>
      <c r="AK42" s="308" t="s">
        <v>543</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544</v>
      </c>
    </row>
    <row r="48" spans="1:46">
      <c r="A48" s="259"/>
      <c r="AK48" s="313" t="s">
        <v>545</v>
      </c>
      <c r="AL48" s="313"/>
      <c r="AM48" s="313"/>
      <c r="AN48" s="313"/>
      <c r="AO48" s="313"/>
      <c r="AP48" s="313"/>
      <c r="AQ48" s="314"/>
      <c r="AR48" s="313"/>
    </row>
    <row r="49" spans="1:44" ht="13.5" customHeight="1">
      <c r="A49" s="259"/>
      <c r="AK49" s="315"/>
      <c r="AL49" s="316"/>
      <c r="AM49" s="1112" t="s">
        <v>512</v>
      </c>
      <c r="AN49" s="1114" t="s">
        <v>546</v>
      </c>
      <c r="AO49" s="1115"/>
      <c r="AP49" s="1115"/>
      <c r="AQ49" s="1115"/>
      <c r="AR49" s="1116"/>
    </row>
    <row r="50" spans="1:44">
      <c r="A50" s="259"/>
      <c r="AK50" s="317"/>
      <c r="AL50" s="318"/>
      <c r="AM50" s="1113"/>
      <c r="AN50" s="319" t="s">
        <v>547</v>
      </c>
      <c r="AO50" s="320" t="s">
        <v>548</v>
      </c>
      <c r="AP50" s="321" t="s">
        <v>549</v>
      </c>
      <c r="AQ50" s="322" t="s">
        <v>550</v>
      </c>
      <c r="AR50" s="323" t="s">
        <v>551</v>
      </c>
    </row>
    <row r="51" spans="1:44">
      <c r="A51" s="259"/>
      <c r="AK51" s="315" t="s">
        <v>552</v>
      </c>
      <c r="AL51" s="316"/>
      <c r="AM51" s="324">
        <v>1750639</v>
      </c>
      <c r="AN51" s="325">
        <v>113405</v>
      </c>
      <c r="AO51" s="326">
        <v>144</v>
      </c>
      <c r="AP51" s="327">
        <v>85173</v>
      </c>
      <c r="AQ51" s="328">
        <v>-4.3</v>
      </c>
      <c r="AR51" s="329">
        <v>148.30000000000001</v>
      </c>
    </row>
    <row r="52" spans="1:44">
      <c r="A52" s="259"/>
      <c r="AK52" s="330"/>
      <c r="AL52" s="331" t="s">
        <v>553</v>
      </c>
      <c r="AM52" s="332">
        <v>1387250</v>
      </c>
      <c r="AN52" s="333">
        <v>89865</v>
      </c>
      <c r="AO52" s="334">
        <v>207.5</v>
      </c>
      <c r="AP52" s="335">
        <v>43913</v>
      </c>
      <c r="AQ52" s="336">
        <v>-3.4</v>
      </c>
      <c r="AR52" s="337">
        <v>210.9</v>
      </c>
    </row>
    <row r="53" spans="1:44">
      <c r="A53" s="259"/>
      <c r="AK53" s="315" t="s">
        <v>554</v>
      </c>
      <c r="AL53" s="316"/>
      <c r="AM53" s="324">
        <v>1069477</v>
      </c>
      <c r="AN53" s="325">
        <v>70472</v>
      </c>
      <c r="AO53" s="326">
        <v>-37.9</v>
      </c>
      <c r="AP53" s="327">
        <v>94081</v>
      </c>
      <c r="AQ53" s="328">
        <v>10.5</v>
      </c>
      <c r="AR53" s="329">
        <v>-48.4</v>
      </c>
    </row>
    <row r="54" spans="1:44">
      <c r="A54" s="259"/>
      <c r="AK54" s="330"/>
      <c r="AL54" s="331" t="s">
        <v>553</v>
      </c>
      <c r="AM54" s="332">
        <v>595159</v>
      </c>
      <c r="AN54" s="333">
        <v>39217</v>
      </c>
      <c r="AO54" s="334">
        <v>-56.4</v>
      </c>
      <c r="AP54" s="335">
        <v>48949</v>
      </c>
      <c r="AQ54" s="336">
        <v>11.5</v>
      </c>
      <c r="AR54" s="337">
        <v>-67.900000000000006</v>
      </c>
    </row>
    <row r="55" spans="1:44">
      <c r="A55" s="259"/>
      <c r="AK55" s="315" t="s">
        <v>555</v>
      </c>
      <c r="AL55" s="316"/>
      <c r="AM55" s="324">
        <v>1221420</v>
      </c>
      <c r="AN55" s="325">
        <v>81657</v>
      </c>
      <c r="AO55" s="326">
        <v>15.9</v>
      </c>
      <c r="AP55" s="327">
        <v>92632</v>
      </c>
      <c r="AQ55" s="328">
        <v>-1.5</v>
      </c>
      <c r="AR55" s="329">
        <v>17.399999999999999</v>
      </c>
    </row>
    <row r="56" spans="1:44">
      <c r="A56" s="259"/>
      <c r="AK56" s="330"/>
      <c r="AL56" s="331" t="s">
        <v>553</v>
      </c>
      <c r="AM56" s="332">
        <v>497162</v>
      </c>
      <c r="AN56" s="333">
        <v>33237</v>
      </c>
      <c r="AO56" s="334">
        <v>-15.2</v>
      </c>
      <c r="AP56" s="335">
        <v>47978</v>
      </c>
      <c r="AQ56" s="336">
        <v>-2</v>
      </c>
      <c r="AR56" s="337">
        <v>-13.2</v>
      </c>
    </row>
    <row r="57" spans="1:44">
      <c r="A57" s="259"/>
      <c r="AK57" s="315" t="s">
        <v>556</v>
      </c>
      <c r="AL57" s="316"/>
      <c r="AM57" s="324">
        <v>1091873</v>
      </c>
      <c r="AN57" s="325">
        <v>74151</v>
      </c>
      <c r="AO57" s="326">
        <v>-9.1999999999999993</v>
      </c>
      <c r="AP57" s="327">
        <v>96469</v>
      </c>
      <c r="AQ57" s="328">
        <v>4.0999999999999996</v>
      </c>
      <c r="AR57" s="329">
        <v>-13.3</v>
      </c>
    </row>
    <row r="58" spans="1:44">
      <c r="A58" s="259"/>
      <c r="AK58" s="330"/>
      <c r="AL58" s="331" t="s">
        <v>553</v>
      </c>
      <c r="AM58" s="332">
        <v>419738</v>
      </c>
      <c r="AN58" s="333">
        <v>28505</v>
      </c>
      <c r="AO58" s="334">
        <v>-14.2</v>
      </c>
      <c r="AP58" s="335">
        <v>49775</v>
      </c>
      <c r="AQ58" s="336">
        <v>3.7</v>
      </c>
      <c r="AR58" s="337">
        <v>-17.899999999999999</v>
      </c>
    </row>
    <row r="59" spans="1:44">
      <c r="A59" s="259"/>
      <c r="AK59" s="315" t="s">
        <v>557</v>
      </c>
      <c r="AL59" s="316"/>
      <c r="AM59" s="324">
        <v>1034399</v>
      </c>
      <c r="AN59" s="325">
        <v>71749</v>
      </c>
      <c r="AO59" s="326">
        <v>-3.2</v>
      </c>
      <c r="AP59" s="327">
        <v>85743</v>
      </c>
      <c r="AQ59" s="328">
        <v>-11.1</v>
      </c>
      <c r="AR59" s="329">
        <v>7.9</v>
      </c>
    </row>
    <row r="60" spans="1:44">
      <c r="A60" s="259"/>
      <c r="AK60" s="330"/>
      <c r="AL60" s="331" t="s">
        <v>553</v>
      </c>
      <c r="AM60" s="332">
        <v>551375</v>
      </c>
      <c r="AN60" s="333">
        <v>38245</v>
      </c>
      <c r="AO60" s="334">
        <v>34.200000000000003</v>
      </c>
      <c r="AP60" s="335">
        <v>45231</v>
      </c>
      <c r="AQ60" s="336">
        <v>-9.1</v>
      </c>
      <c r="AR60" s="337">
        <v>43.3</v>
      </c>
    </row>
    <row r="61" spans="1:44">
      <c r="A61" s="259"/>
      <c r="AK61" s="315" t="s">
        <v>558</v>
      </c>
      <c r="AL61" s="338"/>
      <c r="AM61" s="324">
        <v>1233562</v>
      </c>
      <c r="AN61" s="325">
        <v>82287</v>
      </c>
      <c r="AO61" s="326">
        <v>21.9</v>
      </c>
      <c r="AP61" s="327">
        <v>90820</v>
      </c>
      <c r="AQ61" s="339">
        <v>-0.5</v>
      </c>
      <c r="AR61" s="329">
        <v>22.4</v>
      </c>
    </row>
    <row r="62" spans="1:44">
      <c r="A62" s="259"/>
      <c r="AK62" s="330"/>
      <c r="AL62" s="331" t="s">
        <v>553</v>
      </c>
      <c r="AM62" s="332">
        <v>690137</v>
      </c>
      <c r="AN62" s="333">
        <v>45814</v>
      </c>
      <c r="AO62" s="334">
        <v>31.2</v>
      </c>
      <c r="AP62" s="335">
        <v>47169</v>
      </c>
      <c r="AQ62" s="336">
        <v>0.1</v>
      </c>
      <c r="AR62" s="337">
        <v>31.1</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sheetData>
  <sheetProtection algorithmName="SHA-512" hashValue="qrOazkhUeSIeopeLAfw0/Lp+loUGqOnlXXwKmfXxwglgKguYIpIkFVaagD1WqJ73tINgLQFI6HWuFN/+jl7r8A==" saltValue="RHEBzNX/u5+tnqQOAmQw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560</v>
      </c>
    </row>
    <row r="121" spans="125:125" ht="13.5" hidden="1" customHeight="1">
      <c r="DU121" s="253"/>
    </row>
  </sheetData>
  <sheetProtection algorithmName="SHA-512" hashValue="Odl3UDrxvYBNCMMBHPdHhxOO3RX3sGu1Tr8rnkjxKhKOP3K7CuHhrtuEHb+GNgNmaP89bGW+53L32TkFeWsJXA==" saltValue="2szllrdXqyOFK1BJCb2bJ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561</v>
      </c>
    </row>
  </sheetData>
  <sheetProtection algorithmName="SHA-512" hashValue="HjlWnO69r7ngfOjPPIlqMULj/9scgAB1RBGyYE7OaMROhsCwvn8Z3EZg3haUv9yHIIIfnBcy731dGgplDe/3zw==" saltValue="Pjz9jPA747NEdU7qgqZLe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26" t="s">
        <v>3</v>
      </c>
      <c r="D47" s="1126"/>
      <c r="E47" s="1127"/>
      <c r="F47" s="11">
        <v>30.72</v>
      </c>
      <c r="G47" s="12">
        <v>28.68</v>
      </c>
      <c r="H47" s="12">
        <v>22.99</v>
      </c>
      <c r="I47" s="12">
        <v>27.07</v>
      </c>
      <c r="J47" s="13">
        <v>26.92</v>
      </c>
    </row>
    <row r="48" spans="2:10" ht="57.75" customHeight="1">
      <c r="B48" s="14"/>
      <c r="C48" s="1128" t="s">
        <v>4</v>
      </c>
      <c r="D48" s="1128"/>
      <c r="E48" s="1129"/>
      <c r="F48" s="15">
        <v>5.29</v>
      </c>
      <c r="G48" s="16">
        <v>1.79</v>
      </c>
      <c r="H48" s="16">
        <v>4.6900000000000004</v>
      </c>
      <c r="I48" s="16">
        <v>3.86</v>
      </c>
      <c r="J48" s="17">
        <v>8.1300000000000008</v>
      </c>
    </row>
    <row r="49" spans="2:10" ht="57.75" customHeight="1" thickBot="1">
      <c r="B49" s="18"/>
      <c r="C49" s="1130" t="s">
        <v>5</v>
      </c>
      <c r="D49" s="1130"/>
      <c r="E49" s="1131"/>
      <c r="F49" s="19">
        <v>0.47</v>
      </c>
      <c r="G49" s="20" t="s">
        <v>567</v>
      </c>
      <c r="H49" s="20" t="s">
        <v>568</v>
      </c>
      <c r="I49" s="20">
        <v>4.9400000000000004</v>
      </c>
      <c r="J49" s="21">
        <v>3.42</v>
      </c>
    </row>
    <row r="50" spans="2:10"/>
  </sheetData>
  <sheetProtection algorithmName="SHA-512" hashValue="0VYvgi28RVY76cSfH2JW3X4g/GzE8a2yJKoV4HL/jrDuHk+rbfsQ4JJO26h3/o9DBExHcTZeu+hy1xAa1vItUw==" saltValue="WsUfg8fXYq08fTK3g++w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2024-03-08T06:49:37Z</cp:lastPrinted>
  <dcterms:created xsi:type="dcterms:W3CDTF">2024-02-05T03:57:05Z</dcterms:created>
  <dcterms:modified xsi:type="dcterms:W3CDTF">2024-03-22T00:01:59Z</dcterms:modified>
  <cp:category/>
</cp:coreProperties>
</file>