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D6F92B02-70CA-4587-A7C7-D9E3C3C45DE5}" xr6:coauthVersionLast="36" xr6:coauthVersionMax="47" xr10:uidLastSave="{00000000-0000-0000-0000-000000000000}"/>
  <bookViews>
    <workbookView xWindow="930" yWindow="450" windowWidth="17970" windowHeight="10545"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BE36" i="10"/>
  <c r="BW34" i="10"/>
  <c r="C34" i="10"/>
  <c r="C35" i="10" s="1"/>
  <c r="BW35" i="10" l="1"/>
  <c r="BW36" i="10" s="1"/>
  <c r="C36" i="10"/>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AM34" i="10"/>
  <c r="AM35" i="10" l="1"/>
  <c r="AM36" i="10" s="1"/>
  <c r="BE34" i="10"/>
  <c r="BE35" i="10" s="1"/>
</calcChain>
</file>

<file path=xl/sharedStrings.xml><?xml version="1.0" encoding="utf-8"?>
<sst xmlns="http://schemas.openxmlformats.org/spreadsheetml/2006/main" count="1091" uniqueCount="612">
  <si>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</si>
  <si>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</si>
  <si>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</si>
  <si>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</si>
  <si>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</si>
  <si>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</si>
  <si>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</si>
  <si>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</si>
  <si>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</si>
  <si>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</si>
  <si>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</si>
  <si>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</si>
  <si>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</si>
  <si>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</si>
  <si>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</si>
  <si>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</si>
  <si>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</si>
  <si>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</si>
  <si>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</si>
  <si>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</si>
  <si>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</si>
  <si>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</si>
  <si>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</si>
  <si>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</si>
  <si>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</si>
  <si>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</si>
  <si>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</si>
  <si>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</si>
  <si>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</si>
  <si>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</si>
  <si>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</si>
  <si>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</si>
  <si>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</si>
  <si>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</si>
  <si>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</si>
  <si>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</si>
  <si>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</si>
  <si>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</si>
  <si>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</si>
  <si>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</si>
  <si>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</si>
  <si>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</si>
  <si>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</si>
  <si>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</si>
  <si>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</si>
  <si>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</si>
  <si>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</si>
  <si>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</si>
  <si>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</si>
  <si>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</si>
  <si>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</si>
  <si>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</si>
  <si>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</si>
  <si>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</si>
  <si>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</si>
  <si>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</si>
  <si>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</si>
  <si>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</si>
  <si>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</si>
  <si>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</si>
  <si>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</si>
  <si>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</si>
  <si>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</si>
  <si>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</si>
  <si>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</si>
  <si>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</si>
  <si>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</si>
  <si>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</si>
  <si>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</si>
  <si>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</si>
  <si>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</si>
  <si>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</si>
  <si>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</si>
  <si>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</si>
  <si>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</si>
  <si>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</si>
  <si>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</si>
  <si>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</si>
  <si>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</si>
  <si>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</si>
  <si>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</si>
  <si>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</si>
  <si>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</si>
  <si>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</si>
  <si>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</si>
  <si>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</si>
  <si>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</si>
  <si>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</si>
  <si>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</si>
  <si>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</si>
  <si>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</si>
  <si>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</si>
  <si>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</si>
  <si>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</si>
  <si>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</si>
  <si>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</si>
  <si>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</si>
  <si>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</si>
  <si>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</si>
  <si>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</si>
  <si>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薩摩川内市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</si>
  <si>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</si>
  <si>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</si>
  <si>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</si>
  <si>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</si>
  <si>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</si>
  <si>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</si>
  <si>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</si>
  <si>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</si>
  <si>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</si>
  <si>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</si>
  <si>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</si>
  <si>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</si>
  <si>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</si>
  <si>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</si>
  <si>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</si>
  <si>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</si>
  <si>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</si>
  <si>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</si>
  <si>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</si>
  <si>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</si>
  <si>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</si>
  <si>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</si>
  <si>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</si>
  <si>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</si>
  <si>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</si>
  <si>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</si>
  <si>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</si>
  <si>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</si>
  <si>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</si>
  <si>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</si>
  <si>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</si>
  <si>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</si>
  <si>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</si>
  <si>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</si>
  <si>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</si>
  <si>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</si>
  <si>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</si>
  <si>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</si>
  <si>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</si>
  <si>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</si>
  <si>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</si>
  <si>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</si>
  <si>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</si>
  <si>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</si>
  <si>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</si>
  <si>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</si>
  <si>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</si>
  <si>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</si>
  <si>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</si>
  <si>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</si>
  <si>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</si>
  <si>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</si>
  <si>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</si>
  <si>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</si>
  <si>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</si>
  <si>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</si>
  <si>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</si>
  <si>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</si>
  <si>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</si>
  <si>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</si>
  <si>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</si>
  <si>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</si>
  <si>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</si>
  <si>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</si>
  <si>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</si>
  <si>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</si>
  <si>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</si>
  <si>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</si>
  <si>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</si>
  <si>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</si>
  <si>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</si>
  <si>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</si>
  <si>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</si>
  <si>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</si>
  <si>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</si>
  <si>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</si>
  <si>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</si>
  <si>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</si>
  <si>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</si>
  <si>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</si>
  <si>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</si>
  <si>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</si>
  <si>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</si>
  <si>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</si>
  <si>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</si>
  <si>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</si>
  <si>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</si>
  <si>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</si>
  <si>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</si>
  <si>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</si>
  <si>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</si>
  <si>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</si>
  <si>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</si>
  <si>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</si>
  <si>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</si>
  <si>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</si>
  <si>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</si>
  <si>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</si>
  <si>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</si>
  <si>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</si>
  <si>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</si>
  <si>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</si>
  <si>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</si>
  <si>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</si>
  <si>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</si>
  <si>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</si>
  <si>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</si>
  <si>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</si>
  <si>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</si>
  <si>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</si>
  <si>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</si>
  <si>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</si>
  <si>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</si>
  <si>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</si>
  <si>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</si>
  <si>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</si>
  <si>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</si>
  <si>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</si>
  <si>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鹿児島県薩摩川内市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</si>
  <si>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</si>
  <si>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</si>
  <si>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</si>
  <si>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</si>
  <si>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</si>
  <si>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</si>
  <si>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</si>
  <si>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</si>
  <si>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</si>
  <si>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</si>
  <si>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</si>
  <si>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</si>
  <si>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</si>
  <si>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</si>
  <si>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</si>
  <si>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</si>
  <si>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</si>
  <si>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</si>
  <si>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</si>
  <si>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</si>
  <si>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</si>
  <si>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</si>
  <si>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</si>
  <si>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</si>
  <si>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</si>
  <si>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</si>
  <si>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</si>
  <si>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</si>
  <si>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</si>
  <si>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</si>
  <si>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</si>
  <si>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</si>
  <si>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</si>
  <si>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</si>
  <si>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</si>
  <si>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</si>
  <si>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</si>
  <si>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</si>
  <si>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</si>
  <si>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</si>
  <si>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</si>
  <si>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</si>
  <si>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</si>
  <si>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</si>
  <si>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</si>
  <si>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</si>
  <si>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</si>
  <si>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</si>
  <si>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</si>
  <si>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</si>
  <si>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</si>
  <si>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</si>
  <si>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</si>
  <si>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</si>
  <si>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</si>
  <si>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</si>
  <si>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</si>
  <si>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</si>
  <si>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</si>
  <si>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</si>
  <si>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</si>
  <si>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</si>
  <si>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</si>
  <si>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</si>
  <si>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</si>
  <si>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</si>
  <si>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</si>
  <si>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</si>
  <si>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</si>
  <si>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</si>
  <si>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</si>
  <si>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</si>
  <si>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</si>
  <si>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</si>
  <si>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</si>
  <si>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</si>
  <si>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</si>
  <si>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</si>
  <si>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</si>
  <si>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</si>
  <si>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</si>
  <si>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</si>
  <si>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</si>
  <si>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</si>
  <si>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</si>
  <si>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</si>
  <si>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</si>
  <si>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</si>
  <si>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</si>
  <si>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</si>
  <si>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</si>
  <si>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</si>
  <si>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</si>
  <si>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</si>
  <si>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</si>
  <si>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</si>
  <si>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</si>
  <si>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</si>
  <si>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</si>
  <si>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</si>
  <si>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</si>
  <si>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</si>
  <si>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</si>
  <si>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</si>
  <si>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</si>
  <si>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</si>
  <si>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</si>
  <si>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</si>
  <si>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</si>
  <si>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</si>
  <si>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</si>
  <si>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</si>
  <si>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</si>
  <si>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</si>
  <si>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</si>
  <si>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</si>
  <si>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</si>
  <si>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</si>
  <si>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</si>
  <si>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</si>
  <si>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</si>
  <si>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</si>
  <si>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</si>
  <si>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</si>
  <si>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</si>
  <si>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</si>
  <si>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</si>
  <si>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</si>
  <si>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</si>
  <si>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</si>
  <si>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</si>
  <si>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</si>
  <si>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</si>
  <si>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</si>
  <si>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</si>
  <si>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</si>
  <si>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</si>
  <si>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</si>
  <si>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</si>
  <si>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</si>
  <si>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</si>
  <si>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</si>
  <si>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</si>
  <si>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</si>
  <si>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</si>
  <si>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</si>
  <si>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</si>
  <si>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</si>
  <si>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</si>
  <si>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</si>
  <si>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</si>
  <si>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</si>
  <si>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鹿児島県薩摩川内市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</si>
  <si>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</si>
  <si>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</si>
  <si>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</si>
  <si>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</si>
  <si>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</si>
  <si>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</si>
  <si>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</si>
  <si>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</si>
  <si>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</si>
  <si>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</si>
  <si>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</si>
  <si>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</si>
  <si>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</si>
  <si>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</si>
  <si>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</si>
  <si>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</si>
  <si>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</si>
  <si>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</si>
  <si>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</si>
  <si>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</si>
  <si>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天辰第一地区土地区画整理事業会計</t>
    <phoneticPr fontId="5"/>
  </si>
  <si>
    <t>天辰第二地区土地区画整理事業会計</t>
    <phoneticPr fontId="5"/>
  </si>
  <si>
    <t>入来温泉場地区土地区画整理事業会計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</si>
  <si>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</si>
  <si>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</si>
  <si>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</si>
  <si>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</si>
  <si>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</si>
  <si>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</si>
  <si>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</si>
  <si>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</si>
  <si>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</si>
  <si>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</si>
  <si>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</si>
  <si>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</si>
  <si>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</si>
  <si>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</si>
  <si>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</si>
  <si>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国民健康保険直営診療施設勘定特別会計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</si>
  <si>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</si>
  <si>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</si>
  <si>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</si>
  <si>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</si>
  <si>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</si>
  <si>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簡易水道事業会計</t>
    <phoneticPr fontId="5"/>
  </si>
  <si>
    <t>法適用企業</t>
    <phoneticPr fontId="5"/>
  </si>
  <si>
    <t>下水道事業会計</t>
    <phoneticPr fontId="5"/>
  </si>
  <si>
    <t>温泉給湯事業会計</t>
    <phoneticPr fontId="5"/>
  </si>
  <si>
    <t>法非適用企業</t>
    <phoneticPr fontId="5"/>
  </si>
  <si>
    <t>浄化槽事業会計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</si>
  <si>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</si>
  <si>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</si>
  <si>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</si>
  <si>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</si>
  <si>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</si>
  <si>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</si>
  <si>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</si>
  <si>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</si>
  <si>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</si>
  <si>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</si>
  <si>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</si>
  <si>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</si>
  <si>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</si>
  <si>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</si>
  <si>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</si>
  <si>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</si>
  <si>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</si>
  <si>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</si>
  <si>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</si>
  <si>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</si>
  <si>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</si>
  <si>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</si>
  <si>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</si>
  <si>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</si>
  <si>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</si>
  <si>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</si>
  <si>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</si>
  <si>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</si>
  <si>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</si>
  <si>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</si>
  <si>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</si>
  <si>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</si>
  <si>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</si>
  <si>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</si>
  <si>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</si>
  <si>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</si>
  <si>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</si>
  <si>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</si>
  <si>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</si>
  <si>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</si>
  <si>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</si>
  <si>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</si>
  <si>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</si>
  <si>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</si>
  <si>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</si>
  <si>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</si>
  <si>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</si>
  <si>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</si>
  <si>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</si>
  <si>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</si>
  <si>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</si>
  <si>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</si>
  <si>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</si>
  <si>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</si>
  <si>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</si>
  <si>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</si>
  <si>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</si>
  <si>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</si>
  <si>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</si>
  <si>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</si>
  <si>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</si>
  <si>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</si>
  <si>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</si>
  <si>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</si>
  <si>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</si>
  <si>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</si>
  <si>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</si>
  <si>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</si>
  <si>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</si>
  <si>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</si>
  <si>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</si>
  <si>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</si>
  <si>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国民健康保険直営診療施設勘定特別会計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</si>
  <si>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</si>
  <si>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</si>
  <si>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</si>
  <si>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</si>
  <si>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</si>
  <si>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</si>
  <si>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</si>
  <si>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</si>
  <si>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</si>
  <si>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</si>
  <si>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</si>
  <si>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</si>
  <si>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</si>
  <si>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</si>
  <si>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</si>
  <si>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</si>
  <si>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</si>
  <si>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</si>
  <si>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</si>
  <si>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</si>
  <si>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</si>
  <si>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</si>
  <si>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</si>
  <si>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</si>
  <si>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</si>
  <si>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</si>
  <si>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</si>
  <si>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</si>
  <si>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</si>
  <si>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</si>
  <si>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</si>
  <si>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</si>
  <si>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</si>
  <si>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</si>
  <si>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</si>
  <si>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</si>
  <si>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</si>
  <si>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</si>
  <si>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</si>
  <si>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</si>
  <si>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</si>
  <si>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</si>
  <si>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</si>
  <si>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</si>
  <si>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</si>
  <si>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</si>
  <si>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</si>
  <si>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</si>
  <si>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</si>
  <si>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</si>
  <si>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</si>
  <si>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</si>
  <si>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</si>
  <si>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</si>
  <si>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</si>
  <si>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</si>
  <si>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</si>
  <si>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</si>
  <si>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</si>
  <si>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</si>
  <si>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</si>
  <si>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</si>
  <si>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</si>
  <si>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</si>
  <si>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</si>
  <si>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</si>
  <si>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</si>
  <si>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</si>
  <si>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</si>
  <si>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</si>
  <si>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</si>
  <si>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</si>
  <si>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</si>
  <si>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</si>
  <si>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</si>
  <si>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</si>
  <si>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</si>
  <si>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</si>
  <si>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</si>
  <si>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</si>
  <si>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</si>
  <si>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</si>
  <si>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</si>
  <si>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3.47</t>
  </si>
  <si>
    <t>▲ 3.32</t>
  </si>
  <si>
    <t>▲ 1.68</t>
  </si>
  <si>
    <t>一般会計</t>
  </si>
  <si>
    <t>水道事業会計</t>
  </si>
  <si>
    <t>介護保険事業特別会計</t>
  </si>
  <si>
    <t>下水道事業会計</t>
  </si>
  <si>
    <t>簡易水道事業会計</t>
  </si>
  <si>
    <t>国民健康保険事業特別会計</t>
  </si>
  <si>
    <t>温泉給湯事業会計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</si>
  <si>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</si>
  <si>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</si>
  <si>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</si>
  <si>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</si>
  <si>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</si>
  <si>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</si>
  <si>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</si>
  <si>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</si>
  <si>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</si>
  <si>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遊湯館</t>
    <rPh sb="0" eb="1">
      <t>アソ</t>
    </rPh>
    <rPh sb="1" eb="2">
      <t>ユ</t>
    </rPh>
    <rPh sb="2" eb="3">
      <t>カン</t>
    </rPh>
    <phoneticPr fontId="2"/>
  </si>
  <si>
    <t>甑島商船</t>
    <rPh sb="0" eb="2">
      <t>コシキシマ</t>
    </rPh>
    <rPh sb="2" eb="4">
      <t>ショウセン</t>
    </rPh>
    <phoneticPr fontId="2"/>
  </si>
  <si>
    <t>薩摩川内市民まちづくり公社</t>
    <rPh sb="0" eb="5">
      <t>サツマセンダイシ</t>
    </rPh>
    <rPh sb="5" eb="6">
      <t>ミン</t>
    </rPh>
    <rPh sb="11" eb="13">
      <t>コウシャ</t>
    </rPh>
    <phoneticPr fontId="2"/>
  </si>
  <si>
    <t>薩摩川内市土地開発公社</t>
    <rPh sb="0" eb="5">
      <t>サツマセンダイシ</t>
    </rPh>
    <rPh sb="5" eb="7">
      <t>トチ</t>
    </rPh>
    <rPh sb="7" eb="9">
      <t>カイハツ</t>
    </rPh>
    <rPh sb="9" eb="11">
      <t>コウシャ</t>
    </rPh>
    <phoneticPr fontId="2"/>
  </si>
  <si>
    <t>薩摩川内市観光物産協会</t>
    <rPh sb="0" eb="5">
      <t>サツマセンダイシ</t>
    </rPh>
    <rPh sb="5" eb="7">
      <t>カンコウ</t>
    </rPh>
    <rPh sb="7" eb="9">
      <t>ブッサン</t>
    </rPh>
    <rPh sb="9" eb="11">
      <t>キョウカイ</t>
    </rPh>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</si>
  <si>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</si>
  <si>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</si>
  <si>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20">
      <t>イッパンカイケイ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</si>
  <si>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21">
      <t>コウキコウレイシャ</t>
    </rPh>
    <rPh sb="21" eb="23">
      <t>イリョウ</t>
    </rPh>
    <rPh sb="23" eb="25">
      <t>トクベツ</t>
    </rPh>
    <rPh sb="25" eb="27">
      <t>カイケイ</t>
    </rPh>
    <phoneticPr fontId="2"/>
  </si>
  <si>
    <t>市有施設保全基金</t>
    <phoneticPr fontId="5"/>
  </si>
  <si>
    <t>地域活性化基金</t>
    <phoneticPr fontId="2"/>
  </si>
  <si>
    <t>市民活動支援基金</t>
    <phoneticPr fontId="2"/>
  </si>
  <si>
    <t>奨学金返還支援基金</t>
    <phoneticPr fontId="2"/>
  </si>
  <si>
    <t>薩摩川内市総合運動公園施設維持補修基金</t>
    <rPh sb="0" eb="5">
      <t>サツマセンダイシ</t>
    </rPh>
    <rPh sb="5" eb="13">
      <t>ソウゴウウンドウコウエンシセツ</t>
    </rPh>
    <rPh sb="13" eb="19">
      <t>イジホシュウキキン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</si>
</sst>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9A64-4586-9457-518D1E6860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108940</c:v>
                </c:pt>
                <c:pt idx="1">
                  <c:v>96464</c:v>
                </c:pt>
                <c:pt idx="2">
                  <c:v>95259</c:v>
                </c:pt>
                <c:pt idx="3">
                  <c:v>106487</c:v>
                </c:pt>
                <c:pt idx="4">
                  <c:v>77911</c:v>
                </c:pt>
              </c:numCache>
            </c:numRef>
          </c:val>
          <c:smooth val="0"/>
          <c:extLst>
            <c:ext xmlns:c16="http://schemas.microsoft.com/office/drawing/2014/chart" uri="{C3380CC4-5D6E-409C-BE32-E72D297353CC}">
              <c16:uniqueId val="{00000001-9A64-4586-9457-518D1E6860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6.08</c:v>
                </c:pt>
                <c:pt idx="1">
                  <c:v>10.5</c:v>
                </c:pt>
                <c:pt idx="2">
                  <c:v>7.66</c:v>
                </c:pt>
                <c:pt idx="3">
                  <c:v>9.7100000000000009</c:v>
                </c:pt>
                <c:pt idx="4">
                  <c:v>11.54</c:v>
                </c:pt>
              </c:numCache>
            </c:numRef>
          </c:val>
          <c:extLst>
            <c:ext xmlns:c16="http://schemas.microsoft.com/office/drawing/2014/chart" uri="{C3380CC4-5D6E-409C-BE32-E72D297353CC}">
              <c16:uniqueId val="{00000000-90CF-4A7A-A7B9-977C86B4C2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33.79</c:v>
                </c:pt>
                <c:pt idx="1">
                  <c:v>26.66</c:v>
                </c:pt>
                <c:pt idx="2">
                  <c:v>27.74</c:v>
                </c:pt>
                <c:pt idx="3">
                  <c:v>27.63</c:v>
                </c:pt>
                <c:pt idx="4">
                  <c:v>28.11</c:v>
                </c:pt>
              </c:numCache>
            </c:numRef>
          </c:val>
          <c:extLst>
            <c:ext xmlns:c16="http://schemas.microsoft.com/office/drawing/2014/chart" uri="{C3380CC4-5D6E-409C-BE32-E72D297353CC}">
              <c16:uniqueId val="{00000001-90CF-4A7A-A7B9-977C86B4C2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-3.47</c:v>
                </c:pt>
                <c:pt idx="1">
                  <c:v>-3.32</c:v>
                </c:pt>
                <c:pt idx="2">
                  <c:v>-1.68</c:v>
                </c:pt>
                <c:pt idx="3">
                  <c:v>3.38</c:v>
                </c:pt>
                <c:pt idx="4">
                  <c:v>1.17</c:v>
                </c:pt>
              </c:numCache>
            </c:numRef>
          </c:val>
          <c:smooth val="0"/>
          <c:extLst>
            <c:ext xmlns:c16="http://schemas.microsoft.com/office/drawing/2014/chart" uri="{C3380CC4-5D6E-409C-BE32-E72D297353CC}">
              <c16:uniqueId val="{00000002-90CF-4A7A-A7B9-977C86B4C2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0.37</c:v>
                </c:pt>
                <c:pt idx="4">
                  <c:v>#N/A</c:v>
                </c:pt>
                <c:pt idx="5">
                  <c:v>0.02</c:v>
                </c:pt>
                <c:pt idx="6">
                  <c:v>#N/A</c:v>
                </c:pt>
                <c:pt idx="7">
                  <c:v>7.0000000000000007E-2</c:v>
                </c:pt>
                <c:pt idx="8">
                  <c:v>#N/A</c:v>
                </c:pt>
                <c:pt idx="9">
                  <c:v>0.01</c:v>
                </c:pt>
              </c:numCache>
            </c:numRef>
          </c:val>
          <c:extLst>
            <c:ext xmlns:c16="http://schemas.microsoft.com/office/drawing/2014/chart" uri="{C3380CC4-5D6E-409C-BE32-E72D297353CC}">
              <c16:uniqueId val="{00000000-0BD0-4BBB-97C0-ECF1240A93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D0-4BBB-97C0-ECF1240A934D}"/>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0BD0-4BBB-97C0-ECF1240A934D}"/>
            </c:ext>
          </c:extLst>
        </c:ser>
        <c:ser>
          <c:idx val="3"/>
          <c:order val="3"/>
          <c:tx>
            <c:strRef>
              <c:f>データシート!$A$30</c:f>
              <c:strCache>
                <c:ptCount val="1"/>
                <c:pt idx="0">
                  <c:v>温泉給湯事業会計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c:v>
                </c:pt>
                <c:pt idx="8">
                  <c:v>#N/A</c:v>
                </c:pt>
                <c:pt idx="9">
                  <c:v>0.01</c:v>
                </c:pt>
              </c:numCache>
            </c:numRef>
          </c:val>
          <c:extLst>
            <c:ext xmlns:c16="http://schemas.microsoft.com/office/drawing/2014/chart" uri="{C3380CC4-5D6E-409C-BE32-E72D297353CC}">
              <c16:uniqueId val="{00000003-0BD0-4BBB-97C0-ECF1240A934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0.61</c:v>
                </c:pt>
                <c:pt idx="2">
                  <c:v>#N/A</c:v>
                </c:pt>
                <c:pt idx="3">
                  <c:v>0.48</c:v>
                </c:pt>
                <c:pt idx="4">
                  <c:v>#N/A</c:v>
                </c:pt>
                <c:pt idx="5">
                  <c:v>0.38</c:v>
                </c:pt>
                <c:pt idx="6">
                  <c:v>#N/A</c:v>
                </c:pt>
                <c:pt idx="7">
                  <c:v>0.26</c:v>
                </c:pt>
                <c:pt idx="8">
                  <c:v>#N/A</c:v>
                </c:pt>
                <c:pt idx="9">
                  <c:v>0.25</c:v>
                </c:pt>
              </c:numCache>
            </c:numRef>
          </c:val>
          <c:extLst>
            <c:ext xmlns:c16="http://schemas.microsoft.com/office/drawing/2014/chart" uri="{C3380CC4-5D6E-409C-BE32-E72D297353CC}">
              <c16:uniqueId val="{00000004-0BD0-4BBB-97C0-ECF1240A934D}"/>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0.08</c:v>
                </c:pt>
                <c:pt idx="4">
                  <c:v>#N/A</c:v>
                </c:pt>
                <c:pt idx="5">
                  <c:v>0.23</c:v>
                </c:pt>
                <c:pt idx="6">
                  <c:v>#N/A</c:v>
                </c:pt>
                <c:pt idx="7">
                  <c:v>0.42</c:v>
                </c:pt>
                <c:pt idx="8">
                  <c:v>#N/A</c:v>
                </c:pt>
                <c:pt idx="9">
                  <c:v>0.61</c:v>
                </c:pt>
              </c:numCache>
            </c:numRef>
          </c:val>
          <c:extLst>
            <c:ext xmlns:c16="http://schemas.microsoft.com/office/drawing/2014/chart" uri="{C3380CC4-5D6E-409C-BE32-E72D297353CC}">
              <c16:uniqueId val="{00000005-0BD0-4BBB-97C0-ECF1240A934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0.55000000000000004</c:v>
                </c:pt>
                <c:pt idx="6">
                  <c:v>#N/A</c:v>
                </c:pt>
                <c:pt idx="7">
                  <c:v>0.87</c:v>
                </c:pt>
                <c:pt idx="8">
                  <c:v>#N/A</c:v>
                </c:pt>
                <c:pt idx="9">
                  <c:v>1.22</c:v>
                </c:pt>
              </c:numCache>
            </c:numRef>
          </c:val>
          <c:extLst>
            <c:ext xmlns:c16="http://schemas.microsoft.com/office/drawing/2014/chart" uri="{C3380CC4-5D6E-409C-BE32-E72D297353CC}">
              <c16:uniqueId val="{00000006-0BD0-4BBB-97C0-ECF1240A934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1.1100000000000001</c:v>
                </c:pt>
                <c:pt idx="2">
                  <c:v>#N/A</c:v>
                </c:pt>
                <c:pt idx="3">
                  <c:v>0.59</c:v>
                </c:pt>
                <c:pt idx="4">
                  <c:v>#N/A</c:v>
                </c:pt>
                <c:pt idx="5">
                  <c:v>0.8</c:v>
                </c:pt>
                <c:pt idx="6">
                  <c:v>#N/A</c:v>
                </c:pt>
                <c:pt idx="7">
                  <c:v>1.47</c:v>
                </c:pt>
                <c:pt idx="8">
                  <c:v>#N/A</c:v>
                </c:pt>
                <c:pt idx="9">
                  <c:v>1.87</c:v>
                </c:pt>
              </c:numCache>
            </c:numRef>
          </c:val>
          <c:extLst>
            <c:ext xmlns:c16="http://schemas.microsoft.com/office/drawing/2014/chart" uri="{C3380CC4-5D6E-409C-BE32-E72D297353CC}">
              <c16:uniqueId val="{00000007-0BD0-4BBB-97C0-ECF1240A934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4.03</c:v>
                </c:pt>
                <c:pt idx="2">
                  <c:v>#N/A</c:v>
                </c:pt>
                <c:pt idx="3">
                  <c:v>4.74</c:v>
                </c:pt>
                <c:pt idx="4">
                  <c:v>#N/A</c:v>
                </c:pt>
                <c:pt idx="5">
                  <c:v>4.99</c:v>
                </c:pt>
                <c:pt idx="6">
                  <c:v>#N/A</c:v>
                </c:pt>
                <c:pt idx="7">
                  <c:v>5.33</c:v>
                </c:pt>
                <c:pt idx="8">
                  <c:v>#N/A</c:v>
                </c:pt>
                <c:pt idx="9">
                  <c:v>5.76</c:v>
                </c:pt>
              </c:numCache>
            </c:numRef>
          </c:val>
          <c:extLst>
            <c:ext xmlns:c16="http://schemas.microsoft.com/office/drawing/2014/chart" uri="{C3380CC4-5D6E-409C-BE32-E72D297353CC}">
              <c16:uniqueId val="{00000008-0BD0-4BBB-97C0-ECF1240A93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6.06</c:v>
                </c:pt>
                <c:pt idx="2">
                  <c:v>#N/A</c:v>
                </c:pt>
                <c:pt idx="3">
                  <c:v>10.44</c:v>
                </c:pt>
                <c:pt idx="4">
                  <c:v>#N/A</c:v>
                </c:pt>
                <c:pt idx="5">
                  <c:v>7.63</c:v>
                </c:pt>
                <c:pt idx="6">
                  <c:v>#N/A</c:v>
                </c:pt>
                <c:pt idx="7">
                  <c:v>9.6300000000000008</c:v>
                </c:pt>
                <c:pt idx="8">
                  <c:v>#N/A</c:v>
                </c:pt>
                <c:pt idx="9">
                  <c:v>11.52</c:v>
                </c:pt>
              </c:numCache>
            </c:numRef>
          </c:val>
          <c:extLst>
            <c:ext xmlns:c16="http://schemas.microsoft.com/office/drawing/2014/chart" uri="{C3380CC4-5D6E-409C-BE32-E72D297353CC}">
              <c16:uniqueId val="{00000009-0BD0-4BBB-97C0-ECF1240A93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4405</c:v>
                </c:pt>
                <c:pt idx="5">
                  <c:v>4150</c:v>
                </c:pt>
                <c:pt idx="8">
                  <c:v>4093</c:v>
                </c:pt>
                <c:pt idx="11">
                  <c:v>4138</c:v>
                </c:pt>
                <c:pt idx="14">
                  <c:v>3916</c:v>
                </c:pt>
              </c:numCache>
            </c:numRef>
          </c:val>
          <c:extLst>
            <c:ext xmlns:c16="http://schemas.microsoft.com/office/drawing/2014/chart" uri="{C3380CC4-5D6E-409C-BE32-E72D297353CC}">
              <c16:uniqueId val="{00000000-4B2D-403E-957A-2DD90059E1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2D-403E-957A-2DD90059E1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88</c:v>
                </c:pt>
                <c:pt idx="3">
                  <c:v>87</c:v>
                </c:pt>
                <c:pt idx="6">
                  <c:v>78</c:v>
                </c:pt>
                <c:pt idx="9">
                  <c:v>55</c:v>
                </c:pt>
                <c:pt idx="12">
                  <c:v>46</c:v>
                </c:pt>
              </c:numCache>
            </c:numRef>
          </c:val>
          <c:extLst>
            <c:ext xmlns:c16="http://schemas.microsoft.com/office/drawing/2014/chart" uri="{C3380CC4-5D6E-409C-BE32-E72D297353CC}">
              <c16:uniqueId val="{00000002-4B2D-403E-957A-2DD90059E1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2D-403E-957A-2DD90059E1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605</c:v>
                </c:pt>
                <c:pt idx="3">
                  <c:v>572</c:v>
                </c:pt>
                <c:pt idx="6">
                  <c:v>560</c:v>
                </c:pt>
                <c:pt idx="9">
                  <c:v>561</c:v>
                </c:pt>
                <c:pt idx="12">
                  <c:v>590</c:v>
                </c:pt>
              </c:numCache>
            </c:numRef>
          </c:val>
          <c:extLst>
            <c:ext xmlns:c16="http://schemas.microsoft.com/office/drawing/2014/chart" uri="{C3380CC4-5D6E-409C-BE32-E72D297353CC}">
              <c16:uniqueId val="{00000004-4B2D-403E-957A-2DD90059E1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2D-403E-957A-2DD90059E1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2D-403E-957A-2DD90059E1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5731</c:v>
                </c:pt>
                <c:pt idx="3">
                  <c:v>5349</c:v>
                </c:pt>
                <c:pt idx="6">
                  <c:v>5415</c:v>
                </c:pt>
                <c:pt idx="9">
                  <c:v>5468</c:v>
                </c:pt>
                <c:pt idx="12">
                  <c:v>5147</c:v>
                </c:pt>
              </c:numCache>
            </c:numRef>
          </c:val>
          <c:extLst>
            <c:ext xmlns:c16="http://schemas.microsoft.com/office/drawing/2014/chart" uri="{C3380CC4-5D6E-409C-BE32-E72D297353CC}">
              <c16:uniqueId val="{00000007-4B2D-403E-957A-2DD90059E1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2019</c:v>
                </c:pt>
                <c:pt idx="2">
                  <c:v>#N/A</c:v>
                </c:pt>
                <c:pt idx="3">
                  <c:v>#N/A</c:v>
                </c:pt>
                <c:pt idx="4">
                  <c:v>1858</c:v>
                </c:pt>
                <c:pt idx="5">
                  <c:v>#N/A</c:v>
                </c:pt>
                <c:pt idx="6">
                  <c:v>#N/A</c:v>
                </c:pt>
                <c:pt idx="7">
                  <c:v>1960</c:v>
                </c:pt>
                <c:pt idx="8">
                  <c:v>#N/A</c:v>
                </c:pt>
                <c:pt idx="9">
                  <c:v>#N/A</c:v>
                </c:pt>
                <c:pt idx="10">
                  <c:v>1946</c:v>
                </c:pt>
                <c:pt idx="11">
                  <c:v>#N/A</c:v>
                </c:pt>
                <c:pt idx="12">
                  <c:v>#N/A</c:v>
                </c:pt>
                <c:pt idx="13">
                  <c:v>1867</c:v>
                </c:pt>
                <c:pt idx="14">
                  <c:v>#N/A</c:v>
                </c:pt>
              </c:numCache>
            </c:numRef>
          </c:val>
          <c:smooth val="0"/>
          <c:extLst>
            <c:ext xmlns:c16="http://schemas.microsoft.com/office/drawing/2014/chart" uri="{C3380CC4-5D6E-409C-BE32-E72D297353CC}">
              <c16:uniqueId val="{00000008-4B2D-403E-957A-2DD90059E1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37346</c:v>
                </c:pt>
                <c:pt idx="5">
                  <c:v>36227</c:v>
                </c:pt>
                <c:pt idx="8">
                  <c:v>35942</c:v>
                </c:pt>
                <c:pt idx="11">
                  <c:v>35365</c:v>
                </c:pt>
                <c:pt idx="14">
                  <c:v>34189</c:v>
                </c:pt>
              </c:numCache>
            </c:numRef>
          </c:val>
          <c:extLst>
            <c:ext xmlns:c16="http://schemas.microsoft.com/office/drawing/2014/chart" uri="{C3380CC4-5D6E-409C-BE32-E72D297353CC}">
              <c16:uniqueId val="{00000000-08A5-4282-8EBF-D5C474DF47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1178</c:v>
                </c:pt>
                <c:pt idx="5">
                  <c:v>1147</c:v>
                </c:pt>
                <c:pt idx="8">
                  <c:v>1048</c:v>
                </c:pt>
                <c:pt idx="11">
                  <c:v>993</c:v>
                </c:pt>
                <c:pt idx="14">
                  <c:v>906</c:v>
                </c:pt>
              </c:numCache>
            </c:numRef>
          </c:val>
          <c:extLst>
            <c:ext xmlns:c16="http://schemas.microsoft.com/office/drawing/2014/chart" uri="{C3380CC4-5D6E-409C-BE32-E72D297353CC}">
              <c16:uniqueId val="{00000001-08A5-4282-8EBF-D5C474DF47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19435</c:v>
                </c:pt>
                <c:pt idx="5">
                  <c:v>16511</c:v>
                </c:pt>
                <c:pt idx="8">
                  <c:v>16107</c:v>
                </c:pt>
                <c:pt idx="11">
                  <c:v>16127</c:v>
                </c:pt>
                <c:pt idx="14">
                  <c:v>16883</c:v>
                </c:pt>
              </c:numCache>
            </c:numRef>
          </c:val>
          <c:extLst>
            <c:ext xmlns:c16="http://schemas.microsoft.com/office/drawing/2014/chart" uri="{C3380CC4-5D6E-409C-BE32-E72D297353CC}">
              <c16:uniqueId val="{00000002-08A5-4282-8EBF-D5C474DF47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A5-4282-8EBF-D5C474DF47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A5-4282-8EBF-D5C474DF47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A5-4282-8EBF-D5C474DF47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7647</c:v>
                </c:pt>
                <c:pt idx="3">
                  <c:v>7469</c:v>
                </c:pt>
                <c:pt idx="6">
                  <c:v>7271</c:v>
                </c:pt>
                <c:pt idx="9">
                  <c:v>7017</c:v>
                </c:pt>
                <c:pt idx="12">
                  <c:v>6667</c:v>
                </c:pt>
              </c:numCache>
            </c:numRef>
          </c:val>
          <c:extLst>
            <c:ext xmlns:c16="http://schemas.microsoft.com/office/drawing/2014/chart" uri="{C3380CC4-5D6E-409C-BE32-E72D297353CC}">
              <c16:uniqueId val="{00000006-08A5-4282-8EBF-D5C474DF47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8A5-4282-8EBF-D5C474DF47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6934</c:v>
                </c:pt>
                <c:pt idx="3">
                  <c:v>6760</c:v>
                </c:pt>
                <c:pt idx="6">
                  <c:v>6543</c:v>
                </c:pt>
                <c:pt idx="9">
                  <c:v>6533</c:v>
                </c:pt>
                <c:pt idx="12">
                  <c:v>6456</c:v>
                </c:pt>
              </c:numCache>
            </c:numRef>
          </c:val>
          <c:extLst>
            <c:ext xmlns:c16="http://schemas.microsoft.com/office/drawing/2014/chart" uri="{C3380CC4-5D6E-409C-BE32-E72D297353CC}">
              <c16:uniqueId val="{00000008-08A5-4282-8EBF-D5C474DF47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1472</c:v>
                </c:pt>
                <c:pt idx="3">
                  <c:v>1296</c:v>
                </c:pt>
                <c:pt idx="6">
                  <c:v>1196</c:v>
                </c:pt>
                <c:pt idx="9">
                  <c:v>1440</c:v>
                </c:pt>
                <c:pt idx="12">
                  <c:v>1335</c:v>
                </c:pt>
              </c:numCache>
            </c:numRef>
          </c:val>
          <c:extLst>
            <c:ext xmlns:c16="http://schemas.microsoft.com/office/drawing/2014/chart" uri="{C3380CC4-5D6E-409C-BE32-E72D297353CC}">
              <c16:uniqueId val="{00000009-08A5-4282-8EBF-D5C474DF47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40815</c:v>
                </c:pt>
                <c:pt idx="3">
                  <c:v>38856</c:v>
                </c:pt>
                <c:pt idx="6">
                  <c:v>38179</c:v>
                </c:pt>
                <c:pt idx="9">
                  <c:v>36929</c:v>
                </c:pt>
                <c:pt idx="12">
                  <c:v>35042</c:v>
                </c:pt>
              </c:numCache>
            </c:numRef>
          </c:val>
          <c:extLst>
            <c:ext xmlns:c16="http://schemas.microsoft.com/office/drawing/2014/chart" uri="{C3380CC4-5D6E-409C-BE32-E72D297353CC}">
              <c16:uniqueId val="{0000000A-08A5-4282-8EBF-D5C474DF47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496</c:v>
                </c:pt>
                <c:pt idx="5">
                  <c:v>#N/A</c:v>
                </c:pt>
                <c:pt idx="6">
                  <c:v>#N/A</c:v>
                </c:pt>
                <c:pt idx="7">
                  <c:v>92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8A5-4282-8EBF-D5C474DF47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7870</c:v>
                </c:pt>
                <c:pt idx="1">
                  <c:v>8171</c:v>
                </c:pt>
                <c:pt idx="2">
                  <c:v>8059</c:v>
                </c:pt>
              </c:numCache>
            </c:numRef>
          </c:val>
          <c:extLst>
            <c:ext xmlns:c16="http://schemas.microsoft.com/office/drawing/2014/chart" uri="{C3380CC4-5D6E-409C-BE32-E72D297353CC}">
              <c16:uniqueId val="{00000000-D32B-4A7A-A467-B337CAA0BD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805</c:v>
                </c:pt>
                <c:pt idx="1">
                  <c:v>1092</c:v>
                </c:pt>
                <c:pt idx="2">
                  <c:v>1093</c:v>
                </c:pt>
              </c:numCache>
            </c:numRef>
          </c:val>
          <c:extLst>
            <c:ext xmlns:c16="http://schemas.microsoft.com/office/drawing/2014/chart" uri="{C3380CC4-5D6E-409C-BE32-E72D297353CC}">
              <c16:uniqueId val="{00000001-D32B-4A7A-A467-B337CAA0BD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6307</c:v>
                </c:pt>
                <c:pt idx="1">
                  <c:v>5652</c:v>
                </c:pt>
                <c:pt idx="2">
                  <c:v>6492</c:v>
                </c:pt>
              </c:numCache>
            </c:numRef>
          </c:val>
          <c:extLst>
            <c:ext xmlns:c16="http://schemas.microsoft.com/office/drawing/2014/chart" uri="{C3380CC4-5D6E-409C-BE32-E72D297353CC}">
              <c16:uniqueId val="{00000002-D32B-4A7A-A467-B337CAA0BD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これまで借り入れていた市債の償還が順次終わり、新たな起債の発行額も減少しているため、元利償還金が減少している。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今後においても、普通建設事業の選択と集中を強化するとともに、交付税算入率が高い有利な市債の活用に努め、公債費の抑制や財政の健全化を図っていく。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臨時財政対策債の借入額の減及び既発債の償還終了に伴う地方債残高の減（△</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億円）や、職員数の減に伴う退職手当見込額の減（△</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億円）、充当可能基金現在高の増等により、将来負担額が充当可能財源等より少なくなり、将来負担率は発生しなかった。</a:t>
          </a:r>
        </a:p>
        <a:p>
          <a:r>
            <a:rPr kumimoji="1" lang="ja-JP" altLang="en-US" sz="1400">
              <a:latin typeface="ＭＳ ゴシック" pitchFamily="49" charset="-128"/>
              <a:ea typeface="ＭＳ ゴシック" pitchFamily="49" charset="-128"/>
            </a:rPr>
            <a:t>　今後においても、普通建設事業の選択と集中を強化しながら、市債残高の抑制に努め、健全で安定的な財政運営の確立を図っていく。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鹿児島県薩摩川内市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億円の減となったが、市有施設の維持補修等に対応するための市有施設保全基金が約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億円の増、薩摩川内市総合運動公園施設維持補修基金が約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憶円の増となったこと等により、基金全体では約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災害への備え、公共施設の老朽化対策など、今後の財政需要に適切に対応していけるように一定額を確保していく。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市有施設保全基金：市有施設の計画的保全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地域活性化基金：地域振興及び地域経済の活性化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薩摩川内市総合運動公園施設維持補修基金：薩摩川内市総合運動公園施設の維持補修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市民活動支援基金：市民活動の支援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奨学金返還支援基金：大学生等の市内における就業を促進するために実施する奨学金の返還支援</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市有施設保全基金：年々老朽化する市有施設の長寿命化を図るため、修繕等を行う費用に約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億円充当し、今後の維持・修繕に備えて約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薩摩川内市総合運動公園施設維持補修基金：薩摩川内市総合運動公園施設の維持補修を計画的に行うために、約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公共施設、インフラ等の長寿命化対策や多額の負担が見込まれる事業など、特定の目的のために必要な資金を一定額確保しつつ、計画的に取り崩し活用していく。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市税や純繰越金の増等により約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億円積み立てたものの、物価高騰対策等に対応するため約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市税の減収や、大規模災害の発生など不測の事態に備えるため、これまで同様、予算編成や予算執行における効率化の徹底を図り、基金の適正水準の残高を引き続き確保していく。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基金の取崩を行わなかったことや、利子収入を積み立てたことにより増となった。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今後の金利変動等の公債費の償還リスクに備えるため、基金の適正水準の残高を引き続き確保していく。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1707F20-5242-4B44-83F0-D9A76B8BB03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453A219-2048-4EF4-8D36-DDB50220D72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CEE24CC-C8AD-48A6-AA98-8C688697129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4792750-059C-464E-9C9A-557868C0A9D7}"/>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E48C4E7-709C-4AB6-B916-26AA2A7DD4E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9D61F50-C4B4-479C-9A39-6CADB992702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9838959-5915-4738-8C02-B38E07D8F61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60119C1-ECE2-4F7B-AC48-82837EA4122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BB3164A-80C4-427B-93C8-7D92D1DF91C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A63E3BE-FDCD-4441-B007-618217A2491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92,248
91,727
682.92
61,284,112
57,530,609
3,308,622
28,672,785
35,433,961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5063856-84BA-4B50-BEE6-91B76A39334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C304889-5245-4819-9205-324022E9B08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4A54A2D-4605-45BB-9807-40EBB753336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AFEE163-86DB-4E59-9993-5804C7AFB4F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8FA86C5-3F3E-4741-B792-E658B2118F4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70192AC-7B32-462C-86E2-E9631D6A8E4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E11FF61-2B38-4CCD-A2FF-E11B1C6AE5F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DF504D5-AC1E-4DEA-BA1C-58F703720A8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A306D08-B8E4-45D9-8844-4D9E310B736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FE35304-93A7-45E6-98D0-F841938D6CB6}"/>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2993C9D-0AE6-45E9-8178-218887FB57B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9F18993-E136-4A5D-A660-0AEADA5A898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2ED97D7-BAD0-4A29-996E-96EF5B66ADF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B3E96EC-2D5B-495E-87C4-A41728E7E28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C22C816-2AD6-4601-A255-ED0345B962D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6E0DC8D-10F6-4E2F-8F57-57E556C03AA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8E3679D-BEE2-46A0-8BFB-14BB510F2FB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6C15362-640B-4B68-AA6D-D1FAE8058A1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086980D-7282-49E3-99C7-54E3B9ADE33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291B33A-FD1A-40F5-B096-D30E7FC7F0E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2ECDF42-900F-4184-B7F3-B2C555987AD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56F6E19-18DB-4259-BDE0-EBABFF5F6C2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ED79F52-AF9C-44A5-A194-68321FA683C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01E3819-8DF3-4BCC-99DE-D330A9F5E6D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7253F41-20BA-4317-97A8-F3D4E580472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F11B1DD-839B-4C6F-9658-1AA3CFCE554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2CBD507-3954-4A08-979F-372538DBBAB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FEA41EE-12D3-4656-A872-1670555F855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46E9292-C034-468C-8400-87E9883B4CE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96E80F5-3E9B-4CA0-9AC4-58EBF0940D7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6D9B3EF-5404-4B15-8064-AFEE0B12C0A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3870BEB-19F7-42E9-9123-BC65310673C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221EBF6-36F5-411B-A4D3-555C4842319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0478D69-5B76-4738-A51D-AB7C094BC8D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59403B7-6A1E-4AD0-BA7E-2DBDACCA097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7DEE1C5-288A-43CE-AF16-29551CE7995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11FC97B-8F34-49FE-8FF9-6B9CFB14C5F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市税のうち市民税（所得割分、法人税割分）及び固定資産税（家屋分、償却資産分）が増となり、基準財政収入額が増加したことにより前年度と比べ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ポイント改善しているが、公債費算入等の基準財政需要額が大きいことから、類似団体内平均値を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今後においても市税等について更なる収納率の向上に取り組む等、自主財源の確保に努める。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4B24273-FB07-41CF-8E7A-09DC99BAF35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43947B6-0E38-4C9C-BDE0-AD577E8E619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BA457DC-DF7A-4D33-8E37-844F71AABAE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43CAA60-CBF6-48AB-96DA-426AC6D75E4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73367DC-DF64-45A8-9BD0-C7E9EE1CEDE8}"/>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935BC96-5D84-40BC-8C40-13011E0DC91C}"/>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6091BBE-7341-459C-ACF7-B636C91844B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4C10B6B-E8C6-4A5F-A36C-D7ED82ACEE51}"/>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773DDC12-03B6-4256-B881-FB345737A4A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BA1C11C-EA7F-48AB-82A0-E76D566FF455}"/>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D498581-BDB9-4187-9BA2-529CE422D14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D5CD45C-2664-400E-A288-C38C7B05033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7E90415-EC2D-43FE-8083-120C5B627D8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D0F6BF4-6D55-4A88-B81F-E3032D530A5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717152F8-B19C-4F80-BC6D-C1EB949D488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379F1A1F-B422-46DA-84D2-DBD7B2637C41}"/>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F23A63F6-7262-46F0-A7C9-92DF667657CB}"/>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5AFD3D31-BAE1-454B-8BCA-8A63DC137D3E}"/>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2C99E0DC-F445-4473-8481-714446C503A8}"/>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A4AE31D0-46C1-453D-8D15-A55F3D83EFAB}"/>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id="{5D3D8184-BDDA-4955-9EB7-5D5E4047FC3C}"/>
            </a:ext>
          </a:extLst>
        </xdr:cNvPr>
        <xdr:cNvCxnSpPr/>
      </xdr:nvCxnSpPr>
      <xdr:spPr>
        <a:xfrm flipV="1">
          <a:off x="4114800" y="74474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7F13813D-E75E-4820-BF2C-6EEF5C2EE2A8}"/>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B3014305-F53A-4FDF-8E7E-79994EA7AB95}"/>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FB4334A4-CCE3-478D-817F-5AE3552DE072}"/>
            </a:ext>
          </a:extLst>
        </xdr:cNvPr>
        <xdr:cNvCxnSpPr/>
      </xdr:nvCxnSpPr>
      <xdr:spPr>
        <a:xfrm flipV="1">
          <a:off x="3225800" y="748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320583E9-4555-4F3C-953A-AC7248AE2EEC}"/>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3136E779-1FE5-4FAD-92EF-79958AAAB19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8D926EDA-603C-4CF5-967B-1226C17E6A7B}"/>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a:extLst>
            <a:ext uri="{FF2B5EF4-FFF2-40B4-BE49-F238E27FC236}">
              <a16:creationId xmlns:a16="http://schemas.microsoft.com/office/drawing/2014/main" id="{31E0AB51-34F0-49AB-AEA1-1B4B739315A6}"/>
            </a:ext>
          </a:extLst>
        </xdr:cNvPr>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a:extLst>
            <a:ext uri="{FF2B5EF4-FFF2-40B4-BE49-F238E27FC236}">
              <a16:creationId xmlns:a16="http://schemas.microsoft.com/office/drawing/2014/main" id="{24327974-5465-43E0-931F-958408319D51}"/>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BBFA772D-8F45-4A4F-AE67-0FDB19227C78}"/>
            </a:ext>
          </a:extLst>
        </xdr:cNvPr>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B750430F-9E85-4419-A359-5ADC8E044B5A}"/>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E3268B29-D22B-4BBB-8EE3-154F212CF69D}"/>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2D595655-C34A-4C9E-96C0-3AAF30443B9E}"/>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BDCB63DC-6198-483C-945D-381DBFD80B8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5F9DD05-D195-41D0-8AAF-FFF2D7C0960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3B38997-18AD-4113-93FF-EA86EE47C8B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DCD74A4-F5D4-4CFA-AB82-C3B2BB04A5A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D78748B-EA31-4A71-9762-42681447698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9197DC9-3F72-401B-95D5-CD1395746B4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59A23263-0F27-4280-A798-FF368AF49784}"/>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3C0F726-5F97-4B86-8C2F-AB6E51FD9BF8}"/>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5D86F96D-3615-4AF7-B3FC-497BD2BA7226}"/>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A5D099CF-A7DC-41A7-AE29-1FE2D91212AC}"/>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17770C13-E4D1-4671-9589-278E747E34EB}"/>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5A7B2592-E6B6-493D-8A53-C6B85E6983EA}"/>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FC0EAA42-3CD5-4177-9338-584B4251C33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9429C73B-A61C-406C-B2D2-C519F700B3E2}"/>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5A642F47-04C2-421C-AC10-2DD23098E4F5}"/>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9FB9FCA2-D8C4-42CD-BCE5-6FE3CBC6DF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5D7F2C6A-27C4-4555-A240-83F855ED67D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9FDFD4D-90C8-496D-8D58-A2980C9008D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8EA30D7-566E-4F4B-B3A8-818FA33B0BB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537D107-3EA4-4D61-A977-F806A21C637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5F59CE6-5A9A-42EE-BE40-DC93BA23437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CCB183A-682D-4B18-B31C-79DD802FA86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781ABD4-A09C-49D5-9AC0-CB5CD5FE47A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BED80DB6-B6F7-483F-BCA4-CF4E6B19F63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C9271D2-6EBE-4DE1-B368-27AC4BCC0AE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8C2B7571-1E4A-4BB1-8AAA-252569AC7BD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9B75FE6-1174-4BCE-9A4A-E7CB1C78F1F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BBA9F6E-4416-4A70-90E7-623C9B12772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46F7D9F-DA3D-413A-959F-34E833B2457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公債費が減となったものの物件費や扶助費が増となり、経常経費が約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億円増加したことや、経常収支比率算出の分母となる経常一般財源が、地方交付税や臨時財政対策債の減により約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ポイント悪化しているが、類似団体内平均値を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今後においても、人件費・物件費・維持補修費等の縮減に加え、「公有財産利活用方針」に基づいた施設の統廃合、管理経費の縮減に努め、経常経費の削減に努める。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F0AC3AB-96CB-47D4-B162-A0C6F8D05CD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9413EC9B-035E-4B8F-93CC-B3A2092381E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196598D6-9E62-40FF-BF2D-3D8AAC3B3FC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46E6AA56-7AD5-4AF9-9914-118675721703}"/>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DEAEA3F0-B353-4D89-9EA1-EB882A1BC1AA}"/>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4E86FAE7-72ED-44D6-9677-56B7535E9542}"/>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BEFEC819-E5E4-459D-949E-9CEC6F94274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1C853419-E100-4172-A45E-A8313880949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45F02710-AF4E-4DCF-8BA5-57E59B9BEC0B}"/>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2E51FBBF-1BE5-4978-852B-3C5C76E4F40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DF2C6F3B-12AE-4F8C-9966-0CCBB9ED6C5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3A49246E-AD7A-4DF5-8905-2E7298C51D98}"/>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7970CCC5-05A6-4D33-94DB-BAF17E47D95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746A2789-AF97-4728-83B3-8435260FE6D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8AC93D1-8908-4577-879C-71B662631B0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E1735754-2D24-497F-986E-9DDEAAB19B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5F05F843-C21A-4290-BD1B-4F0FCD108183}"/>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323450C1-5436-4BD8-A35A-CA861C86521D}"/>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E0BED672-0019-4919-9CE4-58DB5B394F1F}"/>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9BA5077F-AF02-4554-9320-1F05C4944581}"/>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F643BE2C-3D80-4EAE-A69A-CF8798F9B51C}"/>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63</xdr:row>
      <xdr:rowOff>98213</xdr:rowOff>
    </xdr:to>
    <xdr:cxnSp macro="">
      <xdr:nvCxnSpPr>
        <xdr:cNvPr id="132" name="直線コネクタ 131">
          <a:extLst>
            <a:ext uri="{FF2B5EF4-FFF2-40B4-BE49-F238E27FC236}">
              <a16:creationId xmlns:a16="http://schemas.microsoft.com/office/drawing/2014/main" id="{28A2FBC5-D01F-4D9D-B45C-AA6E3A24DC67}"/>
            </a:ext>
          </a:extLst>
        </xdr:cNvPr>
        <xdr:cNvCxnSpPr/>
      </xdr:nvCxnSpPr>
      <xdr:spPr>
        <a:xfrm>
          <a:off x="4114800" y="10529570"/>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F9059E61-DF22-4129-B36B-9589C7D462F1}"/>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22BF0858-36DF-41FA-B870-F2C1B29F50CE}"/>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64</xdr:row>
      <xdr:rowOff>47413</xdr:rowOff>
    </xdr:to>
    <xdr:cxnSp macro="">
      <xdr:nvCxnSpPr>
        <xdr:cNvPr id="135" name="直線コネクタ 134">
          <a:extLst>
            <a:ext uri="{FF2B5EF4-FFF2-40B4-BE49-F238E27FC236}">
              <a16:creationId xmlns:a16="http://schemas.microsoft.com/office/drawing/2014/main" id="{F342ABE8-E331-43BC-A0DC-A35E8AF3F5F7}"/>
            </a:ext>
          </a:extLst>
        </xdr:cNvPr>
        <xdr:cNvCxnSpPr/>
      </xdr:nvCxnSpPr>
      <xdr:spPr>
        <a:xfrm flipV="1">
          <a:off x="3225800" y="10529570"/>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235BEBFA-A067-4737-969D-9CE359329D4C}"/>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E1E03A18-BFD1-4608-B3F2-1A53BFAB7F48}"/>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65</xdr:row>
      <xdr:rowOff>44873</xdr:rowOff>
    </xdr:to>
    <xdr:cxnSp macro="">
      <xdr:nvCxnSpPr>
        <xdr:cNvPr id="138" name="直線コネクタ 137">
          <a:extLst>
            <a:ext uri="{FF2B5EF4-FFF2-40B4-BE49-F238E27FC236}">
              <a16:creationId xmlns:a16="http://schemas.microsoft.com/office/drawing/2014/main" id="{4AE33875-897E-4E70-9251-AD74BE764125}"/>
            </a:ext>
          </a:extLst>
        </xdr:cNvPr>
        <xdr:cNvCxnSpPr/>
      </xdr:nvCxnSpPr>
      <xdr:spPr>
        <a:xfrm flipV="1">
          <a:off x="2336800" y="1102021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a:extLst>
            <a:ext uri="{FF2B5EF4-FFF2-40B4-BE49-F238E27FC236}">
              <a16:creationId xmlns:a16="http://schemas.microsoft.com/office/drawing/2014/main" id="{2851A6DB-8A77-45CD-8B79-F7805A8A0AF1}"/>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40" name="テキスト ボックス 139">
          <a:extLst>
            <a:ext uri="{FF2B5EF4-FFF2-40B4-BE49-F238E27FC236}">
              <a16:creationId xmlns:a16="http://schemas.microsoft.com/office/drawing/2014/main" id="{FCD1FAEE-E70E-46C5-8A3F-6CFEA963663F}"/>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44873</xdr:rowOff>
    </xdr:to>
    <xdr:cxnSp macro="">
      <xdr:nvCxnSpPr>
        <xdr:cNvPr id="141" name="直線コネクタ 140">
          <a:extLst>
            <a:ext uri="{FF2B5EF4-FFF2-40B4-BE49-F238E27FC236}">
              <a16:creationId xmlns:a16="http://schemas.microsoft.com/office/drawing/2014/main" id="{6DF2E635-3831-49B3-AE55-8229159F2ABF}"/>
            </a:ext>
          </a:extLst>
        </xdr:cNvPr>
        <xdr:cNvCxnSpPr/>
      </xdr:nvCxnSpPr>
      <xdr:spPr>
        <a:xfrm>
          <a:off x="1447800" y="1114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480C3920-8AAC-4D3F-86FC-4D5C8C6C036C}"/>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84AB756F-B5D7-4271-8A8A-86A49A44E0FF}"/>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4D299258-3DE7-41C2-880C-8F29D8B7ACC5}"/>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a:extLst>
            <a:ext uri="{FF2B5EF4-FFF2-40B4-BE49-F238E27FC236}">
              <a16:creationId xmlns:a16="http://schemas.microsoft.com/office/drawing/2014/main" id="{2B3424B5-C08D-4877-8590-347481AD611F}"/>
            </a:ext>
          </a:extLst>
        </xdr:cNvPr>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4044BAC-7A45-4E1A-90DD-7B505E39AAB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57B309B-886A-4807-AD66-DEA55880482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E69F3C1-A3D1-45C0-8B12-7A7E01F6E38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D99EE01-D096-4669-A57A-EB9D5A8D81E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9E936AF-97A6-4CC2-B64E-86E9546788C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1" name="楕円 150">
          <a:extLst>
            <a:ext uri="{FF2B5EF4-FFF2-40B4-BE49-F238E27FC236}">
              <a16:creationId xmlns:a16="http://schemas.microsoft.com/office/drawing/2014/main" id="{B002FDB6-F7C4-4AD2-A68C-A2F719D4E022}"/>
            </a:ext>
          </a:extLst>
        </xdr:cNvPr>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63940</xdr:rowOff>
    </xdr:from>
    <xdr:ext cx="762000" cy="259045"/>
    <xdr:sp macro="" textlink="">
      <xdr:nvSpPr>
        <xdr:cNvPr id="152" name="財政構造の弾力性該当値テキスト">
          <a:extLst>
            <a:ext uri="{FF2B5EF4-FFF2-40B4-BE49-F238E27FC236}">
              <a16:creationId xmlns:a16="http://schemas.microsoft.com/office/drawing/2014/main" id="{B2EAE26B-AE00-4732-9F88-40003EE7AF12}"/>
            </a:ext>
          </a:extLst>
        </xdr:cNvPr>
        <xdr:cNvSpPr txBox="1"/>
      </xdr:nvSpPr>
      <xdr:spPr>
        <a:xfrm>
          <a:off x="5041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3" name="楕円 152">
          <a:extLst>
            <a:ext uri="{FF2B5EF4-FFF2-40B4-BE49-F238E27FC236}">
              <a16:creationId xmlns:a16="http://schemas.microsoft.com/office/drawing/2014/main" id="{78233A31-BECD-471C-9907-38B64D2B3072}"/>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4" name="テキスト ボックス 153">
          <a:extLst>
            <a:ext uri="{FF2B5EF4-FFF2-40B4-BE49-F238E27FC236}">
              <a16:creationId xmlns:a16="http://schemas.microsoft.com/office/drawing/2014/main" id="{6E6CD093-F402-477F-B9C1-40E3D4F8D152}"/>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a:extLst>
            <a:ext uri="{FF2B5EF4-FFF2-40B4-BE49-F238E27FC236}">
              <a16:creationId xmlns:a16="http://schemas.microsoft.com/office/drawing/2014/main" id="{54376B39-0F13-4F02-98C8-A72C3A6B11D2}"/>
            </a:ext>
          </a:extLst>
        </xdr:cNvPr>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6" name="テキスト ボックス 155">
          <a:extLst>
            <a:ext uri="{FF2B5EF4-FFF2-40B4-BE49-F238E27FC236}">
              <a16:creationId xmlns:a16="http://schemas.microsoft.com/office/drawing/2014/main" id="{7B19E31B-ADCB-44DA-8D79-5CD62E0DB323}"/>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7" name="楕円 156">
          <a:extLst>
            <a:ext uri="{FF2B5EF4-FFF2-40B4-BE49-F238E27FC236}">
              <a16:creationId xmlns:a16="http://schemas.microsoft.com/office/drawing/2014/main" id="{650C6656-8D3A-4A44-8CC3-2D926188ED6F}"/>
            </a:ext>
          </a:extLst>
        </xdr:cNvPr>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8" name="テキスト ボックス 157">
          <a:extLst>
            <a:ext uri="{FF2B5EF4-FFF2-40B4-BE49-F238E27FC236}">
              <a16:creationId xmlns:a16="http://schemas.microsoft.com/office/drawing/2014/main" id="{E0C2119F-7EB3-464A-BC15-31DB92E004DB}"/>
            </a:ext>
          </a:extLst>
        </xdr:cNvPr>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59" name="楕円 158">
          <a:extLst>
            <a:ext uri="{FF2B5EF4-FFF2-40B4-BE49-F238E27FC236}">
              <a16:creationId xmlns:a16="http://schemas.microsoft.com/office/drawing/2014/main" id="{2FCA95C8-5AB8-40D0-9E5A-A0E16C3626F3}"/>
            </a:ext>
          </a:extLst>
        </xdr:cNvPr>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0" name="テキスト ボックス 159">
          <a:extLst>
            <a:ext uri="{FF2B5EF4-FFF2-40B4-BE49-F238E27FC236}">
              <a16:creationId xmlns:a16="http://schemas.microsoft.com/office/drawing/2014/main" id="{3BE71979-490D-4E73-BAC7-5F21B77CF40C}"/>
            </a:ext>
          </a:extLst>
        </xdr:cNvPr>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968A8BD-EB19-44ED-850D-25CF1469E24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E06F13EB-8A8C-432D-B03F-99DBEC7165F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C1B8E5DE-1065-4224-83D7-80F7C416E7E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124DBE47-F8D3-41C7-8EF9-32A42E26F8C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F85FFE32-011A-4B3C-A6B1-3DB70F6E7DA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A897D821-2CBF-42F6-A178-C22C4240BF1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D515DC6D-1808-49FC-9285-C3876B1CF48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6DE53CD-33FF-456F-8C5B-AF4D1D499A6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2EF823AC-D6A0-41BD-84A7-36D021F9180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45981B8-DF66-46D1-9370-863895E8B32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F0270B5E-EC40-4FE6-9D8D-088037B37FE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65F5B55C-D0AE-42F8-90B5-56F41C95889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B704E23-B00E-44AB-8D88-7C03C61228C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「定員適正化方針」に基づき職員数の適正管理に努めてきたものの、島しょ部を含む地理的条件から、人件費や施設の維持管理費等に多くの経費を要し、類似団体内平均値を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今後においても、「公有財産利活用方針」等に基づき更なるコスト削減を図っていく。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54C4925-B09E-4E0F-BFFD-B68D7D6E99E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39BEF47-0668-4A0D-B06C-E61F537116A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EB35C22A-CD83-4EF6-B0A8-55EEF5210A9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AB1CF3E6-94E7-4D01-A1F0-3929727233D6}"/>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4B6D9031-5C33-45EA-97D4-57CD11321085}"/>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A8940C79-BFB7-4670-9E3B-96664E7CA805}"/>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7EF21825-28F6-417A-BCDD-259B8B7B7ABD}"/>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B430B54C-AB7E-4DFD-99AD-8DB96161B785}"/>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A44CE10A-4628-42EA-8C64-DD1073382D6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6A92CD88-16E6-4E20-AEDE-76BA80E7916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2BFFEBB0-952F-4438-BE93-1B03B56363C3}"/>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815D2B4A-D9E8-4DB9-8CA1-23FD32DF211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C15823F0-3E2C-4C83-9085-2D810FC71436}"/>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E7D9BB8B-429E-4C4B-B308-1F870BEF19E8}"/>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1556A3BA-24ED-421F-B422-268ACF04E6F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C0AD671E-042E-4A5B-81A4-9323009275C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34D027A5-0509-4B16-9523-09CBAE3C66F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391792E6-0B7A-4D67-BC17-2B007D98C78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A4C8CADD-B42F-46AC-A313-6BF4801BCA62}"/>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5EDB17F5-B4AC-43CE-9AA4-9B6DF4A53906}"/>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FD1257A5-9552-492A-ADFC-9E0A2AA52526}"/>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DD6306B7-3B3D-4EA5-B503-E42B4F7A6508}"/>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52198D26-69BC-4D58-8741-CA4383B8F614}"/>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20041</xdr:rowOff>
    </xdr:from>
    <xdr:to>
      <xdr:col>23</xdr:col>
      <xdr:colOff>133350</xdr:colOff>
      <xdr:row>86</xdr:row>
      <xdr:rowOff>52110</xdr:rowOff>
    </xdr:to>
    <xdr:cxnSp macro="">
      <xdr:nvCxnSpPr>
        <xdr:cNvPr id="197" name="直線コネクタ 196">
          <a:extLst>
            <a:ext uri="{FF2B5EF4-FFF2-40B4-BE49-F238E27FC236}">
              <a16:creationId xmlns:a16="http://schemas.microsoft.com/office/drawing/2014/main" id="{DA288ED3-8217-4B2B-BE3C-A06850D8515E}"/>
            </a:ext>
          </a:extLst>
        </xdr:cNvPr>
        <xdr:cNvCxnSpPr/>
      </xdr:nvCxnSpPr>
      <xdr:spPr>
        <a:xfrm>
          <a:off x="4114800" y="14764741"/>
          <a:ext cx="8382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744E5681-B88F-4C77-A713-BEDF285E47AB}"/>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3EA18EB3-49F6-4043-8AD7-CE9E8A1563E5}"/>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20041</xdr:rowOff>
    </xdr:from>
    <xdr:to>
      <xdr:col>19</xdr:col>
      <xdr:colOff>133350</xdr:colOff>
      <xdr:row>86</xdr:row>
      <xdr:rowOff>76988</xdr:rowOff>
    </xdr:to>
    <xdr:cxnSp macro="">
      <xdr:nvCxnSpPr>
        <xdr:cNvPr id="200" name="直線コネクタ 199">
          <a:extLst>
            <a:ext uri="{FF2B5EF4-FFF2-40B4-BE49-F238E27FC236}">
              <a16:creationId xmlns:a16="http://schemas.microsoft.com/office/drawing/2014/main" id="{A10AAA40-3EFD-4D70-A8DF-E01BB5F9A56B}"/>
            </a:ext>
          </a:extLst>
        </xdr:cNvPr>
        <xdr:cNvCxnSpPr/>
      </xdr:nvCxnSpPr>
      <xdr:spPr>
        <a:xfrm flipV="1">
          <a:off x="3225800" y="14764741"/>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E86A897F-5F1F-494A-BCA3-61C2B0FFC1D4}"/>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24B9776B-7385-4465-9BE6-C43A42330DEA}"/>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71265</xdr:rowOff>
    </xdr:from>
    <xdr:to>
      <xdr:col>15</xdr:col>
      <xdr:colOff>82550</xdr:colOff>
      <xdr:row>86</xdr:row>
      <xdr:rowOff>76988</xdr:rowOff>
    </xdr:to>
    <xdr:cxnSp macro="">
      <xdr:nvCxnSpPr>
        <xdr:cNvPr id="203" name="直線コネクタ 202">
          <a:extLst>
            <a:ext uri="{FF2B5EF4-FFF2-40B4-BE49-F238E27FC236}">
              <a16:creationId xmlns:a16="http://schemas.microsoft.com/office/drawing/2014/main" id="{C621F5C5-9806-463E-A7BE-E57C5A754A86}"/>
            </a:ext>
          </a:extLst>
        </xdr:cNvPr>
        <xdr:cNvCxnSpPr/>
      </xdr:nvCxnSpPr>
      <xdr:spPr>
        <a:xfrm>
          <a:off x="2336800" y="14644515"/>
          <a:ext cx="889000" cy="17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4" name="フローチャート: 判断 203">
          <a:extLst>
            <a:ext uri="{FF2B5EF4-FFF2-40B4-BE49-F238E27FC236}">
              <a16:creationId xmlns:a16="http://schemas.microsoft.com/office/drawing/2014/main" id="{01618743-0718-4910-B5E1-190A7034237A}"/>
            </a:ext>
          </a:extLst>
        </xdr:cNvPr>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128498</xdr:rowOff>
    </xdr:from>
    <xdr:ext cx="762000" cy="259045"/>
    <xdr:sp macro="" textlink="">
      <xdr:nvSpPr>
        <xdr:cNvPr id="205" name="テキスト ボックス 204">
          <a:extLst>
            <a:ext uri="{FF2B5EF4-FFF2-40B4-BE49-F238E27FC236}">
              <a16:creationId xmlns:a16="http://schemas.microsoft.com/office/drawing/2014/main" id="{80E5EE07-9BE3-4ED4-848D-0FC968D60B3A}"/>
            </a:ext>
          </a:extLst>
        </xdr:cNvPr>
        <xdr:cNvSpPr txBox="1"/>
      </xdr:nvSpPr>
      <xdr:spPr>
        <a:xfrm>
          <a:off x="2844800" y="1401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11792</xdr:rowOff>
    </xdr:from>
    <xdr:to>
      <xdr:col>11</xdr:col>
      <xdr:colOff>31750</xdr:colOff>
      <xdr:row>85</xdr:row>
      <xdr:rowOff>71265</xdr:rowOff>
    </xdr:to>
    <xdr:cxnSp macro="">
      <xdr:nvCxnSpPr>
        <xdr:cNvPr id="206" name="直線コネクタ 205">
          <a:extLst>
            <a:ext uri="{FF2B5EF4-FFF2-40B4-BE49-F238E27FC236}">
              <a16:creationId xmlns:a16="http://schemas.microsoft.com/office/drawing/2014/main" id="{E45D5208-501A-41AF-B0CE-76A34DA18A83}"/>
            </a:ext>
          </a:extLst>
        </xdr:cNvPr>
        <xdr:cNvCxnSpPr/>
      </xdr:nvCxnSpPr>
      <xdr:spPr>
        <a:xfrm>
          <a:off x="1447800" y="14585042"/>
          <a:ext cx="889000" cy="5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7" name="フローチャート: 判断 206">
          <a:extLst>
            <a:ext uri="{FF2B5EF4-FFF2-40B4-BE49-F238E27FC236}">
              <a16:creationId xmlns:a16="http://schemas.microsoft.com/office/drawing/2014/main" id="{CAF7800D-E890-4FA4-82D6-9748DB475EB4}"/>
            </a:ext>
          </a:extLst>
        </xdr:cNvPr>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15696</xdr:rowOff>
    </xdr:from>
    <xdr:ext cx="762000" cy="259045"/>
    <xdr:sp macro="" textlink="">
      <xdr:nvSpPr>
        <xdr:cNvPr id="208" name="テキスト ボックス 207">
          <a:extLst>
            <a:ext uri="{FF2B5EF4-FFF2-40B4-BE49-F238E27FC236}">
              <a16:creationId xmlns:a16="http://schemas.microsoft.com/office/drawing/2014/main" id="{709858EC-5272-45A3-8A39-7BD3412C5549}"/>
            </a:ext>
          </a:extLst>
        </xdr:cNvPr>
        <xdr:cNvSpPr txBox="1"/>
      </xdr:nvSpPr>
      <xdr:spPr>
        <a:xfrm>
          <a:off x="1955800" y="139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9" name="フローチャート: 判断 208">
          <a:extLst>
            <a:ext uri="{FF2B5EF4-FFF2-40B4-BE49-F238E27FC236}">
              <a16:creationId xmlns:a16="http://schemas.microsoft.com/office/drawing/2014/main" id="{C2D13853-D620-4BBB-A55E-29994F3DE51E}"/>
            </a:ext>
          </a:extLst>
        </xdr:cNvPr>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146941</xdr:rowOff>
    </xdr:from>
    <xdr:ext cx="762000" cy="259045"/>
    <xdr:sp macro="" textlink="">
      <xdr:nvSpPr>
        <xdr:cNvPr id="210" name="テキスト ボックス 209">
          <a:extLst>
            <a:ext uri="{FF2B5EF4-FFF2-40B4-BE49-F238E27FC236}">
              <a16:creationId xmlns:a16="http://schemas.microsoft.com/office/drawing/2014/main" id="{1A58C128-3FFA-44C6-8FB6-0859BBB2D922}"/>
            </a:ext>
          </a:extLst>
        </xdr:cNvPr>
        <xdr:cNvSpPr txBox="1"/>
      </xdr:nvSpPr>
      <xdr:spPr>
        <a:xfrm>
          <a:off x="1066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194523A-EEDE-4870-9AB9-2D1BCA30DC8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9FFD1B2-BEEB-4D4F-8682-F0DAFAEFA68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07EACD6-293C-4B64-85D7-8A1AE6EF657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95AE5B3-3789-405C-92E8-26D1E5F016F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108D7F07-DE93-4DDC-9BB6-E0CB73B80BE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1310</xdr:rowOff>
    </xdr:from>
    <xdr:to>
      <xdr:col>23</xdr:col>
      <xdr:colOff>184150</xdr:colOff>
      <xdr:row>86</xdr:row>
      <xdr:rowOff>102910</xdr:rowOff>
    </xdr:to>
    <xdr:sp macro="" textlink="">
      <xdr:nvSpPr>
        <xdr:cNvPr id="216" name="楕円 215">
          <a:extLst>
            <a:ext uri="{FF2B5EF4-FFF2-40B4-BE49-F238E27FC236}">
              <a16:creationId xmlns:a16="http://schemas.microsoft.com/office/drawing/2014/main" id="{8E8BACBD-6B73-4558-952A-21D6CEFF5EFD}"/>
            </a:ext>
          </a:extLst>
        </xdr:cNvPr>
        <xdr:cNvSpPr/>
      </xdr:nvSpPr>
      <xdr:spPr>
        <a:xfrm>
          <a:off x="4902200" y="147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144837</xdr:rowOff>
    </xdr:from>
    <xdr:ext cx="762000" cy="259045"/>
    <xdr:sp macro="" textlink="">
      <xdr:nvSpPr>
        <xdr:cNvPr id="217" name="人件費・物件費等の状況該当値テキスト">
          <a:extLst>
            <a:ext uri="{FF2B5EF4-FFF2-40B4-BE49-F238E27FC236}">
              <a16:creationId xmlns:a16="http://schemas.microsoft.com/office/drawing/2014/main" id="{5EBFF858-78B5-4135-9104-19FB659294C8}"/>
            </a:ext>
          </a:extLst>
        </xdr:cNvPr>
        <xdr:cNvSpPr txBox="1"/>
      </xdr:nvSpPr>
      <xdr:spPr>
        <a:xfrm>
          <a:off x="5041900" y="1471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140691</xdr:rowOff>
    </xdr:from>
    <xdr:to>
      <xdr:col>19</xdr:col>
      <xdr:colOff>184150</xdr:colOff>
      <xdr:row>86</xdr:row>
      <xdr:rowOff>70841</xdr:rowOff>
    </xdr:to>
    <xdr:sp macro="" textlink="">
      <xdr:nvSpPr>
        <xdr:cNvPr id="218" name="楕円 217">
          <a:extLst>
            <a:ext uri="{FF2B5EF4-FFF2-40B4-BE49-F238E27FC236}">
              <a16:creationId xmlns:a16="http://schemas.microsoft.com/office/drawing/2014/main" id="{3E5F1522-69D9-4970-BCCE-A2A80183B90D}"/>
            </a:ext>
          </a:extLst>
        </xdr:cNvPr>
        <xdr:cNvSpPr/>
      </xdr:nvSpPr>
      <xdr:spPr>
        <a:xfrm>
          <a:off x="4064000" y="14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55618</xdr:rowOff>
    </xdr:from>
    <xdr:ext cx="736600" cy="259045"/>
    <xdr:sp macro="" textlink="">
      <xdr:nvSpPr>
        <xdr:cNvPr id="219" name="テキスト ボックス 218">
          <a:extLst>
            <a:ext uri="{FF2B5EF4-FFF2-40B4-BE49-F238E27FC236}">
              <a16:creationId xmlns:a16="http://schemas.microsoft.com/office/drawing/2014/main" id="{DBB0184F-BBA7-428F-956D-F15A7B6DBF85}"/>
            </a:ext>
          </a:extLst>
        </xdr:cNvPr>
        <xdr:cNvSpPr txBox="1"/>
      </xdr:nvSpPr>
      <xdr:spPr>
        <a:xfrm>
          <a:off x="3733800" y="1480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26188</xdr:rowOff>
    </xdr:from>
    <xdr:to>
      <xdr:col>15</xdr:col>
      <xdr:colOff>133350</xdr:colOff>
      <xdr:row>86</xdr:row>
      <xdr:rowOff>127788</xdr:rowOff>
    </xdr:to>
    <xdr:sp macro="" textlink="">
      <xdr:nvSpPr>
        <xdr:cNvPr id="220" name="楕円 219">
          <a:extLst>
            <a:ext uri="{FF2B5EF4-FFF2-40B4-BE49-F238E27FC236}">
              <a16:creationId xmlns:a16="http://schemas.microsoft.com/office/drawing/2014/main" id="{1D33287E-243E-4A1B-85E5-EEB7F27F17EF}"/>
            </a:ext>
          </a:extLst>
        </xdr:cNvPr>
        <xdr:cNvSpPr/>
      </xdr:nvSpPr>
      <xdr:spPr>
        <a:xfrm>
          <a:off x="3175000" y="1477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112565</xdr:rowOff>
    </xdr:from>
    <xdr:ext cx="762000" cy="259045"/>
    <xdr:sp macro="" textlink="">
      <xdr:nvSpPr>
        <xdr:cNvPr id="221" name="テキスト ボックス 220">
          <a:extLst>
            <a:ext uri="{FF2B5EF4-FFF2-40B4-BE49-F238E27FC236}">
              <a16:creationId xmlns:a16="http://schemas.microsoft.com/office/drawing/2014/main" id="{180D4886-EBED-44CA-8450-988A982B7E47}"/>
            </a:ext>
          </a:extLst>
        </xdr:cNvPr>
        <xdr:cNvSpPr txBox="1"/>
      </xdr:nvSpPr>
      <xdr:spPr>
        <a:xfrm>
          <a:off x="2844800" y="1485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20465</xdr:rowOff>
    </xdr:from>
    <xdr:to>
      <xdr:col>11</xdr:col>
      <xdr:colOff>82550</xdr:colOff>
      <xdr:row>85</xdr:row>
      <xdr:rowOff>122065</xdr:rowOff>
    </xdr:to>
    <xdr:sp macro="" textlink="">
      <xdr:nvSpPr>
        <xdr:cNvPr id="222" name="楕円 221">
          <a:extLst>
            <a:ext uri="{FF2B5EF4-FFF2-40B4-BE49-F238E27FC236}">
              <a16:creationId xmlns:a16="http://schemas.microsoft.com/office/drawing/2014/main" id="{6570C1FC-A5E5-4DEE-B125-12E824F02496}"/>
            </a:ext>
          </a:extLst>
        </xdr:cNvPr>
        <xdr:cNvSpPr/>
      </xdr:nvSpPr>
      <xdr:spPr>
        <a:xfrm>
          <a:off x="2286000" y="145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106842</xdr:rowOff>
    </xdr:from>
    <xdr:ext cx="762000" cy="259045"/>
    <xdr:sp macro="" textlink="">
      <xdr:nvSpPr>
        <xdr:cNvPr id="223" name="テキスト ボックス 222">
          <a:extLst>
            <a:ext uri="{FF2B5EF4-FFF2-40B4-BE49-F238E27FC236}">
              <a16:creationId xmlns:a16="http://schemas.microsoft.com/office/drawing/2014/main" id="{1B23FDEC-D4DB-4C24-94C3-B11336BEEB57}"/>
            </a:ext>
          </a:extLst>
        </xdr:cNvPr>
        <xdr:cNvSpPr txBox="1"/>
      </xdr:nvSpPr>
      <xdr:spPr>
        <a:xfrm>
          <a:off x="1955800" y="14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132442</xdr:rowOff>
    </xdr:from>
    <xdr:to>
      <xdr:col>7</xdr:col>
      <xdr:colOff>31750</xdr:colOff>
      <xdr:row>85</xdr:row>
      <xdr:rowOff>62592</xdr:rowOff>
    </xdr:to>
    <xdr:sp macro="" textlink="">
      <xdr:nvSpPr>
        <xdr:cNvPr id="224" name="楕円 223">
          <a:extLst>
            <a:ext uri="{FF2B5EF4-FFF2-40B4-BE49-F238E27FC236}">
              <a16:creationId xmlns:a16="http://schemas.microsoft.com/office/drawing/2014/main" id="{8EA16362-8D2C-4966-B3CC-BBED1CC4E320}"/>
            </a:ext>
          </a:extLst>
        </xdr:cNvPr>
        <xdr:cNvSpPr/>
      </xdr:nvSpPr>
      <xdr:spPr>
        <a:xfrm>
          <a:off x="1397000" y="145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47369</xdr:rowOff>
    </xdr:from>
    <xdr:ext cx="762000" cy="259045"/>
    <xdr:sp macro="" textlink="">
      <xdr:nvSpPr>
        <xdr:cNvPr id="225" name="テキスト ボックス 224">
          <a:extLst>
            <a:ext uri="{FF2B5EF4-FFF2-40B4-BE49-F238E27FC236}">
              <a16:creationId xmlns:a16="http://schemas.microsoft.com/office/drawing/2014/main" id="{B5801651-6CBD-44B7-9D0C-1240FC0F3B9E}"/>
            </a:ext>
          </a:extLst>
        </xdr:cNvPr>
        <xdr:cNvSpPr txBox="1"/>
      </xdr:nvSpPr>
      <xdr:spPr>
        <a:xfrm>
          <a:off x="1066800" y="1462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27215BC9-8F32-42E1-8BED-88B43A72E6C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7A483BB0-4204-4629-BC74-12BA3A0CEDE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A349C1BE-1203-4142-8839-7DDC0B50FCE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A5B77EB-0AC3-4484-B274-8717D69DDCA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7609EF47-2742-4781-BFD9-23494E4565E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C6A066CB-F3CC-4C07-A7AC-B69544B445A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17FB3D0-BC25-4100-81E0-BFB7D69AB83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E657F91F-774A-45B0-81C3-4F538D067E5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AAB3B678-32CE-4D74-9644-304FCE58CEF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BD0B12A8-BBE8-4F4C-BFE1-3B595A66545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3175F986-1088-4AD8-B06A-5483D2E2590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B3F1A1A3-9CF2-4AD3-8AC6-7DB2E2A992C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A30AAE72-C20D-4B20-8A6A-B1EA6253C8B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経験年数階層の変動のため、前年度より０．１ポイント減少している。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今後においても給与制度等の適正な管理・運営を図っていく。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91D3821A-94C5-479B-B2C4-CFCD4E76620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4EDB856C-32B2-40B5-BDC0-7ACC4D9F18F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29A13B9B-6F03-4E64-84BE-1B2266D8B932}"/>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A29C2C1F-A2F4-4DB5-9017-A3807F393D0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8B5C7805-6868-4B36-8E40-CD4EEDCAA1F6}"/>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86F629E8-91A1-4C03-9869-1A3267EC8882}"/>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7BFDDD21-7B8F-4309-B480-8BFFFD843045}"/>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3F536575-E80E-450B-9345-6A5E97D3E915}"/>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E6B7CA93-592C-4D4D-9F8A-F35CD66E2743}"/>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1592BBFF-CE32-4199-A9D9-B5D778C712F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62732434-3A31-43F5-B0FC-4993FC641E6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2E1171A6-2AFF-481B-A3F4-2DC91BC66C7C}"/>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B1293D0D-8467-416E-BB9D-9363E42A74D2}"/>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29FC6130-7EBA-41DB-A2FA-FB3E220B2D72}"/>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D22ABB9D-429D-4505-91E0-8AB9EBB61A9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4216594F-0257-4E4B-AE72-6773B5061DF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8C03D44-F448-4AF1-A50E-77EFA0E9E4B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37787F55-C76D-4CC8-A7BC-E49804547C2E}"/>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AA104457-F698-431D-9BC2-CEE2B5F8636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299E505C-C2C4-47BD-9CCD-CCC2C3B9E911}"/>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2C8FB286-944B-4785-949F-1EAA8CC6F37C}"/>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70252874-442A-42AA-B9B2-F46721E33CD1}"/>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6E2B4E-E516-4848-9335-619A4E2C049C}"/>
            </a:ext>
          </a:extLst>
        </xdr:cNvPr>
        <xdr:cNvCxnSpPr/>
      </xdr:nvCxnSpPr>
      <xdr:spPr>
        <a:xfrm flipV="1">
          <a:off x="16179800" y="146739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5EDA33AB-1AE7-4D94-8B5E-A224CA816F3D}"/>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F94CC11B-F8C3-414F-960B-89C0856E7167}"/>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117929</xdr:rowOff>
    </xdr:to>
    <xdr:cxnSp macro="">
      <xdr:nvCxnSpPr>
        <xdr:cNvPr id="264" name="直線コネクタ 263">
          <a:extLst>
            <a:ext uri="{FF2B5EF4-FFF2-40B4-BE49-F238E27FC236}">
              <a16:creationId xmlns:a16="http://schemas.microsoft.com/office/drawing/2014/main" id="{E33B51F2-BE64-4542-AFB6-25DC92061D0D}"/>
            </a:ext>
          </a:extLst>
        </xdr:cNvPr>
        <xdr:cNvCxnSpPr/>
      </xdr:nvCxnSpPr>
      <xdr:spPr>
        <a:xfrm>
          <a:off x="15290800" y="146911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6D4C77B4-2B71-4759-ACD6-061B151BE961}"/>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99B58715-B40A-497C-B5E9-7DA23759C2AA}"/>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117929</xdr:rowOff>
    </xdr:to>
    <xdr:cxnSp macro="">
      <xdr:nvCxnSpPr>
        <xdr:cNvPr id="267" name="直線コネクタ 266">
          <a:extLst>
            <a:ext uri="{FF2B5EF4-FFF2-40B4-BE49-F238E27FC236}">
              <a16:creationId xmlns:a16="http://schemas.microsoft.com/office/drawing/2014/main" id="{5C262739-6216-4D05-BC76-647668C21F93}"/>
            </a:ext>
          </a:extLst>
        </xdr:cNvPr>
        <xdr:cNvCxnSpPr/>
      </xdr:nvCxnSpPr>
      <xdr:spPr>
        <a:xfrm>
          <a:off x="14401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71183C27-63B3-46BE-9EDC-155F903CE163}"/>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BEE962C7-0FFA-43CD-B6D5-3B2CE4930383}"/>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117929</xdr:rowOff>
    </xdr:to>
    <xdr:cxnSp macro="">
      <xdr:nvCxnSpPr>
        <xdr:cNvPr id="270" name="直線コネクタ 269">
          <a:extLst>
            <a:ext uri="{FF2B5EF4-FFF2-40B4-BE49-F238E27FC236}">
              <a16:creationId xmlns:a16="http://schemas.microsoft.com/office/drawing/2014/main" id="{C746B90F-5E6D-4590-BF10-3A72E823A719}"/>
            </a:ext>
          </a:extLst>
        </xdr:cNvPr>
        <xdr:cNvCxnSpPr/>
      </xdr:nvCxnSpPr>
      <xdr:spPr>
        <a:xfrm flipV="1">
          <a:off x="13512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71" name="フローチャート: 判断 270">
          <a:extLst>
            <a:ext uri="{FF2B5EF4-FFF2-40B4-BE49-F238E27FC236}">
              <a16:creationId xmlns:a16="http://schemas.microsoft.com/office/drawing/2014/main" id="{F993C86D-35AA-4886-9659-76B8206AF408}"/>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2" name="テキスト ボックス 271">
          <a:extLst>
            <a:ext uri="{FF2B5EF4-FFF2-40B4-BE49-F238E27FC236}">
              <a16:creationId xmlns:a16="http://schemas.microsoft.com/office/drawing/2014/main" id="{2BF5A885-B69C-4843-8353-4F768EFF0779}"/>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a:extLst>
            <a:ext uri="{FF2B5EF4-FFF2-40B4-BE49-F238E27FC236}">
              <a16:creationId xmlns:a16="http://schemas.microsoft.com/office/drawing/2014/main" id="{2EDE4033-5DAB-4CCE-AAA8-BF8080574819}"/>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4" name="テキスト ボックス 273">
          <a:extLst>
            <a:ext uri="{FF2B5EF4-FFF2-40B4-BE49-F238E27FC236}">
              <a16:creationId xmlns:a16="http://schemas.microsoft.com/office/drawing/2014/main" id="{3CA9B1D8-DB02-40EC-849C-8E222D24BBA7}"/>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8CDCC53-3017-48DD-9B8E-7DDA6EDDC2C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D79101B-52E7-4737-8235-D9B9D505A23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96906429-0FBF-4502-90D7-3F8F0CB5EAF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7FF774EB-D59E-48A1-9C1C-85A43D11FC8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DBD7433-245D-4E0B-89FE-4BFB1449D9E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a:extLst>
            <a:ext uri="{FF2B5EF4-FFF2-40B4-BE49-F238E27FC236}">
              <a16:creationId xmlns:a16="http://schemas.microsoft.com/office/drawing/2014/main" id="{9C86FFA3-2073-4DE8-BBE6-98EC79B57A0C}"/>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a:extLst>
            <a:ext uri="{FF2B5EF4-FFF2-40B4-BE49-F238E27FC236}">
              <a16:creationId xmlns:a16="http://schemas.microsoft.com/office/drawing/2014/main" id="{4112BCB7-5B94-4AC9-83F2-8BD3BD2A9E8A}"/>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a:extLst>
            <a:ext uri="{FF2B5EF4-FFF2-40B4-BE49-F238E27FC236}">
              <a16:creationId xmlns:a16="http://schemas.microsoft.com/office/drawing/2014/main" id="{B302A9C1-24A9-43BB-A571-8E19030A90CC}"/>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a:extLst>
            <a:ext uri="{FF2B5EF4-FFF2-40B4-BE49-F238E27FC236}">
              <a16:creationId xmlns:a16="http://schemas.microsoft.com/office/drawing/2014/main" id="{50FEB2B4-4415-4EAE-9EA5-1F3F976412D8}"/>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a:extLst>
            <a:ext uri="{FF2B5EF4-FFF2-40B4-BE49-F238E27FC236}">
              <a16:creationId xmlns:a16="http://schemas.microsoft.com/office/drawing/2014/main" id="{02A782EC-A896-44E9-B162-7E676CF7E8FF}"/>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5" name="テキスト ボックス 284">
          <a:extLst>
            <a:ext uri="{FF2B5EF4-FFF2-40B4-BE49-F238E27FC236}">
              <a16:creationId xmlns:a16="http://schemas.microsoft.com/office/drawing/2014/main" id="{33539B18-93CE-4508-A7DE-E63F934F4E66}"/>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a:extLst>
            <a:ext uri="{FF2B5EF4-FFF2-40B4-BE49-F238E27FC236}">
              <a16:creationId xmlns:a16="http://schemas.microsoft.com/office/drawing/2014/main" id="{D4EC1552-E566-4FBE-8320-BCA6D3C366C1}"/>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a:extLst>
            <a:ext uri="{FF2B5EF4-FFF2-40B4-BE49-F238E27FC236}">
              <a16:creationId xmlns:a16="http://schemas.microsoft.com/office/drawing/2014/main" id="{D2F87DD9-29B0-43B0-B16D-22553688521A}"/>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8" name="楕円 287">
          <a:extLst>
            <a:ext uri="{FF2B5EF4-FFF2-40B4-BE49-F238E27FC236}">
              <a16:creationId xmlns:a16="http://schemas.microsoft.com/office/drawing/2014/main" id="{136CA497-FF10-4409-A590-E2701F56838F}"/>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9" name="テキスト ボックス 288">
          <a:extLst>
            <a:ext uri="{FF2B5EF4-FFF2-40B4-BE49-F238E27FC236}">
              <a16:creationId xmlns:a16="http://schemas.microsoft.com/office/drawing/2014/main" id="{97898955-A18F-483D-88C5-235E98180DEF}"/>
            </a:ext>
          </a:extLst>
        </xdr:cNvPr>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DDCEC1BB-E3C9-4A80-A3D2-846814F1A5D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A72D3ED5-3419-4C70-A2A7-52E40D20705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3DA237CB-B12C-4ADE-8031-91763B56C75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3B358077-EC88-4574-851F-B8FAC86F5C5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679F41B4-FEB4-48CF-AAA7-1AEC14F48CE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18DD8FC2-7BBC-4FE8-9DEA-652B2A8FF77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DD33E8FA-E213-45DE-AAEB-7E7399C2972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58CA8961-8309-43F6-A795-515BFE98DEA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21C78BC3-C2F6-4DB7-8327-A77CA824920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7DA0B7C-F55E-4D3F-8F1A-E0424C2BF94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46863F5B-22BC-41EE-9D87-CEC998DE8FD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60F177BA-ED92-47CE-91AA-A0186C3BD0E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C937D27B-9DDF-42EF-A618-8DA9221C524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定員適正化方針」に基づき適正管理に努めてきたことから、年次的に改善基調にあり、職員数は徐々に減少してきている。ただし、本市が島しょ部を含んでいること及び面積が広大であることなどの地理的要因と人口が減少傾向にあることから、千人当たりの職員数は依然として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人上回っているところである。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新たに策定した「定員管理計画」に基づき、中長期的な観点で定員管理を行い、業務量に応じた適正な配置を求めるなど、効率的でかつ質の高い行政サービスを提供してくことを基本とし、職員数の客観的な分析のほか、本市の財政状況を踏まえた上で、①総人件費の抑制を基調とした定員管理、②年齢構成の平準化、③持続可能な行政サービスの提供などにより、引き続き職員数の適正管理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A4EDDD8E-CF5C-4C63-BCC4-A876160359B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2D4F0B50-58E0-4074-AE32-6A7B6917EE5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2A1EBA71-B402-4E09-ACC7-15222096350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CDD4BA9F-2A30-4165-A9B5-8FCEFE8EA2E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C8CB9956-FFD8-4309-ACA6-085DE2583A0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D5CDD594-0636-4B90-8367-CF2BF1A1DDF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1CF37A6B-209F-40E9-916E-7D188A3284D1}"/>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B78BEEC-A681-4431-8A6D-07626560422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1705CC07-FE55-45BF-8279-2E2FDE9C213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4FD5E37-D225-441F-91DF-68CCA432F82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A4257536-A4F5-4ADC-8475-8B6C7ECBF25B}"/>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B85E2DD6-1B6F-4944-BB20-C5FB6DC27C3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505DB4D5-1B96-483B-B5F9-76728F190849}"/>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188E7241-953A-4866-BFB4-1583A04420B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B5A96EB0-31BE-4CAC-9DBF-70B5F4030E4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23086EDF-0D83-4835-A48D-1C454A48978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EC58E0DB-30F5-4AD5-B048-A508C6E0785E}"/>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CE677FFC-CE06-48F0-854A-C9611043E79D}"/>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65CB7184-49DF-4E16-BA75-62C69015DEFA}"/>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DA70135B-6564-4097-A45D-D73C8AE5CCC7}"/>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50300FB7-E30A-4FA1-8326-F6898A4304CE}"/>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123825</xdr:rowOff>
    </xdr:from>
    <xdr:to>
      <xdr:col>81</xdr:col>
      <xdr:colOff>44450</xdr:colOff>
      <xdr:row>64</xdr:row>
      <xdr:rowOff>129857</xdr:rowOff>
    </xdr:to>
    <xdr:cxnSp macro="">
      <xdr:nvCxnSpPr>
        <xdr:cNvPr id="324" name="直線コネクタ 323">
          <a:extLst>
            <a:ext uri="{FF2B5EF4-FFF2-40B4-BE49-F238E27FC236}">
              <a16:creationId xmlns:a16="http://schemas.microsoft.com/office/drawing/2014/main" id="{2B23C64B-6CAF-4AE0-9D24-4C7DF7351E04}"/>
            </a:ext>
          </a:extLst>
        </xdr:cNvPr>
        <xdr:cNvCxnSpPr/>
      </xdr:nvCxnSpPr>
      <xdr:spPr>
        <a:xfrm>
          <a:off x="16179800" y="1109662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EA3AC29B-B66F-4393-81AC-7061AC7E3896}"/>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A204EC65-7EEF-45B0-8D26-F19396BC5687}"/>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115781</xdr:rowOff>
    </xdr:from>
    <xdr:to>
      <xdr:col>77</xdr:col>
      <xdr:colOff>44450</xdr:colOff>
      <xdr:row>64</xdr:row>
      <xdr:rowOff>123825</xdr:rowOff>
    </xdr:to>
    <xdr:cxnSp macro="">
      <xdr:nvCxnSpPr>
        <xdr:cNvPr id="327" name="直線コネクタ 326">
          <a:extLst>
            <a:ext uri="{FF2B5EF4-FFF2-40B4-BE49-F238E27FC236}">
              <a16:creationId xmlns:a16="http://schemas.microsoft.com/office/drawing/2014/main" id="{46B17B26-98A4-4133-BE3D-6493C982E8C7}"/>
            </a:ext>
          </a:extLst>
        </xdr:cNvPr>
        <xdr:cNvCxnSpPr/>
      </xdr:nvCxnSpPr>
      <xdr:spPr>
        <a:xfrm>
          <a:off x="15290800" y="110885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5B920030-2C52-4CB5-8E43-C8CAFC61109A}"/>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FEBBAE63-ECAD-4DD1-9439-9F1B18992B1D}"/>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115781</xdr:rowOff>
    </xdr:from>
    <xdr:to>
      <xdr:col>72</xdr:col>
      <xdr:colOff>203200</xdr:colOff>
      <xdr:row>64</xdr:row>
      <xdr:rowOff>121814</xdr:rowOff>
    </xdr:to>
    <xdr:cxnSp macro="">
      <xdr:nvCxnSpPr>
        <xdr:cNvPr id="330" name="直線コネクタ 329">
          <a:extLst>
            <a:ext uri="{FF2B5EF4-FFF2-40B4-BE49-F238E27FC236}">
              <a16:creationId xmlns:a16="http://schemas.microsoft.com/office/drawing/2014/main" id="{C882DC39-7C3B-47C2-8D81-FC542BFF12A1}"/>
            </a:ext>
          </a:extLst>
        </xdr:cNvPr>
        <xdr:cNvCxnSpPr/>
      </xdr:nvCxnSpPr>
      <xdr:spPr>
        <a:xfrm flipV="1">
          <a:off x="14401800" y="1108858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31" name="フローチャート: 判断 330">
          <a:extLst>
            <a:ext uri="{FF2B5EF4-FFF2-40B4-BE49-F238E27FC236}">
              <a16:creationId xmlns:a16="http://schemas.microsoft.com/office/drawing/2014/main" id="{A86834C8-3A82-4B32-8EFB-C35A41444387}"/>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32" name="テキスト ボックス 331">
          <a:extLst>
            <a:ext uri="{FF2B5EF4-FFF2-40B4-BE49-F238E27FC236}">
              <a16:creationId xmlns:a16="http://schemas.microsoft.com/office/drawing/2014/main" id="{2CF67B06-1B40-4764-94DB-50B2873EEAE4}"/>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115781</xdr:rowOff>
    </xdr:from>
    <xdr:to>
      <xdr:col>68</xdr:col>
      <xdr:colOff>152400</xdr:colOff>
      <xdr:row>64</xdr:row>
      <xdr:rowOff>121814</xdr:rowOff>
    </xdr:to>
    <xdr:cxnSp macro="">
      <xdr:nvCxnSpPr>
        <xdr:cNvPr id="333" name="直線コネクタ 332">
          <a:extLst>
            <a:ext uri="{FF2B5EF4-FFF2-40B4-BE49-F238E27FC236}">
              <a16:creationId xmlns:a16="http://schemas.microsoft.com/office/drawing/2014/main" id="{F38ABE65-D2B9-47DB-8647-5772321A2C1A}"/>
            </a:ext>
          </a:extLst>
        </xdr:cNvPr>
        <xdr:cNvCxnSpPr/>
      </xdr:nvCxnSpPr>
      <xdr:spPr>
        <a:xfrm>
          <a:off x="13512800" y="1108858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4" name="フローチャート: 判断 333">
          <a:extLst>
            <a:ext uri="{FF2B5EF4-FFF2-40B4-BE49-F238E27FC236}">
              <a16:creationId xmlns:a16="http://schemas.microsoft.com/office/drawing/2014/main" id="{D2FFD931-8016-4E6B-A37E-690B48BB8022}"/>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5" name="テキスト ボックス 334">
          <a:extLst>
            <a:ext uri="{FF2B5EF4-FFF2-40B4-BE49-F238E27FC236}">
              <a16:creationId xmlns:a16="http://schemas.microsoft.com/office/drawing/2014/main" id="{CE860859-2012-4C7B-A95E-3EF8C03AA393}"/>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a:extLst>
            <a:ext uri="{FF2B5EF4-FFF2-40B4-BE49-F238E27FC236}">
              <a16:creationId xmlns:a16="http://schemas.microsoft.com/office/drawing/2014/main" id="{A95D7302-4322-4FE2-A78E-7B7C70010C33}"/>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a:extLst>
            <a:ext uri="{FF2B5EF4-FFF2-40B4-BE49-F238E27FC236}">
              <a16:creationId xmlns:a16="http://schemas.microsoft.com/office/drawing/2014/main" id="{292FABD0-5ACD-4BDD-A7FE-2A7F337824CA}"/>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37B1BCA2-29CC-4B25-8A43-5991188080F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ECC62B8B-E31E-4FEA-B4D1-60E63CB613E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D33DEDF3-9820-4363-B9A3-CB77938E772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069451F-31C5-4B82-9F9F-0A86C10DC72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30221AE2-2367-4B07-B30E-5E61B40BD94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79057</xdr:rowOff>
    </xdr:from>
    <xdr:to>
      <xdr:col>81</xdr:col>
      <xdr:colOff>95250</xdr:colOff>
      <xdr:row>65</xdr:row>
      <xdr:rowOff>9207</xdr:rowOff>
    </xdr:to>
    <xdr:sp macro="" textlink="">
      <xdr:nvSpPr>
        <xdr:cNvPr id="343" name="楕円 342">
          <a:extLst>
            <a:ext uri="{FF2B5EF4-FFF2-40B4-BE49-F238E27FC236}">
              <a16:creationId xmlns:a16="http://schemas.microsoft.com/office/drawing/2014/main" id="{952A1B31-8531-4832-9E83-7339C1D5A15A}"/>
            </a:ext>
          </a:extLst>
        </xdr:cNvPr>
        <xdr:cNvSpPr/>
      </xdr:nvSpPr>
      <xdr:spPr>
        <a:xfrm>
          <a:off x="169672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51134</xdr:rowOff>
    </xdr:from>
    <xdr:ext cx="762000" cy="259045"/>
    <xdr:sp macro="" textlink="">
      <xdr:nvSpPr>
        <xdr:cNvPr id="344" name="定員管理の状況該当値テキスト">
          <a:extLst>
            <a:ext uri="{FF2B5EF4-FFF2-40B4-BE49-F238E27FC236}">
              <a16:creationId xmlns:a16="http://schemas.microsoft.com/office/drawing/2014/main" id="{5AC031D6-EA85-4B71-8156-59D2FCADF038}"/>
            </a:ext>
          </a:extLst>
        </xdr:cNvPr>
        <xdr:cNvSpPr txBox="1"/>
      </xdr:nvSpPr>
      <xdr:spPr>
        <a:xfrm>
          <a:off x="17106900" y="110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73025</xdr:rowOff>
    </xdr:from>
    <xdr:to>
      <xdr:col>77</xdr:col>
      <xdr:colOff>95250</xdr:colOff>
      <xdr:row>65</xdr:row>
      <xdr:rowOff>3175</xdr:rowOff>
    </xdr:to>
    <xdr:sp macro="" textlink="">
      <xdr:nvSpPr>
        <xdr:cNvPr id="345" name="楕円 344">
          <a:extLst>
            <a:ext uri="{FF2B5EF4-FFF2-40B4-BE49-F238E27FC236}">
              <a16:creationId xmlns:a16="http://schemas.microsoft.com/office/drawing/2014/main" id="{0233DF01-34F2-4E4C-95B0-AD578B77E572}"/>
            </a:ext>
          </a:extLst>
        </xdr:cNvPr>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159402</xdr:rowOff>
    </xdr:from>
    <xdr:ext cx="736600" cy="259045"/>
    <xdr:sp macro="" textlink="">
      <xdr:nvSpPr>
        <xdr:cNvPr id="346" name="テキスト ボックス 345">
          <a:extLst>
            <a:ext uri="{FF2B5EF4-FFF2-40B4-BE49-F238E27FC236}">
              <a16:creationId xmlns:a16="http://schemas.microsoft.com/office/drawing/2014/main" id="{C0FC21F0-6C1C-4322-ACED-9497AA5069B4}"/>
            </a:ext>
          </a:extLst>
        </xdr:cNvPr>
        <xdr:cNvSpPr txBox="1"/>
      </xdr:nvSpPr>
      <xdr:spPr>
        <a:xfrm>
          <a:off x="15798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64981</xdr:rowOff>
    </xdr:from>
    <xdr:to>
      <xdr:col>73</xdr:col>
      <xdr:colOff>44450</xdr:colOff>
      <xdr:row>64</xdr:row>
      <xdr:rowOff>166581</xdr:rowOff>
    </xdr:to>
    <xdr:sp macro="" textlink="">
      <xdr:nvSpPr>
        <xdr:cNvPr id="347" name="楕円 346">
          <a:extLst>
            <a:ext uri="{FF2B5EF4-FFF2-40B4-BE49-F238E27FC236}">
              <a16:creationId xmlns:a16="http://schemas.microsoft.com/office/drawing/2014/main" id="{01F88021-4E28-4C3F-9A60-DF658BAA55C0}"/>
            </a:ext>
          </a:extLst>
        </xdr:cNvPr>
        <xdr:cNvSpPr/>
      </xdr:nvSpPr>
      <xdr:spPr>
        <a:xfrm>
          <a:off x="15240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151358</xdr:rowOff>
    </xdr:from>
    <xdr:ext cx="762000" cy="259045"/>
    <xdr:sp macro="" textlink="">
      <xdr:nvSpPr>
        <xdr:cNvPr id="348" name="テキスト ボックス 347">
          <a:extLst>
            <a:ext uri="{FF2B5EF4-FFF2-40B4-BE49-F238E27FC236}">
              <a16:creationId xmlns:a16="http://schemas.microsoft.com/office/drawing/2014/main" id="{7C917DEE-788B-4D5C-997D-A4010FF73D2A}"/>
            </a:ext>
          </a:extLst>
        </xdr:cNvPr>
        <xdr:cNvSpPr txBox="1"/>
      </xdr:nvSpPr>
      <xdr:spPr>
        <a:xfrm>
          <a:off x="14909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71014</xdr:rowOff>
    </xdr:from>
    <xdr:to>
      <xdr:col>68</xdr:col>
      <xdr:colOff>203200</xdr:colOff>
      <xdr:row>65</xdr:row>
      <xdr:rowOff>1164</xdr:rowOff>
    </xdr:to>
    <xdr:sp macro="" textlink="">
      <xdr:nvSpPr>
        <xdr:cNvPr id="349" name="楕円 348">
          <a:extLst>
            <a:ext uri="{FF2B5EF4-FFF2-40B4-BE49-F238E27FC236}">
              <a16:creationId xmlns:a16="http://schemas.microsoft.com/office/drawing/2014/main" id="{B9D45F2E-E88F-42B2-83F9-7F44C22CDB8C}"/>
            </a:ext>
          </a:extLst>
        </xdr:cNvPr>
        <xdr:cNvSpPr/>
      </xdr:nvSpPr>
      <xdr:spPr>
        <a:xfrm>
          <a:off x="14351000" y="110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157391</xdr:rowOff>
    </xdr:from>
    <xdr:ext cx="762000" cy="259045"/>
    <xdr:sp macro="" textlink="">
      <xdr:nvSpPr>
        <xdr:cNvPr id="350" name="テキスト ボックス 349">
          <a:extLst>
            <a:ext uri="{FF2B5EF4-FFF2-40B4-BE49-F238E27FC236}">
              <a16:creationId xmlns:a16="http://schemas.microsoft.com/office/drawing/2014/main" id="{03A07A9D-A79E-4590-9312-0C93E96D4FC5}"/>
            </a:ext>
          </a:extLst>
        </xdr:cNvPr>
        <xdr:cNvSpPr txBox="1"/>
      </xdr:nvSpPr>
      <xdr:spPr>
        <a:xfrm>
          <a:off x="14020800" y="111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64981</xdr:rowOff>
    </xdr:from>
    <xdr:to>
      <xdr:col>64</xdr:col>
      <xdr:colOff>152400</xdr:colOff>
      <xdr:row>64</xdr:row>
      <xdr:rowOff>166581</xdr:rowOff>
    </xdr:to>
    <xdr:sp macro="" textlink="">
      <xdr:nvSpPr>
        <xdr:cNvPr id="351" name="楕円 350">
          <a:extLst>
            <a:ext uri="{FF2B5EF4-FFF2-40B4-BE49-F238E27FC236}">
              <a16:creationId xmlns:a16="http://schemas.microsoft.com/office/drawing/2014/main" id="{3A39C625-EBEB-448D-A4A2-E096A866A90D}"/>
            </a:ext>
          </a:extLst>
        </xdr:cNvPr>
        <xdr:cNvSpPr/>
      </xdr:nvSpPr>
      <xdr:spPr>
        <a:xfrm>
          <a:off x="13462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151358</xdr:rowOff>
    </xdr:from>
    <xdr:ext cx="762000" cy="259045"/>
    <xdr:sp macro="" textlink="">
      <xdr:nvSpPr>
        <xdr:cNvPr id="352" name="テキスト ボックス 351">
          <a:extLst>
            <a:ext uri="{FF2B5EF4-FFF2-40B4-BE49-F238E27FC236}">
              <a16:creationId xmlns:a16="http://schemas.microsoft.com/office/drawing/2014/main" id="{E3AE809E-F216-4D1D-8521-1761410CB440}"/>
            </a:ext>
          </a:extLst>
        </xdr:cNvPr>
        <xdr:cNvSpPr txBox="1"/>
      </xdr:nvSpPr>
      <xdr:spPr>
        <a:xfrm>
          <a:off x="13131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DE930FE3-C59F-4559-AB2F-CB77BA8D535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543A53F3-EBD8-4015-9EA8-653A4712C25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AD44F6A6-4880-478F-87B0-CA6D528A828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23EE3FDF-64F0-46E7-8389-EDA8B5AA935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9D871715-753B-4073-98D6-611B65F97B9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7A8AC9D0-2CBF-4B82-9B73-EE809B39372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70AA9E3E-B67C-4D13-B32C-6A2892DE6E9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7C8738E3-8ABF-4270-9009-E7023125545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89850B97-DFD5-4C2F-8323-7454387E206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B1BBF77A-0EC1-4911-9AA8-F14A427D2AA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83D888B1-3B7E-45AD-A8CD-76580F8299E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21C3A150-CEF7-4F24-9D38-2BA124E0547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5011063A-C0CA-45B6-A5E3-66A03B424ED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交付税算入率が高い有利な市債の活用に努めており、前年度から公債費は約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億円減少したものの、実質公債費比率算出の分母となる標準財政規模も減少したため、前年度と同率となっており、類似団体内平均値を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今後においても起債抑制の方針は堅持しつつ、普通建設事業の選択と集中を強化しながら、公債費の抑制を図っていく。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484D9724-FEC0-4A59-B7A4-F7634D5F7B4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DDC48BF1-55D2-4E80-ACB9-1ECACCC1FF6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EDEBD839-5864-4C36-B358-2068B374BE0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6BCC76A8-A2BD-4E54-BD55-F80C01B2E71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63D34085-6ED1-4143-B35C-04E64155F40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D045685C-0F0A-4C8E-8579-40DA5B537B0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D1344CD4-0BD2-4808-B075-F0BAE9437D8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E254C466-B058-47D4-BBDC-F320C41BC86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D48F2977-A375-4A8F-AD13-54F026D086A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95F91AB8-9414-46D8-96C5-6D25CA3609D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B55607B3-11C1-4B2C-B5E8-A5C39799AE7C}"/>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88327D86-4C19-45D7-914C-2585414BB1B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11C9E4B-A204-4EE7-BD26-B98D19EFFF4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8B7C3A8-5C46-46F9-A9A4-E069414C4DC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94311464-D2FB-466B-877E-29395B49610F}"/>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14EEBBB1-85E3-404A-B618-5F73B21B1584}"/>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E8663BDE-D2F8-4B5D-8A84-1929A7C024EC}"/>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A656F6CF-F485-45CF-A850-7DE9C1C696C9}"/>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EA5B17D6-0124-4B68-AAB4-035C1DC6DE99}"/>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1270</xdr:rowOff>
    </xdr:to>
    <xdr:cxnSp macro="">
      <xdr:nvCxnSpPr>
        <xdr:cNvPr id="385" name="直線コネクタ 384">
          <a:extLst>
            <a:ext uri="{FF2B5EF4-FFF2-40B4-BE49-F238E27FC236}">
              <a16:creationId xmlns:a16="http://schemas.microsoft.com/office/drawing/2014/main" id="{54178F3D-9BF3-4DED-8B75-6C9471DA95A2}"/>
            </a:ext>
          </a:extLst>
        </xdr:cNvPr>
        <xdr:cNvCxnSpPr/>
      </xdr:nvCxnSpPr>
      <xdr:spPr>
        <a:xfrm>
          <a:off x="16179800" y="720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745FA20C-4482-4379-A334-C94EF8E59774}"/>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811056B5-45A9-4B44-986F-1442011FF474}"/>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17356</xdr:rowOff>
    </xdr:to>
    <xdr:cxnSp macro="">
      <xdr:nvCxnSpPr>
        <xdr:cNvPr id="388" name="直線コネクタ 387">
          <a:extLst>
            <a:ext uri="{FF2B5EF4-FFF2-40B4-BE49-F238E27FC236}">
              <a16:creationId xmlns:a16="http://schemas.microsoft.com/office/drawing/2014/main" id="{9CFD9234-F1F3-4CA0-9011-36625D861E68}"/>
            </a:ext>
          </a:extLst>
        </xdr:cNvPr>
        <xdr:cNvCxnSpPr/>
      </xdr:nvCxnSpPr>
      <xdr:spPr>
        <a:xfrm flipV="1">
          <a:off x="15290800" y="72021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D61B6CCC-973D-4C9F-95DE-1399F971D32F}"/>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5B5D890D-41CF-427D-8E13-1D98321E620C}"/>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73660</xdr:rowOff>
    </xdr:to>
    <xdr:cxnSp macro="">
      <xdr:nvCxnSpPr>
        <xdr:cNvPr id="391" name="直線コネクタ 390">
          <a:extLst>
            <a:ext uri="{FF2B5EF4-FFF2-40B4-BE49-F238E27FC236}">
              <a16:creationId xmlns:a16="http://schemas.microsoft.com/office/drawing/2014/main" id="{8F2C76D7-D295-4269-B2D8-1CDFE8AD48F1}"/>
            </a:ext>
          </a:extLst>
        </xdr:cNvPr>
        <xdr:cNvCxnSpPr/>
      </xdr:nvCxnSpPr>
      <xdr:spPr>
        <a:xfrm flipV="1">
          <a:off x="14401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15E7284A-09A2-4F01-8E85-DB169FADCD5A}"/>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21E0551F-9E88-47F5-807C-60A988994215}"/>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154094</xdr:rowOff>
    </xdr:to>
    <xdr:cxnSp macro="">
      <xdr:nvCxnSpPr>
        <xdr:cNvPr id="394" name="直線コネクタ 393">
          <a:extLst>
            <a:ext uri="{FF2B5EF4-FFF2-40B4-BE49-F238E27FC236}">
              <a16:creationId xmlns:a16="http://schemas.microsoft.com/office/drawing/2014/main" id="{3C6D0DF7-A421-4C23-8512-2B7BFD0F9C02}"/>
            </a:ext>
          </a:extLst>
        </xdr:cNvPr>
        <xdr:cNvCxnSpPr/>
      </xdr:nvCxnSpPr>
      <xdr:spPr>
        <a:xfrm flipV="1">
          <a:off x="13512800" y="72745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72B7381D-1D59-4F3E-A017-5E332FC61DB2}"/>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FE638576-7806-4D34-A2EB-1ECBF2DF5C4D}"/>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809A72A7-7EDC-4B2A-9D08-8FDC8484BB0C}"/>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4EC49497-FF20-49A2-9610-F84E6E77A5FC}"/>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15214FE-19F4-4FA8-A0AC-43209290CAA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1030E420-1618-419A-8909-88401BAA987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8221C7B3-9B56-4877-A45A-623BEFBF38F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9739C9D-F1CD-43CA-A9D9-E38BF56242A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679A66C-2BB4-46BD-AA40-C851DDE6A2E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4" name="楕円 403">
          <a:extLst>
            <a:ext uri="{FF2B5EF4-FFF2-40B4-BE49-F238E27FC236}">
              <a16:creationId xmlns:a16="http://schemas.microsoft.com/office/drawing/2014/main" id="{CCE49D4F-4698-46F2-958D-0A4CB45FCF93}"/>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5" name="公債費負担の状況該当値テキスト">
          <a:extLst>
            <a:ext uri="{FF2B5EF4-FFF2-40B4-BE49-F238E27FC236}">
              <a16:creationId xmlns:a16="http://schemas.microsoft.com/office/drawing/2014/main" id="{ED4CF05A-2CE5-4F1F-942E-D0805819799E}"/>
            </a:ext>
          </a:extLst>
        </xdr:cNvPr>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6" name="楕円 405">
          <a:extLst>
            <a:ext uri="{FF2B5EF4-FFF2-40B4-BE49-F238E27FC236}">
              <a16:creationId xmlns:a16="http://schemas.microsoft.com/office/drawing/2014/main" id="{9F3A4DDC-9BDC-434F-B5BA-FC55DFA3437C}"/>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7" name="テキスト ボックス 406">
          <a:extLst>
            <a:ext uri="{FF2B5EF4-FFF2-40B4-BE49-F238E27FC236}">
              <a16:creationId xmlns:a16="http://schemas.microsoft.com/office/drawing/2014/main" id="{BBDD6D83-3A93-4468-BA10-473F3A180CA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8" name="楕円 407">
          <a:extLst>
            <a:ext uri="{FF2B5EF4-FFF2-40B4-BE49-F238E27FC236}">
              <a16:creationId xmlns:a16="http://schemas.microsoft.com/office/drawing/2014/main" id="{DE4EE71A-2F2D-4BE6-8412-D7D5C31E26F9}"/>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9" name="テキスト ボックス 408">
          <a:extLst>
            <a:ext uri="{FF2B5EF4-FFF2-40B4-BE49-F238E27FC236}">
              <a16:creationId xmlns:a16="http://schemas.microsoft.com/office/drawing/2014/main" id="{65696A7D-C402-4BD6-842E-42C965F4FCB5}"/>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10" name="楕円 409">
          <a:extLst>
            <a:ext uri="{FF2B5EF4-FFF2-40B4-BE49-F238E27FC236}">
              <a16:creationId xmlns:a16="http://schemas.microsoft.com/office/drawing/2014/main" id="{643720C5-BD5D-428D-B3BA-FDB36B3B700C}"/>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11" name="テキスト ボックス 410">
          <a:extLst>
            <a:ext uri="{FF2B5EF4-FFF2-40B4-BE49-F238E27FC236}">
              <a16:creationId xmlns:a16="http://schemas.microsoft.com/office/drawing/2014/main" id="{AD88E637-CC30-42BD-8D92-19CCC025D829}"/>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12" name="楕円 411">
          <a:extLst>
            <a:ext uri="{FF2B5EF4-FFF2-40B4-BE49-F238E27FC236}">
              <a16:creationId xmlns:a16="http://schemas.microsoft.com/office/drawing/2014/main" id="{679231FD-7F7D-4566-8D40-4CBFD7DA974C}"/>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13" name="テキスト ボックス 412">
          <a:extLst>
            <a:ext uri="{FF2B5EF4-FFF2-40B4-BE49-F238E27FC236}">
              <a16:creationId xmlns:a16="http://schemas.microsoft.com/office/drawing/2014/main" id="{524BEE10-56D5-487D-A245-3D1DBC5E8A86}"/>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E889FD68-5CD3-4EB4-8D5D-1561D8118BC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41CA3B87-C97F-4552-8A54-7F3509FB20C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6B21E4E4-A846-41EA-BF54-E5A93948DEC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A554F970-AB8A-4E88-B182-37C3CCC82FB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42C7BD6B-BDD3-470A-BE0C-EE9F57DA9E0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4B0F829D-F901-4B3D-9489-988ED026165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31C147C6-C706-41A8-A1F1-1A1EED4CC29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B2C6005C-3526-40F7-9ECE-5694CD21C00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E1F94F6-6BC7-46D3-96C5-875DF3A3DE9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B432161-1CF3-40B9-8469-A47BF53B29E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B9DE1DD7-DA4C-49A2-A985-C2C7AAAFD76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E9B2564F-1B51-4427-91BA-DE1BF56B459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E4C7BD0A-7A3D-485E-ABB4-D12F7B8C0A9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既発債の償還終了に伴う地方債現在高の減、職員数の減少による退職手当見込額の減、充当可能基金現在高の増により、充当可能財源等が将来負担額を上回ったため、将来負担比率は「－」となっている。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今後においても、後世への負担を少しでも軽減するよう、普通建設事業の選択と集中を強化しながら、引き続き健全で安定的な財政運営を推進する。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1389E70-21CC-4C9B-A6E7-7AAB028185D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7FC5C4FF-21CA-42F4-ADB5-452CF3FA525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8BBB1CA4-CA1E-4EC1-B529-1272C24D275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987750A6-535B-4356-BAD9-3E6807BCDF69}"/>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A9A92DBF-2B42-41F8-A5F6-DE96A898591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1A037D61-1D02-4194-84DA-187E6A3E641C}"/>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CAAD4D3C-0BA0-4603-B287-C8C039D829B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44C82823-8F74-41F8-AECE-C50137765B0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BA037068-3438-4E0A-927F-F57292CB899A}"/>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4ED4D61F-A220-4396-8E25-D5BE34B8455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9AEE0D60-A875-49F6-B0D4-1D6AC60B287D}"/>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774F0BA3-AA13-4F28-8F35-3EE770B63564}"/>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D2FE882B-067D-4CEF-ABF7-8A21F219218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5A3C05BB-42E1-4BAC-BBED-EFA935A5314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F5B9BE91-6A57-499E-A5A9-06184A9D549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618B1FC-82AF-4E9D-8C4F-45EE224514D5}"/>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A29FCA91-C9C8-4C75-812F-1D3955B0A119}"/>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F6C4FDC8-B4BA-4E14-8D14-2CE3DD398B87}"/>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78324938-DC01-4E5A-9E02-4A82519D3645}"/>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E799214A-E231-44E4-9DCB-C40A90ECA211}"/>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145838</xdr:rowOff>
    </xdr:from>
    <xdr:to>
      <xdr:col>72</xdr:col>
      <xdr:colOff>203200</xdr:colOff>
      <xdr:row>13</xdr:row>
      <xdr:rowOff>168628</xdr:rowOff>
    </xdr:to>
    <xdr:cxnSp macro="">
      <xdr:nvCxnSpPr>
        <xdr:cNvPr id="447" name="直線コネクタ 446">
          <a:extLst>
            <a:ext uri="{FF2B5EF4-FFF2-40B4-BE49-F238E27FC236}">
              <a16:creationId xmlns:a16="http://schemas.microsoft.com/office/drawing/2014/main" id="{8116648E-7373-4A0B-B305-175B8026D0D2}"/>
            </a:ext>
          </a:extLst>
        </xdr:cNvPr>
        <xdr:cNvCxnSpPr/>
      </xdr:nvCxnSpPr>
      <xdr:spPr>
        <a:xfrm flipV="1">
          <a:off x="14401800" y="2374688"/>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a:extLst>
            <a:ext uri="{FF2B5EF4-FFF2-40B4-BE49-F238E27FC236}">
              <a16:creationId xmlns:a16="http://schemas.microsoft.com/office/drawing/2014/main" id="{1F8FBFFE-63EC-4695-8115-33E46FF1C50B}"/>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1E087D54-489F-46D2-8BAB-59A54ED83AD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0" name="フローチャート: 判断 449">
          <a:extLst>
            <a:ext uri="{FF2B5EF4-FFF2-40B4-BE49-F238E27FC236}">
              <a16:creationId xmlns:a16="http://schemas.microsoft.com/office/drawing/2014/main" id="{82578EAF-4903-4156-9136-14A9B7A55F0B}"/>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1" name="テキスト ボックス 450">
          <a:extLst>
            <a:ext uri="{FF2B5EF4-FFF2-40B4-BE49-F238E27FC236}">
              <a16:creationId xmlns:a16="http://schemas.microsoft.com/office/drawing/2014/main" id="{95D3C58B-3DC3-4DA2-853C-70732E2CFFB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84596</xdr:rowOff>
    </xdr:from>
    <xdr:to>
      <xdr:col>73</xdr:col>
      <xdr:colOff>44450</xdr:colOff>
      <xdr:row>16</xdr:row>
      <xdr:rowOff>14746</xdr:rowOff>
    </xdr:to>
    <xdr:sp macro="" textlink="">
      <xdr:nvSpPr>
        <xdr:cNvPr id="452" name="フローチャート: 判断 451">
          <a:extLst>
            <a:ext uri="{FF2B5EF4-FFF2-40B4-BE49-F238E27FC236}">
              <a16:creationId xmlns:a16="http://schemas.microsoft.com/office/drawing/2014/main" id="{D94A200F-5CA5-4CD2-B0F8-E53A4F09A599}"/>
            </a:ext>
          </a:extLst>
        </xdr:cNvPr>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170973</xdr:rowOff>
    </xdr:from>
    <xdr:ext cx="762000" cy="259045"/>
    <xdr:sp macro="" textlink="">
      <xdr:nvSpPr>
        <xdr:cNvPr id="453" name="テキスト ボックス 452">
          <a:extLst>
            <a:ext uri="{FF2B5EF4-FFF2-40B4-BE49-F238E27FC236}">
              <a16:creationId xmlns:a16="http://schemas.microsoft.com/office/drawing/2014/main" id="{564AE73F-130F-4721-ACFA-01F96227B22A}"/>
            </a:ext>
          </a:extLst>
        </xdr:cNvPr>
        <xdr:cNvSpPr txBox="1"/>
      </xdr:nvSpPr>
      <xdr:spPr>
        <a:xfrm>
          <a:off x="14909800" y="274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54" name="フローチャート: 判断 453">
          <a:extLst>
            <a:ext uri="{FF2B5EF4-FFF2-40B4-BE49-F238E27FC236}">
              <a16:creationId xmlns:a16="http://schemas.microsoft.com/office/drawing/2014/main" id="{8C9EB769-B757-47A1-88B1-927696CCE6D2}"/>
            </a:ext>
          </a:extLst>
        </xdr:cNvPr>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4885</xdr:rowOff>
    </xdr:from>
    <xdr:ext cx="762000" cy="259045"/>
    <xdr:sp macro="" textlink="">
      <xdr:nvSpPr>
        <xdr:cNvPr id="455" name="テキスト ボックス 454">
          <a:extLst>
            <a:ext uri="{FF2B5EF4-FFF2-40B4-BE49-F238E27FC236}">
              <a16:creationId xmlns:a16="http://schemas.microsoft.com/office/drawing/2014/main" id="{AE6E3C32-46CE-4B08-8F67-3A53BA919DE2}"/>
            </a:ext>
          </a:extLst>
        </xdr:cNvPr>
        <xdr:cNvSpPr txBox="1"/>
      </xdr:nvSpPr>
      <xdr:spPr>
        <a:xfrm>
          <a:off x="14020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6" name="フローチャート: 判断 455">
          <a:extLst>
            <a:ext uri="{FF2B5EF4-FFF2-40B4-BE49-F238E27FC236}">
              <a16:creationId xmlns:a16="http://schemas.microsoft.com/office/drawing/2014/main" id="{282E2A26-C811-4C2E-B07C-D50CE6FB7885}"/>
            </a:ext>
          </a:extLst>
        </xdr:cNvPr>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57" name="テキスト ボックス 456">
          <a:extLst>
            <a:ext uri="{FF2B5EF4-FFF2-40B4-BE49-F238E27FC236}">
              <a16:creationId xmlns:a16="http://schemas.microsoft.com/office/drawing/2014/main" id="{D6EF2CBB-735D-4711-B896-57B0095AF21F}"/>
            </a:ext>
          </a:extLst>
        </xdr:cNvPr>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9BF0EE3-E1F0-45C4-8A10-C56F8C61905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74142D9-1FDF-49C3-935E-CB94A74DC48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AFFC1C5-27A9-40EF-95FC-ECCC4B32258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3E91990-A493-41AE-8E3F-39E927FFDEC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5CBC849-55E8-4470-8E2F-073E7924CAB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95038</xdr:rowOff>
    </xdr:from>
    <xdr:to>
      <xdr:col>73</xdr:col>
      <xdr:colOff>44450</xdr:colOff>
      <xdr:row>14</xdr:row>
      <xdr:rowOff>25188</xdr:rowOff>
    </xdr:to>
    <xdr:sp macro="" textlink="">
      <xdr:nvSpPr>
        <xdr:cNvPr id="463" name="楕円 462">
          <a:extLst>
            <a:ext uri="{FF2B5EF4-FFF2-40B4-BE49-F238E27FC236}">
              <a16:creationId xmlns:a16="http://schemas.microsoft.com/office/drawing/2014/main" id="{6CF43470-1925-437D-A2CA-A1BC3AF7BA9E}"/>
            </a:ext>
          </a:extLst>
        </xdr:cNvPr>
        <xdr:cNvSpPr/>
      </xdr:nvSpPr>
      <xdr:spPr>
        <a:xfrm>
          <a:off x="15240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35365</xdr:rowOff>
    </xdr:from>
    <xdr:ext cx="762000" cy="259045"/>
    <xdr:sp macro="" textlink="">
      <xdr:nvSpPr>
        <xdr:cNvPr id="464" name="テキスト ボックス 463">
          <a:extLst>
            <a:ext uri="{FF2B5EF4-FFF2-40B4-BE49-F238E27FC236}">
              <a16:creationId xmlns:a16="http://schemas.microsoft.com/office/drawing/2014/main" id="{836F2A17-EA84-4CEB-8E70-8C6C6CD3F980}"/>
            </a:ext>
          </a:extLst>
        </xdr:cNvPr>
        <xdr:cNvSpPr txBox="1"/>
      </xdr:nvSpPr>
      <xdr:spPr>
        <a:xfrm>
          <a:off x="14909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117828</xdr:rowOff>
    </xdr:from>
    <xdr:to>
      <xdr:col>68</xdr:col>
      <xdr:colOff>203200</xdr:colOff>
      <xdr:row>14</xdr:row>
      <xdr:rowOff>47978</xdr:rowOff>
    </xdr:to>
    <xdr:sp macro="" textlink="">
      <xdr:nvSpPr>
        <xdr:cNvPr id="465" name="楕円 464">
          <a:extLst>
            <a:ext uri="{FF2B5EF4-FFF2-40B4-BE49-F238E27FC236}">
              <a16:creationId xmlns:a16="http://schemas.microsoft.com/office/drawing/2014/main" id="{164E7CE9-4242-4325-A4D5-F7539FD44D93}"/>
            </a:ext>
          </a:extLst>
        </xdr:cNvPr>
        <xdr:cNvSpPr/>
      </xdr:nvSpPr>
      <xdr:spPr>
        <a:xfrm>
          <a:off x="14351000" y="23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58155</xdr:rowOff>
    </xdr:from>
    <xdr:ext cx="762000" cy="259045"/>
    <xdr:sp macro="" textlink="">
      <xdr:nvSpPr>
        <xdr:cNvPr id="466" name="テキスト ボックス 465">
          <a:extLst>
            <a:ext uri="{FF2B5EF4-FFF2-40B4-BE49-F238E27FC236}">
              <a16:creationId xmlns:a16="http://schemas.microsoft.com/office/drawing/2014/main" id="{6F45D7B8-C49F-4757-A82B-2249B664FBA8}"/>
            </a:ext>
          </a:extLst>
        </xdr:cNvPr>
        <xdr:cNvSpPr txBox="1"/>
      </xdr:nvSpPr>
      <xdr:spPr>
        <a:xfrm>
          <a:off x="14020800" y="211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92,248
91,727
682.92
61,284,112
57,530,609
3,308,622
28,672,785
35,433,961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「定員適正化方針」に基づき職員数の適正管理に努めてきたが、前年度比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ポイント増加しており、依然として類似団体内平均値を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今後においても新たに策定した「定員管理計画」に基づき、更なる人件費の削減に取り組んでいく。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363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363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2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8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施設の維持管理経費等の増により前年度比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今後においても「公有財産利活用基本方針」による財産の仕分けや、市有施設の統廃合・事業見直し等により、更なる経費削減に努めていく。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17</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37612"/>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37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17</xdr:row>
      <xdr:rowOff>42418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199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17</xdr:row>
      <xdr:rowOff>42418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564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112285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経常的な扶助費は、前年度比約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億円増加したことに加え、経常収支比率算出の分母となる経常一般財源が、地方交付税や臨時財政対策債の減により減少したため、前年度比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今後においても子ども・子育て支援体制の充実による子育てしやすいまちづくりに取り組んでいく。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138430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843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56</xdr:row>
      <xdr:rowOff>27940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843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27940</xdr:rowOff>
    </xdr:from>
    <xdr:to>
      <xdr:col>15</xdr:col>
      <xdr:colOff>98425</xdr:colOff>
      <xdr:row>56</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148590</xdr:rowOff>
    </xdr:from>
    <xdr:to>
      <xdr:col>15</xdr:col>
      <xdr:colOff>149225</xdr:colOff>
      <xdr:row>56</xdr:row>
      <xdr:rowOff>78740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63517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維持補修費の減により前年度比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　</a:t>
          </a:r>
        </a:p>
        <a:p>
          <a:r>
            <a:rPr kumimoji="1" lang="ja-JP" altLang="en-US" sz="1300">
              <a:latin typeface="ＭＳ Ｐゴシック" panose="020B0600070205080204" pitchFamily="50" charset="-128"/>
              <a:ea typeface="ＭＳ Ｐゴシック" panose="020B0600070205080204" pitchFamily="50" charset="-128"/>
            </a:rPr>
            <a:t>　社会保障関連の繰出金の占める割合が大きいので、今後においても独立採算の原則に基づき、経営の健全化を図っていく。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33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19050</xdr:rowOff>
    </xdr:from>
    <xdr:to>
      <xdr:col>69</xdr:col>
      <xdr:colOff>92075</xdr:colOff>
      <xdr:row>59</xdr:row>
      <xdr:rowOff>133350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3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充当財源が増えたことにより経常的な補助費等は約</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億円減少しているが、経常収支比率算出の分母となる経常一般財源が、地方交付税や臨時財政対策債の減により減少したため、前年度比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ポイント増となっている。また、一部事務組合への負担金が少ないことや補助金等基本条例に基づく補助金見直しを行ってきた結果、類似団体内平均値を</a:t>
          </a:r>
          <a:r>
            <a:rPr kumimoji="1" lang="en-US" altLang="ja-JP" sz="1200">
              <a:latin typeface="ＭＳ Ｐゴシック" panose="020B0600070205080204" pitchFamily="50" charset="-128"/>
              <a:ea typeface="ＭＳ Ｐゴシック" panose="020B0600070205080204" pitchFamily="50" charset="-128"/>
            </a:rPr>
            <a:t>6.7</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今後においても、補助金の必要性、効果等を検証しながら、補助金の見直しを積極的に実施していく。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154432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59791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901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94996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901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12209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地方債残高の抑制に努めており、前年度から公債費は約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億円減少したものの、類似団体内平均値を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今後においても、起債抑制の方針は堅持しつつ、普通建設事業の選択と集中を強化しながら公債費の抑制を図っていく。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17272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766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62992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90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26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94996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主に人件費、物件費及び扶助費の増により、前年度比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今後においても「公有財産利活用基本方針」等に基づき、コスト削減を図っていく。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132715</xdr:rowOff>
    </xdr:from>
    <xdr:to>
      <xdr:col>82</xdr:col>
      <xdr:colOff>107950</xdr:colOff>
      <xdr:row>75</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648565"/>
          <a:ext cx="8382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132715</xdr:rowOff>
    </xdr:from>
    <xdr:to>
      <xdr:col>78</xdr:col>
      <xdr:colOff>69850</xdr:colOff>
      <xdr:row>75</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64856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81280</xdr:rowOff>
    </xdr:from>
    <xdr:to>
      <xdr:col>73</xdr:col>
      <xdr:colOff>180975</xdr:colOff>
      <xdr:row>76</xdr:row>
      <xdr:rowOff>41275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294003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76</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9857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81915</xdr:rowOff>
    </xdr:from>
    <xdr:to>
      <xdr:col>78</xdr:col>
      <xdr:colOff>120650</xdr:colOff>
      <xdr:row>74</xdr:row>
      <xdr:rowOff>12065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22242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36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30480</xdr:rowOff>
    </xdr:from>
    <xdr:to>
      <xdr:col>74</xdr:col>
      <xdr:colOff>31750</xdr:colOff>
      <xdr:row>75</xdr:row>
      <xdr:rowOff>132080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142257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161925</xdr:rowOff>
    </xdr:from>
    <xdr:to>
      <xdr:col>69</xdr:col>
      <xdr:colOff>142875</xdr:colOff>
      <xdr:row>76</xdr:row>
      <xdr:rowOff>92075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76852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0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83799</xdr:rowOff>
    </xdr:from>
    <xdr:to>
      <xdr:col>29</xdr:col>
      <xdr:colOff>127000</xdr:colOff>
      <xdr:row>16</xdr:row>
      <xdr:rowOff>88714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74624"/>
          <a:ext cx="6477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65297</xdr:rowOff>
    </xdr:from>
    <xdr:to>
      <xdr:col>26</xdr:col>
      <xdr:colOff>50800</xdr:colOff>
      <xdr:row>16</xdr:row>
      <xdr:rowOff>88714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856122"/>
          <a:ext cx="698500" cy="23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65297</xdr:rowOff>
    </xdr:from>
    <xdr:to>
      <xdr:col>22</xdr:col>
      <xdr:colOff>114300</xdr:colOff>
      <xdr:row>16</xdr:row>
      <xdr:rowOff>98987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56122"/>
          <a:ext cx="698500" cy="3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16949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5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98987</xdr:rowOff>
    </xdr:from>
    <xdr:to>
      <xdr:col>18</xdr:col>
      <xdr:colOff>177800</xdr:colOff>
      <xdr:row>16</xdr:row>
      <xdr:rowOff>103745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89812"/>
          <a:ext cx="698500" cy="4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32999</xdr:rowOff>
    </xdr:from>
    <xdr:to>
      <xdr:col>29</xdr:col>
      <xdr:colOff>177800</xdr:colOff>
      <xdr:row>16</xdr:row>
      <xdr:rowOff>134599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2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49526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6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37914</xdr:rowOff>
    </xdr:from>
    <xdr:to>
      <xdr:col>26</xdr:col>
      <xdr:colOff>101600</xdr:colOff>
      <xdr:row>16</xdr:row>
      <xdr:rowOff>139514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2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149691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9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14497</xdr:rowOff>
    </xdr:from>
    <xdr:to>
      <xdr:col>22</xdr:col>
      <xdr:colOff>165100</xdr:colOff>
      <xdr:row>16</xdr:row>
      <xdr:rowOff>116097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0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126274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48187</xdr:rowOff>
    </xdr:from>
    <xdr:to>
      <xdr:col>19</xdr:col>
      <xdr:colOff>38100</xdr:colOff>
      <xdr:row>16</xdr:row>
      <xdr:rowOff>149787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3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159964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52945</xdr:rowOff>
    </xdr:from>
    <xdr:to>
      <xdr:col>15</xdr:col>
      <xdr:colOff>101600</xdr:colOff>
      <xdr:row>16</xdr:row>
      <xdr:rowOff>154545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4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164722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1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335059</xdr:rowOff>
    </xdr:from>
    <xdr:to>
      <xdr:col>29</xdr:col>
      <xdr:colOff>127000</xdr:colOff>
      <xdr:row>35</xdr:row>
      <xdr:rowOff>12635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602509"/>
          <a:ext cx="6477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332773</xdr:rowOff>
    </xdr:from>
    <xdr:to>
      <xdr:col>26</xdr:col>
      <xdr:colOff>50800</xdr:colOff>
      <xdr:row>34</xdr:row>
      <xdr:rowOff>335059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600223"/>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332773</xdr:rowOff>
    </xdr:from>
    <xdr:to>
      <xdr:col>22</xdr:col>
      <xdr:colOff>114300</xdr:colOff>
      <xdr:row>35</xdr:row>
      <xdr:rowOff>32294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600223"/>
          <a:ext cx="698500" cy="4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282461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89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326176</xdr:rowOff>
    </xdr:from>
    <xdr:to>
      <xdr:col>18</xdr:col>
      <xdr:colOff>177800</xdr:colOff>
      <xdr:row>35</xdr:row>
      <xdr:rowOff>32294</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593626"/>
          <a:ext cx="6985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283147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8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268451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87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304735</xdr:rowOff>
    </xdr:from>
    <xdr:to>
      <xdr:col>29</xdr:col>
      <xdr:colOff>177800</xdr:colOff>
      <xdr:row>35</xdr:row>
      <xdr:rowOff>63435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72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149812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1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284259</xdr:rowOff>
    </xdr:from>
    <xdr:to>
      <xdr:col>26</xdr:col>
      <xdr:colOff>101600</xdr:colOff>
      <xdr:row>35</xdr:row>
      <xdr:rowOff>42959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551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53136</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32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281973</xdr:rowOff>
    </xdr:from>
    <xdr:to>
      <xdr:col>22</xdr:col>
      <xdr:colOff>165100</xdr:colOff>
      <xdr:row>35</xdr:row>
      <xdr:rowOff>40673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54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50850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31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324394</xdr:rowOff>
    </xdr:from>
    <xdr:to>
      <xdr:col>19</xdr:col>
      <xdr:colOff>38100</xdr:colOff>
      <xdr:row>35</xdr:row>
      <xdr:rowOff>83094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59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93271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36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275376</xdr:rowOff>
    </xdr:from>
    <xdr:to>
      <xdr:col>15</xdr:col>
      <xdr:colOff>101600</xdr:colOff>
      <xdr:row>35</xdr:row>
      <xdr:rowOff>34076</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54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44253</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31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92,248
91,727
682.92
61,284,112
57,530,609
3,308,622
28,672,785
35,433,961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80264</xdr:rowOff>
    </xdr:from>
    <xdr:to>
      <xdr:col>24</xdr:col>
      <xdr:colOff>63500</xdr:colOff>
      <xdr:row>33</xdr:row>
      <xdr:rowOff>110420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8114"/>
          <a:ext cx="8382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66148</xdr:rowOff>
    </xdr:from>
    <xdr:to>
      <xdr:col>19</xdr:col>
      <xdr:colOff>177800</xdr:colOff>
      <xdr:row>33</xdr:row>
      <xdr:rowOff>110420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23998"/>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66148</xdr:rowOff>
    </xdr:from>
    <xdr:to>
      <xdr:col>15</xdr:col>
      <xdr:colOff>50800</xdr:colOff>
      <xdr:row>33</xdr:row>
      <xdr:rowOff>127832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23998"/>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127832</xdr:rowOff>
    </xdr:from>
    <xdr:to>
      <xdr:col>10</xdr:col>
      <xdr:colOff>114300</xdr:colOff>
      <xdr:row>33</xdr:row>
      <xdr:rowOff>141815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8568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29464</xdr:rowOff>
    </xdr:from>
    <xdr:to>
      <xdr:col>24</xdr:col>
      <xdr:colOff>114300</xdr:colOff>
      <xdr:row>33</xdr:row>
      <xdr:rowOff>131064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52341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59620</xdr:rowOff>
    </xdr:from>
    <xdr:to>
      <xdr:col>20</xdr:col>
      <xdr:colOff>38100</xdr:colOff>
      <xdr:row>33</xdr:row>
      <xdr:rowOff>161220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6297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9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15348</xdr:rowOff>
    </xdr:from>
    <xdr:to>
      <xdr:col>15</xdr:col>
      <xdr:colOff>101600</xdr:colOff>
      <xdr:row>33</xdr:row>
      <xdr:rowOff>116948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133475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4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77032</xdr:rowOff>
    </xdr:from>
    <xdr:to>
      <xdr:col>10</xdr:col>
      <xdr:colOff>165100</xdr:colOff>
      <xdr:row>34</xdr:row>
      <xdr:rowOff>7182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23709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1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91015</xdr:rowOff>
    </xdr:from>
    <xdr:to>
      <xdr:col>6</xdr:col>
      <xdr:colOff>38100</xdr:colOff>
      <xdr:row>34</xdr:row>
      <xdr:rowOff>21165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4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37692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151576</xdr:rowOff>
    </xdr:from>
    <xdr:to>
      <xdr:col>24</xdr:col>
      <xdr:colOff>63500</xdr:colOff>
      <xdr:row>56</xdr:row>
      <xdr:rowOff>21666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81326"/>
          <a:ext cx="8382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131764</xdr:rowOff>
    </xdr:from>
    <xdr:to>
      <xdr:col>19</xdr:col>
      <xdr:colOff>177800</xdr:colOff>
      <xdr:row>56</xdr:row>
      <xdr:rowOff>21666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561514"/>
          <a:ext cx="889000" cy="6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131764</xdr:rowOff>
    </xdr:from>
    <xdr:to>
      <xdr:col>15</xdr:col>
      <xdr:colOff>50800</xdr:colOff>
      <xdr:row>56</xdr:row>
      <xdr:rowOff>108034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61514"/>
          <a:ext cx="889000" cy="14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108034</xdr:rowOff>
    </xdr:from>
    <xdr:to>
      <xdr:col>10</xdr:col>
      <xdr:colOff>114300</xdr:colOff>
      <xdr:row>56</xdr:row>
      <xdr:rowOff>159033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09234"/>
          <a:ext cx="889000" cy="5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100776</xdr:rowOff>
    </xdr:from>
    <xdr:to>
      <xdr:col>24</xdr:col>
      <xdr:colOff>114300</xdr:colOff>
      <xdr:row>56</xdr:row>
      <xdr:rowOff>30926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123653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8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142316</xdr:rowOff>
    </xdr:from>
    <xdr:to>
      <xdr:col>20</xdr:col>
      <xdr:colOff>38100</xdr:colOff>
      <xdr:row>56</xdr:row>
      <xdr:rowOff>72466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88993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80964</xdr:rowOff>
    </xdr:from>
    <xdr:to>
      <xdr:col>15</xdr:col>
      <xdr:colOff>101600</xdr:colOff>
      <xdr:row>56</xdr:row>
      <xdr:rowOff>11114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27641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8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57234</xdr:rowOff>
    </xdr:from>
    <xdr:to>
      <xdr:col>10</xdr:col>
      <xdr:colOff>165100</xdr:colOff>
      <xdr:row>56</xdr:row>
      <xdr:rowOff>158834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3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108233</xdr:rowOff>
    </xdr:from>
    <xdr:to>
      <xdr:col>6</xdr:col>
      <xdr:colOff>38100</xdr:colOff>
      <xdr:row>57</xdr:row>
      <xdr:rowOff>38383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54910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128118</xdr:rowOff>
    </xdr:from>
    <xdr:to>
      <xdr:col>24</xdr:col>
      <xdr:colOff>63500</xdr:colOff>
      <xdr:row>78</xdr:row>
      <xdr:rowOff>4178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29768"/>
          <a:ext cx="8382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128118</xdr:rowOff>
    </xdr:from>
    <xdr:to>
      <xdr:col>19</xdr:col>
      <xdr:colOff>177800</xdr:colOff>
      <xdr:row>78</xdr:row>
      <xdr:rowOff>44831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29768"/>
          <a:ext cx="889000" cy="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167666</xdr:rowOff>
    </xdr:from>
    <xdr:to>
      <xdr:col>15</xdr:col>
      <xdr:colOff>50800</xdr:colOff>
      <xdr:row>78</xdr:row>
      <xdr:rowOff>44831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69316"/>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167666</xdr:rowOff>
    </xdr:from>
    <xdr:to>
      <xdr:col>10</xdr:col>
      <xdr:colOff>114300</xdr:colOff>
      <xdr:row>78</xdr:row>
      <xdr:rowOff>9627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69316"/>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124828</xdr:rowOff>
    </xdr:from>
    <xdr:to>
      <xdr:col>24</xdr:col>
      <xdr:colOff>114300</xdr:colOff>
      <xdr:row>78</xdr:row>
      <xdr:rowOff>54978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147705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7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77318</xdr:rowOff>
    </xdr:from>
    <xdr:to>
      <xdr:col>20</xdr:col>
      <xdr:colOff>38100</xdr:colOff>
      <xdr:row>78</xdr:row>
      <xdr:rowOff>7468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5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165481</xdr:rowOff>
    </xdr:from>
    <xdr:to>
      <xdr:col>15</xdr:col>
      <xdr:colOff>101600</xdr:colOff>
      <xdr:row>78</xdr:row>
      <xdr:rowOff>95631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86758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116866</xdr:rowOff>
    </xdr:from>
    <xdr:to>
      <xdr:col>10</xdr:col>
      <xdr:colOff>165100</xdr:colOff>
      <xdr:row>78</xdr:row>
      <xdr:rowOff>47016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63543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9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130277</xdr:rowOff>
    </xdr:from>
    <xdr:to>
      <xdr:col>6</xdr:col>
      <xdr:colOff>38100</xdr:colOff>
      <xdr:row>78</xdr:row>
      <xdr:rowOff>60427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76954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0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139145</xdr:rowOff>
    </xdr:from>
    <xdr:to>
      <xdr:col>24</xdr:col>
      <xdr:colOff>63500</xdr:colOff>
      <xdr:row>93</xdr:row>
      <xdr:rowOff>163474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912545"/>
          <a:ext cx="838200" cy="19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139145</xdr:rowOff>
    </xdr:from>
    <xdr:to>
      <xdr:col>19</xdr:col>
      <xdr:colOff>177800</xdr:colOff>
      <xdr:row>94</xdr:row>
      <xdr:rowOff>145872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912545"/>
          <a:ext cx="889000" cy="34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145872</xdr:rowOff>
    </xdr:from>
    <xdr:to>
      <xdr:col>15</xdr:col>
      <xdr:colOff>50800</xdr:colOff>
      <xdr:row>95</xdr:row>
      <xdr:rowOff>18695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62172"/>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18695</xdr:rowOff>
    </xdr:from>
    <xdr:to>
      <xdr:col>10</xdr:col>
      <xdr:colOff>114300</xdr:colOff>
      <xdr:row>95</xdr:row>
      <xdr:rowOff>102656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06445"/>
          <a:ext cx="889000" cy="8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50770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93192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112674</xdr:rowOff>
    </xdr:from>
    <xdr:to>
      <xdr:col>24</xdr:col>
      <xdr:colOff>114300</xdr:colOff>
      <xdr:row>94</xdr:row>
      <xdr:rowOff>42824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135551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0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88345</xdr:rowOff>
    </xdr:from>
    <xdr:to>
      <xdr:col>20</xdr:col>
      <xdr:colOff>38100</xdr:colOff>
      <xdr:row>93</xdr:row>
      <xdr:rowOff>18495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8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35022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63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95072</xdr:rowOff>
    </xdr:from>
    <xdr:to>
      <xdr:col>15</xdr:col>
      <xdr:colOff>101600</xdr:colOff>
      <xdr:row>95</xdr:row>
      <xdr:rowOff>25222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41749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8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139345</xdr:rowOff>
    </xdr:from>
    <xdr:to>
      <xdr:col>10</xdr:col>
      <xdr:colOff>165100</xdr:colOff>
      <xdr:row>95</xdr:row>
      <xdr:rowOff>69495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86022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3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51856</xdr:rowOff>
    </xdr:from>
    <xdr:to>
      <xdr:col>6</xdr:col>
      <xdr:colOff>38100</xdr:colOff>
      <xdr:row>95</xdr:row>
      <xdr:rowOff>153456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3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169983</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1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1060</xdr:rowOff>
    </xdr:from>
    <xdr:to>
      <xdr:col>55</xdr:col>
      <xdr:colOff>0</xdr:colOff>
      <xdr:row>38</xdr:row>
      <xdr:rowOff>146547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16160"/>
          <a:ext cx="838200" cy="14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40390</xdr:rowOff>
    </xdr:from>
    <xdr:to>
      <xdr:col>50</xdr:col>
      <xdr:colOff>114300</xdr:colOff>
      <xdr:row>38</xdr:row>
      <xdr:rowOff>146547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26790"/>
          <a:ext cx="889000" cy="11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40390</xdr:rowOff>
    </xdr:from>
    <xdr:to>
      <xdr:col>45</xdr:col>
      <xdr:colOff>177800</xdr:colOff>
      <xdr:row>39</xdr:row>
      <xdr:rowOff>48870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26790"/>
          <a:ext cx="889000" cy="120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48870</xdr:rowOff>
    </xdr:from>
    <xdr:to>
      <xdr:col>41</xdr:col>
      <xdr:colOff>50800</xdr:colOff>
      <xdr:row>39</xdr:row>
      <xdr:rowOff>101436</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35420"/>
          <a:ext cx="889000" cy="5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121710</xdr:rowOff>
    </xdr:from>
    <xdr:to>
      <xdr:col>55</xdr:col>
      <xdr:colOff>50800</xdr:colOff>
      <xdr:row>38</xdr:row>
      <xdr:rowOff>51860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100137</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95747</xdr:rowOff>
    </xdr:from>
    <xdr:to>
      <xdr:col>50</xdr:col>
      <xdr:colOff>165100</xdr:colOff>
      <xdr:row>39</xdr:row>
      <xdr:rowOff>25897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61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17024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70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161040</xdr:rowOff>
    </xdr:from>
    <xdr:to>
      <xdr:col>46</xdr:col>
      <xdr:colOff>38100</xdr:colOff>
      <xdr:row>32</xdr:row>
      <xdr:rowOff>91190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82317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6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169520</xdr:rowOff>
    </xdr:from>
    <xdr:to>
      <xdr:col>41</xdr:col>
      <xdr:colOff>101600</xdr:colOff>
      <xdr:row>39</xdr:row>
      <xdr:rowOff>99670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90797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50636</xdr:rowOff>
    </xdr:from>
    <xdr:to>
      <xdr:col>36</xdr:col>
      <xdr:colOff>165100</xdr:colOff>
      <xdr:row>39</xdr:row>
      <xdr:rowOff>152236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143363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90269</xdr:rowOff>
    </xdr:from>
    <xdr:to>
      <xdr:col>55</xdr:col>
      <xdr:colOff>0</xdr:colOff>
      <xdr:row>55</xdr:row>
      <xdr:rowOff>136568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348569"/>
          <a:ext cx="838200" cy="2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90269</xdr:rowOff>
    </xdr:from>
    <xdr:to>
      <xdr:col>50</xdr:col>
      <xdr:colOff>114300</xdr:colOff>
      <xdr:row>55</xdr:row>
      <xdr:rowOff>4376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348569"/>
          <a:ext cx="889000" cy="8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166644</xdr:rowOff>
    </xdr:from>
    <xdr:to>
      <xdr:col>45</xdr:col>
      <xdr:colOff>177800</xdr:colOff>
      <xdr:row>55</xdr:row>
      <xdr:rowOff>4376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424944"/>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114480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71577</xdr:rowOff>
    </xdr:from>
    <xdr:to>
      <xdr:col>41</xdr:col>
      <xdr:colOff>50800</xdr:colOff>
      <xdr:row>54</xdr:row>
      <xdr:rowOff>166644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329877"/>
          <a:ext cx="889000" cy="9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125368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85768</xdr:rowOff>
    </xdr:from>
    <xdr:to>
      <xdr:col>55</xdr:col>
      <xdr:colOff>50800</xdr:colOff>
      <xdr:row>56</xdr:row>
      <xdr:rowOff>15918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5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108645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3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39469</xdr:rowOff>
    </xdr:from>
    <xdr:to>
      <xdr:col>50</xdr:col>
      <xdr:colOff>165100</xdr:colOff>
      <xdr:row>54</xdr:row>
      <xdr:rowOff>141069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29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157596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07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125026</xdr:rowOff>
    </xdr:from>
    <xdr:to>
      <xdr:col>46</xdr:col>
      <xdr:colOff>38100</xdr:colOff>
      <xdr:row>55</xdr:row>
      <xdr:rowOff>55176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3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71703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1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115844</xdr:rowOff>
    </xdr:from>
    <xdr:to>
      <xdr:col>41</xdr:col>
      <xdr:colOff>101600</xdr:colOff>
      <xdr:row>55</xdr:row>
      <xdr:rowOff>45994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7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62521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14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20777</xdr:rowOff>
    </xdr:from>
    <xdr:to>
      <xdr:col>36</xdr:col>
      <xdr:colOff>165100</xdr:colOff>
      <xdr:row>54</xdr:row>
      <xdr:rowOff>122377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2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138904</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0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135268</xdr:rowOff>
    </xdr:from>
    <xdr:to>
      <xdr:col>55</xdr:col>
      <xdr:colOff>0</xdr:colOff>
      <xdr:row>77</xdr:row>
      <xdr:rowOff>86207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994018"/>
          <a:ext cx="838200" cy="2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92380</xdr:rowOff>
    </xdr:from>
    <xdr:to>
      <xdr:col>50</xdr:col>
      <xdr:colOff>114300</xdr:colOff>
      <xdr:row>75</xdr:row>
      <xdr:rowOff>135268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951130"/>
          <a:ext cx="889000" cy="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92380</xdr:rowOff>
    </xdr:from>
    <xdr:to>
      <xdr:col>45</xdr:col>
      <xdr:colOff>177800</xdr:colOff>
      <xdr:row>76</xdr:row>
      <xdr:rowOff>33756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951130"/>
          <a:ext cx="889000" cy="11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22305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77660</xdr:rowOff>
    </xdr:from>
    <xdr:to>
      <xdr:col>41</xdr:col>
      <xdr:colOff>50800</xdr:colOff>
      <xdr:row>76</xdr:row>
      <xdr:rowOff>33756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936410"/>
          <a:ext cx="889000" cy="1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36834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78033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35407</xdr:rowOff>
    </xdr:from>
    <xdr:to>
      <xdr:col>55</xdr:col>
      <xdr:colOff>50800</xdr:colOff>
      <xdr:row>77</xdr:row>
      <xdr:rowOff>137007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58284</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08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84468</xdr:rowOff>
    </xdr:from>
    <xdr:to>
      <xdr:col>50</xdr:col>
      <xdr:colOff>165100</xdr:colOff>
      <xdr:row>76</xdr:row>
      <xdr:rowOff>14618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31145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7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41580</xdr:rowOff>
    </xdr:from>
    <xdr:to>
      <xdr:col>46</xdr:col>
      <xdr:colOff>38100</xdr:colOff>
      <xdr:row>75</xdr:row>
      <xdr:rowOff>143180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9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159707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6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154406</xdr:rowOff>
    </xdr:from>
    <xdr:to>
      <xdr:col>41</xdr:col>
      <xdr:colOff>101600</xdr:colOff>
      <xdr:row>76</xdr:row>
      <xdr:rowOff>84556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101084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8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26860</xdr:rowOff>
    </xdr:from>
    <xdr:to>
      <xdr:col>36</xdr:col>
      <xdr:colOff>165100</xdr:colOff>
      <xdr:row>75</xdr:row>
      <xdr:rowOff>128460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8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144987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69241</xdr:rowOff>
    </xdr:from>
    <xdr:to>
      <xdr:col>55</xdr:col>
      <xdr:colOff>0</xdr:colOff>
      <xdr:row>96</xdr:row>
      <xdr:rowOff>86589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528441"/>
          <a:ext cx="8382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86589</xdr:rowOff>
    </xdr:from>
    <xdr:to>
      <xdr:col>50</xdr:col>
      <xdr:colOff>114300</xdr:colOff>
      <xdr:row>96</xdr:row>
      <xdr:rowOff>125388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545789"/>
          <a:ext cx="889000" cy="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65126</xdr:rowOff>
    </xdr:from>
    <xdr:to>
      <xdr:col>45</xdr:col>
      <xdr:colOff>177800</xdr:colOff>
      <xdr:row>96</xdr:row>
      <xdr:rowOff>125388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524326"/>
          <a:ext cx="889000" cy="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161129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3696</xdr:rowOff>
    </xdr:from>
    <xdr:to>
      <xdr:col>41</xdr:col>
      <xdr:colOff>50800</xdr:colOff>
      <xdr:row>96</xdr:row>
      <xdr:rowOff>65126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462896"/>
          <a:ext cx="889000" cy="6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158259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45014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18441</xdr:rowOff>
    </xdr:from>
    <xdr:to>
      <xdr:col>55</xdr:col>
      <xdr:colOff>50800</xdr:colOff>
      <xdr:row>96</xdr:row>
      <xdr:rowOff>120041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41318</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35789</xdr:rowOff>
    </xdr:from>
    <xdr:to>
      <xdr:col>50</xdr:col>
      <xdr:colOff>165100</xdr:colOff>
      <xdr:row>96</xdr:row>
      <xdr:rowOff>137389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153916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2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74588</xdr:rowOff>
    </xdr:from>
    <xdr:to>
      <xdr:col>46</xdr:col>
      <xdr:colOff>38100</xdr:colOff>
      <xdr:row>97</xdr:row>
      <xdr:rowOff>4738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167315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6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14326</xdr:rowOff>
    </xdr:from>
    <xdr:to>
      <xdr:col>41</xdr:col>
      <xdr:colOff>101600</xdr:colOff>
      <xdr:row>96</xdr:row>
      <xdr:rowOff>115926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132453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2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124346</xdr:rowOff>
    </xdr:from>
    <xdr:to>
      <xdr:col>36</xdr:col>
      <xdr:colOff>165100</xdr:colOff>
      <xdr:row>96</xdr:row>
      <xdr:rowOff>54496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71023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1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55575</xdr:rowOff>
    </xdr:from>
    <xdr:to>
      <xdr:col>85</xdr:col>
      <xdr:colOff>127000</xdr:colOff>
      <xdr:row>35</xdr:row>
      <xdr:rowOff>39939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5884875"/>
          <a:ext cx="838200" cy="15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20144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3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55575</xdr:rowOff>
    </xdr:from>
    <xdr:to>
      <xdr:col>81</xdr:col>
      <xdr:colOff>50800</xdr:colOff>
      <xdr:row>35</xdr:row>
      <xdr:rowOff>55164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5884875"/>
          <a:ext cx="889000" cy="1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55164</xdr:rowOff>
    </xdr:from>
    <xdr:to>
      <xdr:col>76</xdr:col>
      <xdr:colOff>114300</xdr:colOff>
      <xdr:row>37</xdr:row>
      <xdr:rowOff>58638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055914"/>
          <a:ext cx="889000" cy="3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156207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9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58638</xdr:rowOff>
    </xdr:from>
    <xdr:to>
      <xdr:col>71</xdr:col>
      <xdr:colOff>177800</xdr:colOff>
      <xdr:row>38</xdr:row>
      <xdr:rowOff>17445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402288"/>
          <a:ext cx="889000" cy="1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29197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54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82140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5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160589</xdr:rowOff>
    </xdr:from>
    <xdr:to>
      <xdr:col>85</xdr:col>
      <xdr:colOff>177800</xdr:colOff>
      <xdr:row>35</xdr:row>
      <xdr:rowOff>90739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59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12016</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84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4775</xdr:rowOff>
    </xdr:from>
    <xdr:to>
      <xdr:col>81</xdr:col>
      <xdr:colOff>101600</xdr:colOff>
      <xdr:row>34</xdr:row>
      <xdr:rowOff>106375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122902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56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4364</xdr:rowOff>
    </xdr:from>
    <xdr:to>
      <xdr:col>76</xdr:col>
      <xdr:colOff>165100</xdr:colOff>
      <xdr:row>35</xdr:row>
      <xdr:rowOff>105964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00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122491</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578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7838</xdr:rowOff>
    </xdr:from>
    <xdr:to>
      <xdr:col>72</xdr:col>
      <xdr:colOff>38100</xdr:colOff>
      <xdr:row>37</xdr:row>
      <xdr:rowOff>109438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125965</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1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138095</xdr:rowOff>
    </xdr:from>
    <xdr:to>
      <xdr:col>67</xdr:col>
      <xdr:colOff>101600</xdr:colOff>
      <xdr:row>38</xdr:row>
      <xdr:rowOff>68245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4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84772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25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156413</xdr:rowOff>
    </xdr:from>
    <xdr:to>
      <xdr:col>85</xdr:col>
      <xdr:colOff>127000</xdr:colOff>
      <xdr:row>75</xdr:row>
      <xdr:rowOff>20307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843713"/>
          <a:ext cx="838200" cy="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156413</xdr:rowOff>
    </xdr:from>
    <xdr:to>
      <xdr:col>81</xdr:col>
      <xdr:colOff>50800</xdr:colOff>
      <xdr:row>74</xdr:row>
      <xdr:rowOff>166840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843713"/>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166840</xdr:rowOff>
    </xdr:from>
    <xdr:to>
      <xdr:col>76</xdr:col>
      <xdr:colOff>114300</xdr:colOff>
      <xdr:row>75</xdr:row>
      <xdr:rowOff>11494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854140"/>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96474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139497</xdr:rowOff>
    </xdr:from>
    <xdr:to>
      <xdr:col>71</xdr:col>
      <xdr:colOff>177800</xdr:colOff>
      <xdr:row>75</xdr:row>
      <xdr:rowOff>11494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826797"/>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88192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140957</xdr:rowOff>
    </xdr:from>
    <xdr:to>
      <xdr:col>85</xdr:col>
      <xdr:colOff>177800</xdr:colOff>
      <xdr:row>75</xdr:row>
      <xdr:rowOff>71107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163834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6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105613</xdr:rowOff>
    </xdr:from>
    <xdr:to>
      <xdr:col>81</xdr:col>
      <xdr:colOff>101600</xdr:colOff>
      <xdr:row>75</xdr:row>
      <xdr:rowOff>35763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52290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116040</xdr:rowOff>
    </xdr:from>
    <xdr:to>
      <xdr:col>76</xdr:col>
      <xdr:colOff>165100</xdr:colOff>
      <xdr:row>75</xdr:row>
      <xdr:rowOff>46190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62717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132144</xdr:rowOff>
    </xdr:from>
    <xdr:to>
      <xdr:col>72</xdr:col>
      <xdr:colOff>38100</xdr:colOff>
      <xdr:row>75</xdr:row>
      <xdr:rowOff>62294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78821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9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88697</xdr:rowOff>
    </xdr:from>
    <xdr:to>
      <xdr:col>67</xdr:col>
      <xdr:colOff>101600</xdr:colOff>
      <xdr:row>75</xdr:row>
      <xdr:rowOff>18847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77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35374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5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19253</xdr:rowOff>
    </xdr:from>
    <xdr:to>
      <xdr:col>85</xdr:col>
      <xdr:colOff>127000</xdr:colOff>
      <xdr:row>96</xdr:row>
      <xdr:rowOff>154343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478453"/>
          <a:ext cx="838200" cy="1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19253</xdr:rowOff>
    </xdr:from>
    <xdr:to>
      <xdr:col>81</xdr:col>
      <xdr:colOff>50800</xdr:colOff>
      <xdr:row>96</xdr:row>
      <xdr:rowOff>144018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78453"/>
          <a:ext cx="889000" cy="1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144018</xdr:rowOff>
    </xdr:from>
    <xdr:to>
      <xdr:col>76</xdr:col>
      <xdr:colOff>114300</xdr:colOff>
      <xdr:row>98</xdr:row>
      <xdr:rowOff>81992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03218"/>
          <a:ext cx="889000" cy="28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139167</xdr:rowOff>
    </xdr:from>
    <xdr:to>
      <xdr:col>71</xdr:col>
      <xdr:colOff>177800</xdr:colOff>
      <xdr:row>98</xdr:row>
      <xdr:rowOff>81992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69817"/>
          <a:ext cx="889000" cy="1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103543</xdr:rowOff>
    </xdr:from>
    <xdr:to>
      <xdr:col>85</xdr:col>
      <xdr:colOff>177800</xdr:colOff>
      <xdr:row>97</xdr:row>
      <xdr:rowOff>33693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126420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139903</xdr:rowOff>
    </xdr:from>
    <xdr:to>
      <xdr:col>81</xdr:col>
      <xdr:colOff>101600</xdr:colOff>
      <xdr:row>96</xdr:row>
      <xdr:rowOff>70053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4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86580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2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93218</xdr:rowOff>
    </xdr:from>
    <xdr:to>
      <xdr:col>76</xdr:col>
      <xdr:colOff>165100</xdr:colOff>
      <xdr:row>97</xdr:row>
      <xdr:rowOff>23368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39895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31192</xdr:rowOff>
    </xdr:from>
    <xdr:to>
      <xdr:col>72</xdr:col>
      <xdr:colOff>38100</xdr:colOff>
      <xdr:row>98</xdr:row>
      <xdr:rowOff>132792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123919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88367</xdr:rowOff>
    </xdr:from>
    <xdr:to>
      <xdr:col>67</xdr:col>
      <xdr:colOff>101600</xdr:colOff>
      <xdr:row>98</xdr:row>
      <xdr:rowOff>18517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35044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4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17889</xdr:rowOff>
    </xdr:from>
    <xdr:to>
      <xdr:col>116</xdr:col>
      <xdr:colOff>63500</xdr:colOff>
      <xdr:row>36</xdr:row>
      <xdr:rowOff>140353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190089"/>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140353</xdr:rowOff>
    </xdr:from>
    <xdr:to>
      <xdr:col>111</xdr:col>
      <xdr:colOff>177800</xdr:colOff>
      <xdr:row>36</xdr:row>
      <xdr:rowOff>147864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312553"/>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147864</xdr:rowOff>
    </xdr:from>
    <xdr:to>
      <xdr:col>107</xdr:col>
      <xdr:colOff>50800</xdr:colOff>
      <xdr:row>39</xdr:row>
      <xdr:rowOff>38463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320064"/>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38299</xdr:rowOff>
    </xdr:from>
    <xdr:to>
      <xdr:col>102</xdr:col>
      <xdr:colOff>114300</xdr:colOff>
      <xdr:row>39</xdr:row>
      <xdr:rowOff>38463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2484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66112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95503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09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138539</xdr:rowOff>
    </xdr:from>
    <xdr:to>
      <xdr:col>116</xdr:col>
      <xdr:colOff>114300</xdr:colOff>
      <xdr:row>36</xdr:row>
      <xdr:rowOff>68689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1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161416</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99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89553</xdr:rowOff>
    </xdr:from>
    <xdr:to>
      <xdr:col>112</xdr:col>
      <xdr:colOff>38100</xdr:colOff>
      <xdr:row>37</xdr:row>
      <xdr:rowOff>19703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36230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03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97064</xdr:rowOff>
    </xdr:from>
    <xdr:to>
      <xdr:col>107</xdr:col>
      <xdr:colOff>101600</xdr:colOff>
      <xdr:row>37</xdr:row>
      <xdr:rowOff>27214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18341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36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159113</xdr:rowOff>
    </xdr:from>
    <xdr:to>
      <xdr:col>102</xdr:col>
      <xdr:colOff>165100</xdr:colOff>
      <xdr:row>39</xdr:row>
      <xdr:rowOff>89263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80390</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76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158949</xdr:rowOff>
    </xdr:from>
    <xdr:to>
      <xdr:col>98</xdr:col>
      <xdr:colOff>38100</xdr:colOff>
      <xdr:row>39</xdr:row>
      <xdr:rowOff>89099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80226</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766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42964</xdr:rowOff>
    </xdr:from>
    <xdr:to>
      <xdr:col>116</xdr:col>
      <xdr:colOff>63500</xdr:colOff>
      <xdr:row>59</xdr:row>
      <xdr:rowOff>43269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58514"/>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43269</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5881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163614</xdr:rowOff>
    </xdr:from>
    <xdr:to>
      <xdr:col>116</xdr:col>
      <xdr:colOff>114300</xdr:colOff>
      <xdr:row>59</xdr:row>
      <xdr:rowOff>93764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78541</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163919</xdr:rowOff>
    </xdr:from>
    <xdr:to>
      <xdr:col>112</xdr:col>
      <xdr:colOff>38100</xdr:colOff>
      <xdr:row>59</xdr:row>
      <xdr:rowOff>94069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85196</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20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91106</xdr:rowOff>
    </xdr:from>
    <xdr:to>
      <xdr:col>116</xdr:col>
      <xdr:colOff>63500</xdr:colOff>
      <xdr:row>73</xdr:row>
      <xdr:rowOff>120922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606956"/>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120922</xdr:rowOff>
    </xdr:from>
    <xdr:to>
      <xdr:col>111</xdr:col>
      <xdr:colOff>177800</xdr:colOff>
      <xdr:row>73</xdr:row>
      <xdr:rowOff>140941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636772"/>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127486</xdr:rowOff>
    </xdr:from>
    <xdr:to>
      <xdr:col>107</xdr:col>
      <xdr:colOff>50800</xdr:colOff>
      <xdr:row>73</xdr:row>
      <xdr:rowOff>140941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471886"/>
          <a:ext cx="889000" cy="18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127486</xdr:rowOff>
    </xdr:from>
    <xdr:to>
      <xdr:col>102</xdr:col>
      <xdr:colOff>114300</xdr:colOff>
      <xdr:row>72</xdr:row>
      <xdr:rowOff>168046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471886"/>
          <a:ext cx="8890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155829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112819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40306</xdr:rowOff>
    </xdr:from>
    <xdr:to>
      <xdr:col>116</xdr:col>
      <xdr:colOff>114300</xdr:colOff>
      <xdr:row>73</xdr:row>
      <xdr:rowOff>141906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55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63183</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40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70122</xdr:rowOff>
    </xdr:from>
    <xdr:to>
      <xdr:col>112</xdr:col>
      <xdr:colOff>38100</xdr:colOff>
      <xdr:row>74</xdr:row>
      <xdr:rowOff>272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5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16799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3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90141</xdr:rowOff>
    </xdr:from>
    <xdr:to>
      <xdr:col>107</xdr:col>
      <xdr:colOff>101600</xdr:colOff>
      <xdr:row>74</xdr:row>
      <xdr:rowOff>20291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60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36818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38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76686</xdr:rowOff>
    </xdr:from>
    <xdr:to>
      <xdr:col>102</xdr:col>
      <xdr:colOff>165100</xdr:colOff>
      <xdr:row>73</xdr:row>
      <xdr:rowOff>6836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4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23363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1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117246</xdr:rowOff>
    </xdr:from>
    <xdr:to>
      <xdr:col>98</xdr:col>
      <xdr:colOff>38100</xdr:colOff>
      <xdr:row>73</xdr:row>
      <xdr:rowOff>47396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4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63923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2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普通建設事業費は住民一人当たり約</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千円となっており、前年度比約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千円の減となった。後世への負担を少しでも軽減するよう、交付税算入率の高い有利な市債を活用するとともに、選択と集中を強化しながら事業費の減少を目指すこととしている。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公債費は、住民一人当たり約</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千円となっており、前年度比約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千円の減となった。類似団体内平均値を約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千円上回っており、前年度と比較して類似団体内平均値との差は小さくなっている。今後も起債の抑制を徹底し、公債費の抑制を図っていく。</a:t>
          </a:r>
        </a:p>
        <a:p>
          <a:r>
            <a:rPr kumimoji="1" lang="ja-JP" altLang="en-US" sz="1300">
              <a:latin typeface="ＭＳ Ｐゴシック" panose="020B0600070205080204" pitchFamily="50" charset="-128"/>
              <a:ea typeface="ＭＳ Ｐゴシック" panose="020B0600070205080204" pitchFamily="50" charset="-128"/>
            </a:rPr>
            <a:t>　また、扶助費の減は主に子育て世帯臨時特例給付金給付事業、住民税非課税世帯等臨時特別給付金事業によるものである。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92,248
91,727
682.92
61,284,112
57,530,609
3,308,622
28,672,785
35,433,961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155702</xdr:rowOff>
    </xdr:from>
    <xdr:to>
      <xdr:col>24</xdr:col>
      <xdr:colOff>63500</xdr:colOff>
      <xdr:row>36</xdr:row>
      <xdr:rowOff>12141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56452"/>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12141</xdr:rowOff>
    </xdr:from>
    <xdr:to>
      <xdr:col>19</xdr:col>
      <xdr:colOff>177800</xdr:colOff>
      <xdr:row>36</xdr:row>
      <xdr:rowOff>96723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84341"/>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26772</xdr:rowOff>
    </xdr:from>
    <xdr:to>
      <xdr:col>15</xdr:col>
      <xdr:colOff>50800</xdr:colOff>
      <xdr:row>36</xdr:row>
      <xdr:rowOff>96723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98972"/>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170332</xdr:rowOff>
    </xdr:from>
    <xdr:to>
      <xdr:col>10</xdr:col>
      <xdr:colOff>114300</xdr:colOff>
      <xdr:row>36</xdr:row>
      <xdr:rowOff>26772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71082"/>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104902</xdr:rowOff>
    </xdr:from>
    <xdr:to>
      <xdr:col>24</xdr:col>
      <xdr:colOff>114300</xdr:colOff>
      <xdr:row>36</xdr:row>
      <xdr:rowOff>35052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83329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132791</xdr:rowOff>
    </xdr:from>
    <xdr:to>
      <xdr:col>20</xdr:col>
      <xdr:colOff>38100</xdr:colOff>
      <xdr:row>36</xdr:row>
      <xdr:rowOff>62941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54068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45923</xdr:rowOff>
    </xdr:from>
    <xdr:to>
      <xdr:col>15</xdr:col>
      <xdr:colOff>101600</xdr:colOff>
      <xdr:row>36</xdr:row>
      <xdr:rowOff>147523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138650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147422</xdr:rowOff>
    </xdr:from>
    <xdr:to>
      <xdr:col>10</xdr:col>
      <xdr:colOff>165100</xdr:colOff>
      <xdr:row>36</xdr:row>
      <xdr:rowOff>77572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68699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35482</xdr:rowOff>
    </xdr:from>
    <xdr:to>
      <xdr:col>24</xdr:col>
      <xdr:colOff>63500</xdr:colOff>
      <xdr:row>54</xdr:row>
      <xdr:rowOff>165410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22332"/>
          <a:ext cx="838200" cy="30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149789</xdr:rowOff>
    </xdr:from>
    <xdr:to>
      <xdr:col>19</xdr:col>
      <xdr:colOff>177800</xdr:colOff>
      <xdr:row>53</xdr:row>
      <xdr:rowOff>35482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550839"/>
          <a:ext cx="889000" cy="57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149789</xdr:rowOff>
    </xdr:from>
    <xdr:to>
      <xdr:col>15</xdr:col>
      <xdr:colOff>50800</xdr:colOff>
      <xdr:row>55</xdr:row>
      <xdr:rowOff>145194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550839"/>
          <a:ext cx="889000" cy="10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126540</xdr:rowOff>
    </xdr:from>
    <xdr:to>
      <xdr:col>10</xdr:col>
      <xdr:colOff>114300</xdr:colOff>
      <xdr:row>55</xdr:row>
      <xdr:rowOff>145194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56290"/>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132981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143634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114610</xdr:rowOff>
    </xdr:from>
    <xdr:to>
      <xdr:col>24</xdr:col>
      <xdr:colOff>114300</xdr:colOff>
      <xdr:row>55</xdr:row>
      <xdr:rowOff>44760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137487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2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156132</xdr:rowOff>
    </xdr:from>
    <xdr:to>
      <xdr:col>20</xdr:col>
      <xdr:colOff>38100</xdr:colOff>
      <xdr:row>53</xdr:row>
      <xdr:rowOff>86282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102809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4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98989</xdr:rowOff>
    </xdr:from>
    <xdr:to>
      <xdr:col>15</xdr:col>
      <xdr:colOff>101600</xdr:colOff>
      <xdr:row>50</xdr:row>
      <xdr:rowOff>29139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5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45666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2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94394</xdr:rowOff>
    </xdr:from>
    <xdr:to>
      <xdr:col>10</xdr:col>
      <xdr:colOff>165100</xdr:colOff>
      <xdr:row>56</xdr:row>
      <xdr:rowOff>24544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41071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75740</xdr:rowOff>
    </xdr:from>
    <xdr:to>
      <xdr:col>6</xdr:col>
      <xdr:colOff>38100</xdr:colOff>
      <xdr:row>56</xdr:row>
      <xdr:rowOff>5890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2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53251</xdr:rowOff>
    </xdr:from>
    <xdr:to>
      <xdr:col>24</xdr:col>
      <xdr:colOff>63500</xdr:colOff>
      <xdr:row>73</xdr:row>
      <xdr:rowOff>158971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569101"/>
          <a:ext cx="838200" cy="10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53251</xdr:rowOff>
    </xdr:from>
    <xdr:to>
      <xdr:col>19</xdr:col>
      <xdr:colOff>177800</xdr:colOff>
      <xdr:row>74</xdr:row>
      <xdr:rowOff>128781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69101"/>
          <a:ext cx="889000" cy="24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128781</xdr:rowOff>
    </xdr:from>
    <xdr:to>
      <xdr:col>15</xdr:col>
      <xdr:colOff>50800</xdr:colOff>
      <xdr:row>74</xdr:row>
      <xdr:rowOff>135448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16081"/>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45556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135448</xdr:rowOff>
    </xdr:from>
    <xdr:to>
      <xdr:col>10</xdr:col>
      <xdr:colOff>114300</xdr:colOff>
      <xdr:row>75</xdr:row>
      <xdr:rowOff>73375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22748"/>
          <a:ext cx="889000" cy="10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86499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8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129064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3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108171</xdr:rowOff>
    </xdr:from>
    <xdr:to>
      <xdr:col>24</xdr:col>
      <xdr:colOff>114300</xdr:colOff>
      <xdr:row>74</xdr:row>
      <xdr:rowOff>38321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131048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7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2451</xdr:rowOff>
    </xdr:from>
    <xdr:to>
      <xdr:col>20</xdr:col>
      <xdr:colOff>38100</xdr:colOff>
      <xdr:row>73</xdr:row>
      <xdr:rowOff>104051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5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120578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9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77981</xdr:rowOff>
    </xdr:from>
    <xdr:to>
      <xdr:col>15</xdr:col>
      <xdr:colOff>101600</xdr:colOff>
      <xdr:row>75</xdr:row>
      <xdr:rowOff>8131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24658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4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84648</xdr:rowOff>
    </xdr:from>
    <xdr:to>
      <xdr:col>10</xdr:col>
      <xdr:colOff>165100</xdr:colOff>
      <xdr:row>75</xdr:row>
      <xdr:rowOff>14798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7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31325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22575</xdr:rowOff>
    </xdr:from>
    <xdr:to>
      <xdr:col>6</xdr:col>
      <xdr:colOff>38100</xdr:colOff>
      <xdr:row>75</xdr:row>
      <xdr:rowOff>124175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140702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5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35709</xdr:rowOff>
    </xdr:from>
    <xdr:to>
      <xdr:col>24</xdr:col>
      <xdr:colOff>63500</xdr:colOff>
      <xdr:row>98</xdr:row>
      <xdr:rowOff>78054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37809"/>
          <a:ext cx="838200" cy="4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78054</xdr:rowOff>
    </xdr:from>
    <xdr:to>
      <xdr:col>19</xdr:col>
      <xdr:colOff>177800</xdr:colOff>
      <xdr:row>99</xdr:row>
      <xdr:rowOff>8212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80154"/>
          <a:ext cx="889000" cy="10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100837</xdr:rowOff>
    </xdr:from>
    <xdr:to>
      <xdr:col>15</xdr:col>
      <xdr:colOff>50800</xdr:colOff>
      <xdr:row>99</xdr:row>
      <xdr:rowOff>8212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02937"/>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19369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98116</xdr:rowOff>
    </xdr:from>
    <xdr:to>
      <xdr:col>10</xdr:col>
      <xdr:colOff>114300</xdr:colOff>
      <xdr:row>98</xdr:row>
      <xdr:rowOff>100837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00216"/>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156359</xdr:rowOff>
    </xdr:from>
    <xdr:to>
      <xdr:col>24</xdr:col>
      <xdr:colOff>114300</xdr:colOff>
      <xdr:row>98</xdr:row>
      <xdr:rowOff>86509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7786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27254</xdr:rowOff>
    </xdr:from>
    <xdr:to>
      <xdr:col>20</xdr:col>
      <xdr:colOff>38100</xdr:colOff>
      <xdr:row>98</xdr:row>
      <xdr:rowOff>128854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145381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0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128862</xdr:rowOff>
    </xdr:from>
    <xdr:to>
      <xdr:col>15</xdr:col>
      <xdr:colOff>101600</xdr:colOff>
      <xdr:row>99</xdr:row>
      <xdr:rowOff>59012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50139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50037</xdr:rowOff>
    </xdr:from>
    <xdr:to>
      <xdr:col>10</xdr:col>
      <xdr:colOff>165100</xdr:colOff>
      <xdr:row>98</xdr:row>
      <xdr:rowOff>151637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168164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47316</xdr:rowOff>
    </xdr:from>
    <xdr:to>
      <xdr:col>6</xdr:col>
      <xdr:colOff>38100</xdr:colOff>
      <xdr:row>98</xdr:row>
      <xdr:rowOff>148916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165443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69977</xdr:rowOff>
    </xdr:from>
    <xdr:to>
      <xdr:col>55</xdr:col>
      <xdr:colOff>0</xdr:colOff>
      <xdr:row>38</xdr:row>
      <xdr:rowOff>71120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8507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66167</xdr:rowOff>
    </xdr:from>
    <xdr:to>
      <xdr:col>50</xdr:col>
      <xdr:colOff>114300</xdr:colOff>
      <xdr:row>38</xdr:row>
      <xdr:rowOff>69977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8126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49784</xdr:rowOff>
    </xdr:from>
    <xdr:to>
      <xdr:col>45</xdr:col>
      <xdr:colOff>177800</xdr:colOff>
      <xdr:row>38</xdr:row>
      <xdr:rowOff>66167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6488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155211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49784</xdr:rowOff>
    </xdr:from>
    <xdr:to>
      <xdr:col>41</xdr:col>
      <xdr:colOff>50800</xdr:colOff>
      <xdr:row>38</xdr:row>
      <xdr:rowOff>57785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6488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20320</xdr:rowOff>
    </xdr:from>
    <xdr:to>
      <xdr:col>55</xdr:col>
      <xdr:colOff>50800</xdr:colOff>
      <xdr:row>38</xdr:row>
      <xdr:rowOff>121920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170197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19177</xdr:rowOff>
    </xdr:from>
    <xdr:to>
      <xdr:col>50</xdr:col>
      <xdr:colOff>165100</xdr:colOff>
      <xdr:row>38</xdr:row>
      <xdr:rowOff>120777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111904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15367</xdr:rowOff>
    </xdr:from>
    <xdr:to>
      <xdr:col>46</xdr:col>
      <xdr:colOff>38100</xdr:colOff>
      <xdr:row>38</xdr:row>
      <xdr:rowOff>116967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108094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170434</xdr:rowOff>
    </xdr:from>
    <xdr:to>
      <xdr:col>41</xdr:col>
      <xdr:colOff>101600</xdr:colOff>
      <xdr:row>38</xdr:row>
      <xdr:rowOff>100584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91711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6985</xdr:rowOff>
    </xdr:from>
    <xdr:to>
      <xdr:col>36</xdr:col>
      <xdr:colOff>165100</xdr:colOff>
      <xdr:row>38</xdr:row>
      <xdr:rowOff>108585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99712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153701</xdr:rowOff>
    </xdr:from>
    <xdr:to>
      <xdr:col>55</xdr:col>
      <xdr:colOff>0</xdr:colOff>
      <xdr:row>56</xdr:row>
      <xdr:rowOff>157226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54901"/>
          <a:ext cx="8382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94532</xdr:rowOff>
    </xdr:from>
    <xdr:to>
      <xdr:col>50</xdr:col>
      <xdr:colOff>114300</xdr:colOff>
      <xdr:row>56</xdr:row>
      <xdr:rowOff>153701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95732"/>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94532</xdr:rowOff>
    </xdr:from>
    <xdr:to>
      <xdr:col>45</xdr:col>
      <xdr:colOff>177800</xdr:colOff>
      <xdr:row>56</xdr:row>
      <xdr:rowOff>114954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95732"/>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114954</xdr:rowOff>
    </xdr:from>
    <xdr:to>
      <xdr:col>41</xdr:col>
      <xdr:colOff>50800</xdr:colOff>
      <xdr:row>56</xdr:row>
      <xdr:rowOff>136061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16154"/>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170921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106426</xdr:rowOff>
    </xdr:from>
    <xdr:to>
      <xdr:col>55</xdr:col>
      <xdr:colOff>50800</xdr:colOff>
      <xdr:row>57</xdr:row>
      <xdr:rowOff>36576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129303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102901</xdr:rowOff>
    </xdr:from>
    <xdr:to>
      <xdr:col>50</xdr:col>
      <xdr:colOff>165100</xdr:colOff>
      <xdr:row>57</xdr:row>
      <xdr:rowOff>33051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49578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43732</xdr:rowOff>
    </xdr:from>
    <xdr:to>
      <xdr:col>46</xdr:col>
      <xdr:colOff>38100</xdr:colOff>
      <xdr:row>56</xdr:row>
      <xdr:rowOff>145332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161859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64154</xdr:rowOff>
    </xdr:from>
    <xdr:to>
      <xdr:col>41</xdr:col>
      <xdr:colOff>101600</xdr:colOff>
      <xdr:row>56</xdr:row>
      <xdr:rowOff>165754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10831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4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85261</xdr:rowOff>
    </xdr:from>
    <xdr:to>
      <xdr:col>36</xdr:col>
      <xdr:colOff>165100</xdr:colOff>
      <xdr:row>57</xdr:row>
      <xdr:rowOff>15411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31938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83617</xdr:rowOff>
    </xdr:from>
    <xdr:to>
      <xdr:col>55</xdr:col>
      <xdr:colOff>0</xdr:colOff>
      <xdr:row>75</xdr:row>
      <xdr:rowOff>71958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599467"/>
          <a:ext cx="838200" cy="3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23914</xdr:rowOff>
    </xdr:from>
    <xdr:to>
      <xdr:col>50</xdr:col>
      <xdr:colOff>114300</xdr:colOff>
      <xdr:row>75</xdr:row>
      <xdr:rowOff>71958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539764"/>
          <a:ext cx="889000" cy="39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23914</xdr:rowOff>
    </xdr:from>
    <xdr:to>
      <xdr:col>45</xdr:col>
      <xdr:colOff>177800</xdr:colOff>
      <xdr:row>75</xdr:row>
      <xdr:rowOff>27267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539764"/>
          <a:ext cx="889000" cy="3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54335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14618</xdr:rowOff>
    </xdr:from>
    <xdr:to>
      <xdr:col>41</xdr:col>
      <xdr:colOff>50800</xdr:colOff>
      <xdr:row>75</xdr:row>
      <xdr:rowOff>27267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87336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134687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6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159872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32817</xdr:rowOff>
    </xdr:from>
    <xdr:to>
      <xdr:col>55</xdr:col>
      <xdr:colOff>50800</xdr:colOff>
      <xdr:row>73</xdr:row>
      <xdr:rowOff>134417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5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55694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4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21158</xdr:rowOff>
    </xdr:from>
    <xdr:to>
      <xdr:col>50</xdr:col>
      <xdr:colOff>165100</xdr:colOff>
      <xdr:row>75</xdr:row>
      <xdr:rowOff>122758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139285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6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144564</xdr:rowOff>
    </xdr:from>
    <xdr:to>
      <xdr:col>46</xdr:col>
      <xdr:colOff>38100</xdr:colOff>
      <xdr:row>73</xdr:row>
      <xdr:rowOff>74714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4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91241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26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147917</xdr:rowOff>
    </xdr:from>
    <xdr:to>
      <xdr:col>41</xdr:col>
      <xdr:colOff>101600</xdr:colOff>
      <xdr:row>75</xdr:row>
      <xdr:rowOff>78067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94594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135268</xdr:rowOff>
    </xdr:from>
    <xdr:to>
      <xdr:col>36</xdr:col>
      <xdr:colOff>165100</xdr:colOff>
      <xdr:row>75</xdr:row>
      <xdr:rowOff>65418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8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81945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5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130981</xdr:rowOff>
    </xdr:from>
    <xdr:to>
      <xdr:col>55</xdr:col>
      <xdr:colOff>0</xdr:colOff>
      <xdr:row>94</xdr:row>
      <xdr:rowOff>148241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247281"/>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130981</xdr:rowOff>
    </xdr:from>
    <xdr:to>
      <xdr:col>50</xdr:col>
      <xdr:colOff>114300</xdr:colOff>
      <xdr:row>94</xdr:row>
      <xdr:rowOff>166103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247281"/>
          <a:ext cx="8890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166103</xdr:rowOff>
    </xdr:from>
    <xdr:to>
      <xdr:col>45</xdr:col>
      <xdr:colOff>177800</xdr:colOff>
      <xdr:row>95</xdr:row>
      <xdr:rowOff>87384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282403"/>
          <a:ext cx="889000" cy="9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78675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87384</xdr:rowOff>
    </xdr:from>
    <xdr:to>
      <xdr:col>41</xdr:col>
      <xdr:colOff>50800</xdr:colOff>
      <xdr:row>95</xdr:row>
      <xdr:rowOff>100674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375134"/>
          <a:ext cx="8890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92000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2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99021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97441</xdr:rowOff>
    </xdr:from>
    <xdr:to>
      <xdr:col>55</xdr:col>
      <xdr:colOff>50800</xdr:colOff>
      <xdr:row>95</xdr:row>
      <xdr:rowOff>27591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120318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80181</xdr:rowOff>
    </xdr:from>
    <xdr:to>
      <xdr:col>50</xdr:col>
      <xdr:colOff>165100</xdr:colOff>
      <xdr:row>95</xdr:row>
      <xdr:rowOff>10331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1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26858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9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115303</xdr:rowOff>
    </xdr:from>
    <xdr:to>
      <xdr:col>46</xdr:col>
      <xdr:colOff>38100</xdr:colOff>
      <xdr:row>95</xdr:row>
      <xdr:rowOff>45453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61980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0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36584</xdr:rowOff>
    </xdr:from>
    <xdr:to>
      <xdr:col>41</xdr:col>
      <xdr:colOff>101600</xdr:colOff>
      <xdr:row>95</xdr:row>
      <xdr:rowOff>138184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154711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0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49874</xdr:rowOff>
    </xdr:from>
    <xdr:to>
      <xdr:col>36</xdr:col>
      <xdr:colOff>165100</xdr:colOff>
      <xdr:row>95</xdr:row>
      <xdr:rowOff>151474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168001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37562</xdr:rowOff>
    </xdr:from>
    <xdr:to>
      <xdr:col>85</xdr:col>
      <xdr:colOff>127000</xdr:colOff>
      <xdr:row>35</xdr:row>
      <xdr:rowOff>74320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038312"/>
          <a:ext cx="8382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37562</xdr:rowOff>
    </xdr:from>
    <xdr:to>
      <xdr:col>81</xdr:col>
      <xdr:colOff>50800</xdr:colOff>
      <xdr:row>35</xdr:row>
      <xdr:rowOff>84744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38312"/>
          <a:ext cx="889000" cy="4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84744</xdr:rowOff>
    </xdr:from>
    <xdr:to>
      <xdr:col>76</xdr:col>
      <xdr:colOff>114300</xdr:colOff>
      <xdr:row>36</xdr:row>
      <xdr:rowOff>8118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85494"/>
          <a:ext cx="889000" cy="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35277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115377</xdr:rowOff>
    </xdr:from>
    <xdr:to>
      <xdr:col>71</xdr:col>
      <xdr:colOff>177800</xdr:colOff>
      <xdr:row>36</xdr:row>
      <xdr:rowOff>8118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16127"/>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47530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79626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23520</xdr:rowOff>
    </xdr:from>
    <xdr:to>
      <xdr:col>85</xdr:col>
      <xdr:colOff>177800</xdr:colOff>
      <xdr:row>35</xdr:row>
      <xdr:rowOff>125120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46397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7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158212</xdr:rowOff>
    </xdr:from>
    <xdr:to>
      <xdr:col>81</xdr:col>
      <xdr:colOff>101600</xdr:colOff>
      <xdr:row>35</xdr:row>
      <xdr:rowOff>88362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104889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6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33944</xdr:rowOff>
    </xdr:from>
    <xdr:to>
      <xdr:col>76</xdr:col>
      <xdr:colOff>165100</xdr:colOff>
      <xdr:row>35</xdr:row>
      <xdr:rowOff>135544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152071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128768</xdr:rowOff>
    </xdr:from>
    <xdr:to>
      <xdr:col>72</xdr:col>
      <xdr:colOff>38100</xdr:colOff>
      <xdr:row>36</xdr:row>
      <xdr:rowOff>58918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75445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64577</xdr:rowOff>
    </xdr:from>
    <xdr:to>
      <xdr:col>67</xdr:col>
      <xdr:colOff>101600</xdr:colOff>
      <xdr:row>35</xdr:row>
      <xdr:rowOff>166177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11254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111316</xdr:rowOff>
    </xdr:from>
    <xdr:to>
      <xdr:col>85</xdr:col>
      <xdr:colOff>127000</xdr:colOff>
      <xdr:row>57</xdr:row>
      <xdr:rowOff>31706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12516"/>
          <a:ext cx="838200" cy="9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131185</xdr:rowOff>
    </xdr:from>
    <xdr:to>
      <xdr:col>81</xdr:col>
      <xdr:colOff>50800</xdr:colOff>
      <xdr:row>57</xdr:row>
      <xdr:rowOff>31706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60935"/>
          <a:ext cx="889000" cy="2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131185</xdr:rowOff>
    </xdr:from>
    <xdr:to>
      <xdr:col>76</xdr:col>
      <xdr:colOff>114300</xdr:colOff>
      <xdr:row>56</xdr:row>
      <xdr:rowOff>9474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60935"/>
          <a:ext cx="889000" cy="4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90913</xdr:rowOff>
    </xdr:from>
    <xdr:to>
      <xdr:col>71</xdr:col>
      <xdr:colOff>177800</xdr:colOff>
      <xdr:row>56</xdr:row>
      <xdr:rowOff>9474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349213"/>
          <a:ext cx="889000" cy="2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77367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60516</xdr:rowOff>
    </xdr:from>
    <xdr:to>
      <xdr:col>85</xdr:col>
      <xdr:colOff>177800</xdr:colOff>
      <xdr:row>56</xdr:row>
      <xdr:rowOff>162116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38943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152356</xdr:rowOff>
    </xdr:from>
    <xdr:to>
      <xdr:col>81</xdr:col>
      <xdr:colOff>101600</xdr:colOff>
      <xdr:row>57</xdr:row>
      <xdr:rowOff>82506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73633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80385</xdr:rowOff>
    </xdr:from>
    <xdr:to>
      <xdr:col>76</xdr:col>
      <xdr:colOff>165100</xdr:colOff>
      <xdr:row>56</xdr:row>
      <xdr:rowOff>10535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130124</xdr:rowOff>
    </xdr:from>
    <xdr:to>
      <xdr:col>72</xdr:col>
      <xdr:colOff>38100</xdr:colOff>
      <xdr:row>56</xdr:row>
      <xdr:rowOff>60274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51401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5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40113</xdr:rowOff>
    </xdr:from>
    <xdr:to>
      <xdr:col>67</xdr:col>
      <xdr:colOff>101600</xdr:colOff>
      <xdr:row>54</xdr:row>
      <xdr:rowOff>141713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2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158240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7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55575</xdr:rowOff>
    </xdr:from>
    <xdr:to>
      <xdr:col>85</xdr:col>
      <xdr:colOff>127000</xdr:colOff>
      <xdr:row>75</xdr:row>
      <xdr:rowOff>39939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2742875"/>
          <a:ext cx="838200" cy="15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20052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55575</xdr:rowOff>
    </xdr:from>
    <xdr:to>
      <xdr:col>81</xdr:col>
      <xdr:colOff>50800</xdr:colOff>
      <xdr:row>75</xdr:row>
      <xdr:rowOff>55164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742875"/>
          <a:ext cx="889000" cy="1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132387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55164</xdr:rowOff>
    </xdr:from>
    <xdr:to>
      <xdr:col>76</xdr:col>
      <xdr:colOff>114300</xdr:colOff>
      <xdr:row>77</xdr:row>
      <xdr:rowOff>58638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2913914"/>
          <a:ext cx="889000" cy="3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155794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58638</xdr:rowOff>
    </xdr:from>
    <xdr:to>
      <xdr:col>71</xdr:col>
      <xdr:colOff>177800</xdr:colOff>
      <xdr:row>78</xdr:row>
      <xdr:rowOff>17445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260288"/>
          <a:ext cx="889000" cy="1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29196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82095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5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160589</xdr:rowOff>
    </xdr:from>
    <xdr:to>
      <xdr:col>85</xdr:col>
      <xdr:colOff>177800</xdr:colOff>
      <xdr:row>75</xdr:row>
      <xdr:rowOff>90739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8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12016</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6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4775</xdr:rowOff>
    </xdr:from>
    <xdr:to>
      <xdr:col>81</xdr:col>
      <xdr:colOff>101600</xdr:colOff>
      <xdr:row>74</xdr:row>
      <xdr:rowOff>106375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6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122902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4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4364</xdr:rowOff>
    </xdr:from>
    <xdr:to>
      <xdr:col>76</xdr:col>
      <xdr:colOff>165100</xdr:colOff>
      <xdr:row>75</xdr:row>
      <xdr:rowOff>105964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28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122491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263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7838</xdr:rowOff>
    </xdr:from>
    <xdr:to>
      <xdr:col>72</xdr:col>
      <xdr:colOff>38100</xdr:colOff>
      <xdr:row>77</xdr:row>
      <xdr:rowOff>109438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2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125965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298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138095</xdr:rowOff>
    </xdr:from>
    <xdr:to>
      <xdr:col>67</xdr:col>
      <xdr:colOff>101600</xdr:colOff>
      <xdr:row>78</xdr:row>
      <xdr:rowOff>68245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84772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1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156414</xdr:rowOff>
    </xdr:from>
    <xdr:to>
      <xdr:col>85</xdr:col>
      <xdr:colOff>127000</xdr:colOff>
      <xdr:row>95</xdr:row>
      <xdr:rowOff>20307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272714"/>
          <a:ext cx="838200" cy="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156414</xdr:rowOff>
    </xdr:from>
    <xdr:to>
      <xdr:col>81</xdr:col>
      <xdr:colOff>50800</xdr:colOff>
      <xdr:row>94</xdr:row>
      <xdr:rowOff>166839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272714"/>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166839</xdr:rowOff>
    </xdr:from>
    <xdr:to>
      <xdr:col>76</xdr:col>
      <xdr:colOff>114300</xdr:colOff>
      <xdr:row>95</xdr:row>
      <xdr:rowOff>11494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283139"/>
          <a:ext cx="889000" cy="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96460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139497</xdr:rowOff>
    </xdr:from>
    <xdr:to>
      <xdr:col>71</xdr:col>
      <xdr:colOff>177800</xdr:colOff>
      <xdr:row>95</xdr:row>
      <xdr:rowOff>11494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255797"/>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88180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80560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140957</xdr:rowOff>
    </xdr:from>
    <xdr:to>
      <xdr:col>85</xdr:col>
      <xdr:colOff>177800</xdr:colOff>
      <xdr:row>95</xdr:row>
      <xdr:rowOff>71107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5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163834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105614</xdr:rowOff>
    </xdr:from>
    <xdr:to>
      <xdr:col>81</xdr:col>
      <xdr:colOff>101600</xdr:colOff>
      <xdr:row>95</xdr:row>
      <xdr:rowOff>35764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22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52291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99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116039</xdr:rowOff>
    </xdr:from>
    <xdr:to>
      <xdr:col>76</xdr:col>
      <xdr:colOff>165100</xdr:colOff>
      <xdr:row>95</xdr:row>
      <xdr:rowOff>46189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2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62716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0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132144</xdr:rowOff>
    </xdr:from>
    <xdr:to>
      <xdr:col>72</xdr:col>
      <xdr:colOff>38100</xdr:colOff>
      <xdr:row>95</xdr:row>
      <xdr:rowOff>62294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2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78821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88697</xdr:rowOff>
    </xdr:from>
    <xdr:to>
      <xdr:col>67</xdr:col>
      <xdr:colOff>101600</xdr:colOff>
      <xdr:row>95</xdr:row>
      <xdr:rowOff>18847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35374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9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目的別歳出決算額の約</a:t>
          </a:r>
          <a:r>
            <a:rPr kumimoji="1" lang="en-US" altLang="ja-JP" sz="1300">
              <a:latin typeface="ＭＳ Ｐゴシック" panose="020B0600070205080204" pitchFamily="50" charset="-128"/>
              <a:ea typeface="ＭＳ Ｐゴシック" panose="020B0600070205080204" pitchFamily="50" charset="-128"/>
            </a:rPr>
            <a:t>35.3</a:t>
          </a:r>
          <a:r>
            <a:rPr kumimoji="1" lang="ja-JP" altLang="en-US" sz="1300">
              <a:latin typeface="ＭＳ Ｐゴシック" panose="020B0600070205080204" pitchFamily="50" charset="-128"/>
              <a:ea typeface="ＭＳ Ｐゴシック" panose="020B0600070205080204" pitchFamily="50" charset="-128"/>
            </a:rPr>
            <a:t>％を占める民生費は、住民一人当たりのコストが約</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千円となり、前年度比約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減少している。これは主に子育て世帯への臨時特例給付金事業、住民税非課税世帯等臨時特別給付金事業によるものである。また、類似団体内平均値と比較して高い傾向にあるのは、本市が子ども・子育て支援体制の充実による子育てしやすいまちづくりに努めており、待機児童の解消を図るとともに、子どもを安心して育てることができる環境整備を行うことを目的に認可保育園・幼保連携型認定こども園の施設整備に取り組ん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また、商工費は住民一人当たりのコストが約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千円となり、前年度比約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千円の増となっている。これは、新型コロナウイルス感染症関連事業や企業立地支援事業の増等によるものである。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なお、総務費の減は主にコンベンション施設整備事業が終了したことによるものである。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財政調整基金は、市税や純繰越金の増により積立を行ったものの、物価高騰対策等のため取崩しを行ったため、残高は減少しているが、標準財政規模が縮小したことにより、前年度比</a:t>
          </a:r>
          <a:r>
            <a:rPr kumimoji="1" lang="en-US" altLang="ja-JP" sz="1200">
              <a:latin typeface="ＭＳ ゴシック" pitchFamily="49" charset="-128"/>
              <a:ea typeface="ＭＳ ゴシック" pitchFamily="49" charset="-128"/>
            </a:rPr>
            <a:t>0.48</a:t>
          </a:r>
          <a:r>
            <a:rPr kumimoji="1" lang="ja-JP" altLang="en-US" sz="1200">
              <a:latin typeface="ＭＳ ゴシック" pitchFamily="49" charset="-128"/>
              <a:ea typeface="ＭＳ ゴシック" pitchFamily="49" charset="-128"/>
            </a:rPr>
            <a:t>ポイント増加している。今後も基金の適正水準の確保に努める。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実質収支は、市税の増や大型事業の完了に伴う歳出総額の減等により、前年度比</a:t>
          </a:r>
          <a:r>
            <a:rPr kumimoji="1" lang="en-US" altLang="ja-JP" sz="1200">
              <a:latin typeface="ＭＳ ゴシック" pitchFamily="49" charset="-128"/>
              <a:ea typeface="ＭＳ ゴシック" pitchFamily="49" charset="-128"/>
            </a:rPr>
            <a:t>1.83</a:t>
          </a:r>
          <a:r>
            <a:rPr kumimoji="1" lang="ja-JP" altLang="en-US" sz="1200">
              <a:latin typeface="ＭＳ ゴシック" pitchFamily="49" charset="-128"/>
              <a:ea typeface="ＭＳ ゴシック" pitchFamily="49" charset="-128"/>
            </a:rPr>
            <a:t>ポイントの増となった。</a:t>
          </a:r>
        </a:p>
        <a:p>
          <a:r>
            <a:rPr kumimoji="1" lang="ja-JP" altLang="en-US" sz="1200">
              <a:latin typeface="ＭＳ ゴシック" pitchFamily="49" charset="-128"/>
              <a:ea typeface="ＭＳ ゴシック" pitchFamily="49" charset="-128"/>
            </a:rPr>
            <a:t>　実質単年度収支は黒字であるが、前年度における基金積立額が多額であったこと等により、前年度比</a:t>
          </a:r>
          <a:r>
            <a:rPr kumimoji="1" lang="en-US" altLang="ja-JP" sz="1200">
              <a:latin typeface="ＭＳ ゴシック" pitchFamily="49" charset="-128"/>
              <a:ea typeface="ＭＳ ゴシック" pitchFamily="49" charset="-128"/>
            </a:rPr>
            <a:t>2.21</a:t>
          </a:r>
          <a:r>
            <a:rPr kumimoji="1" lang="ja-JP" altLang="en-US" sz="1200">
              <a:latin typeface="ＭＳ ゴシック" pitchFamily="49" charset="-128"/>
              <a:ea typeface="ＭＳ ゴシック" pitchFamily="49" charset="-128"/>
            </a:rPr>
            <a:t>ポイント減となった。今後も適正な財政運営に努める。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令和４年度は全ての会計で実質収支が黒字となっている。</a:t>
          </a:r>
        </a:p>
        <a:p>
          <a:r>
            <a:rPr kumimoji="1" lang="ja-JP" altLang="en-US" sz="1400">
              <a:latin typeface="ＭＳ ゴシック" pitchFamily="49" charset="-128"/>
              <a:ea typeface="ＭＳ ゴシック" pitchFamily="49" charset="-128"/>
            </a:rPr>
            <a:t>　国民健康保険事業特別会計及び介護保険事業特別会計においては、今後の医療費、給付費の伸びによる社会保障経費の増、水道事業会計、簡易水道事業会計、下水道事業会計においては、施設の計画的な更新や基幹施設の耐震化など、いずれも一般会計からの繰出しが必要な状況であることから、今後の厳しい財政状況を踏まえ、特別会計においても歳入確保や歳出抑制に努める。</a:t>
          </a:r>
        </a:p>
        <a:p>
          <a:r>
            <a:rPr kumimoji="1" lang="ja-JP" altLang="en-US" sz="1400">
              <a:latin typeface="ＭＳ ゴシック" pitchFamily="49" charset="-128"/>
              <a:ea typeface="ＭＳ ゴシック" pitchFamily="49" charset="-128"/>
            </a:rPr>
            <a:t>　また、独立採算の原則により、事業経費の更なる見直しや収入確保を図っていく。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83</v>
      </c>
      <c r="C2" s="176"/>
      <c r="D2" s="177"/>
    </row>
    <row r="3" spans="1:119" ht="18.75" customHeight="1" thickBot="1">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61284112</v>
      </c>
      <c r="BO4" s="358"/>
      <c r="BP4" s="358"/>
      <c r="BQ4" s="358"/>
      <c r="BR4" s="358"/>
      <c r="BS4" s="358"/>
      <c r="BT4" s="358"/>
      <c r="BU4" s="359"/>
      <c r="BV4" s="357">
        <v>65616051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11.5</v>
      </c>
      <c r="CU4" s="364"/>
      <c r="CV4" s="364"/>
      <c r="CW4" s="364"/>
      <c r="CX4" s="364"/>
      <c r="CY4" s="364"/>
      <c r="CZ4" s="364"/>
      <c r="DA4" s="365"/>
      <c r="DB4" s="363">
        <v>9.6999999999999993</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57530609</v>
      </c>
      <c r="BO5" s="395"/>
      <c r="BP5" s="395"/>
      <c r="BQ5" s="395"/>
      <c r="BR5" s="395"/>
      <c r="BS5" s="395"/>
      <c r="BT5" s="395"/>
      <c r="BU5" s="396"/>
      <c r="BV5" s="394">
        <v>62227799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91.3</v>
      </c>
      <c r="CU5" s="392"/>
      <c r="CV5" s="392"/>
      <c r="CW5" s="392"/>
      <c r="CX5" s="392"/>
      <c r="CY5" s="392"/>
      <c r="CZ5" s="392"/>
      <c r="DA5" s="393"/>
      <c r="DB5" s="391">
        <v>86.7</v>
      </c>
      <c r="DC5" s="392"/>
      <c r="DD5" s="392"/>
      <c r="DE5" s="392"/>
      <c r="DF5" s="392"/>
      <c r="DG5" s="392"/>
      <c r="DH5" s="392"/>
      <c r="DI5" s="393"/>
    </row>
    <row r="6" spans="1:119" ht="18.75" customHeight="1">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3753503</v>
      </c>
      <c r="BO6" s="395"/>
      <c r="BP6" s="395"/>
      <c r="BQ6" s="395"/>
      <c r="BR6" s="395"/>
      <c r="BS6" s="395"/>
      <c r="BT6" s="395"/>
      <c r="BU6" s="396"/>
      <c r="BV6" s="394">
        <v>3388252</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92.6</v>
      </c>
      <c r="CU6" s="432"/>
      <c r="CV6" s="432"/>
      <c r="CW6" s="432"/>
      <c r="CX6" s="432"/>
      <c r="CY6" s="432"/>
      <c r="CZ6" s="432"/>
      <c r="DA6" s="433"/>
      <c r="DB6" s="431">
        <v>90.9</v>
      </c>
      <c r="DC6" s="432"/>
      <c r="DD6" s="432"/>
      <c r="DE6" s="432"/>
      <c r="DF6" s="432"/>
      <c r="DG6" s="432"/>
      <c r="DH6" s="432"/>
      <c r="DI6" s="433"/>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444881</v>
      </c>
      <c r="BO7" s="395"/>
      <c r="BP7" s="395"/>
      <c r="BQ7" s="395"/>
      <c r="BR7" s="395"/>
      <c r="BS7" s="395"/>
      <c r="BT7" s="395"/>
      <c r="BU7" s="396"/>
      <c r="BV7" s="394">
        <v>517262</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28672785</v>
      </c>
      <c r="CU7" s="395"/>
      <c r="CV7" s="395"/>
      <c r="CW7" s="395"/>
      <c r="CX7" s="395"/>
      <c r="CY7" s="395"/>
      <c r="CZ7" s="395"/>
      <c r="DA7" s="396"/>
      <c r="DB7" s="394">
        <v>29568346</v>
      </c>
      <c r="DC7" s="395"/>
      <c r="DD7" s="395"/>
      <c r="DE7" s="395"/>
      <c r="DF7" s="395"/>
      <c r="DG7" s="395"/>
      <c r="DH7" s="395"/>
      <c r="DI7" s="396"/>
    </row>
    <row r="8" spans="1:119" ht="18.75" customHeight="1" thickBot="1">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3308622</v>
      </c>
      <c r="BO8" s="395"/>
      <c r="BP8" s="395"/>
      <c r="BQ8" s="395"/>
      <c r="BR8" s="395"/>
      <c r="BS8" s="395"/>
      <c r="BT8" s="395"/>
      <c r="BU8" s="396"/>
      <c r="BV8" s="394">
        <v>2870990</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0.56999999999999995</v>
      </c>
      <c r="CU8" s="435"/>
      <c r="CV8" s="435"/>
      <c r="CW8" s="435"/>
      <c r="CX8" s="435"/>
      <c r="CY8" s="435"/>
      <c r="CZ8" s="435"/>
      <c r="DA8" s="436"/>
      <c r="DB8" s="434">
        <v>0.55000000000000004</v>
      </c>
      <c r="DC8" s="435"/>
      <c r="DD8" s="435"/>
      <c r="DE8" s="435"/>
      <c r="DF8" s="435"/>
      <c r="DG8" s="435"/>
      <c r="DH8" s="435"/>
      <c r="DI8" s="436"/>
    </row>
    <row r="9" spans="1:119" ht="18.75" customHeight="1" thickBot="1">
      <c r="A9" s="175"/>
      <c r="B9" s="388" t="s">
        <v>114</v>
      </c>
      <c r="C9" s="389"/>
      <c r="D9" s="389"/>
      <c r="E9" s="389"/>
      <c r="F9" s="389"/>
      <c r="G9" s="389"/>
      <c r="H9" s="389"/>
      <c r="I9" s="389"/>
      <c r="J9" s="389"/>
      <c r="K9" s="437"/>
      <c r="L9" s="438" t="s">
        <v>115</v>
      </c>
      <c r="M9" s="439"/>
      <c r="N9" s="439"/>
      <c r="O9" s="439"/>
      <c r="P9" s="439"/>
      <c r="Q9" s="440"/>
      <c r="R9" s="441">
        <v>92403</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437632</v>
      </c>
      <c r="BO9" s="395"/>
      <c r="BP9" s="395"/>
      <c r="BQ9" s="395"/>
      <c r="BR9" s="395"/>
      <c r="BS9" s="395"/>
      <c r="BT9" s="395"/>
      <c r="BU9" s="396"/>
      <c r="BV9" s="394">
        <v>697112</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12.6</v>
      </c>
      <c r="CU9" s="392"/>
      <c r="CV9" s="392"/>
      <c r="CW9" s="392"/>
      <c r="CX9" s="392"/>
      <c r="CY9" s="392"/>
      <c r="CZ9" s="392"/>
      <c r="DA9" s="393"/>
      <c r="DB9" s="391">
        <v>13.4</v>
      </c>
      <c r="DC9" s="392"/>
      <c r="DD9" s="392"/>
      <c r="DE9" s="392"/>
      <c r="DF9" s="392"/>
      <c r="DG9" s="392"/>
      <c r="DH9" s="392"/>
      <c r="DI9" s="393"/>
    </row>
    <row r="10" spans="1:119" ht="18.75" customHeight="1" thickBot="1">
      <c r="A10" s="175"/>
      <c r="B10" s="388"/>
      <c r="C10" s="389"/>
      <c r="D10" s="389"/>
      <c r="E10" s="389"/>
      <c r="F10" s="389"/>
      <c r="G10" s="389"/>
      <c r="H10" s="389"/>
      <c r="I10" s="389"/>
      <c r="J10" s="389"/>
      <c r="K10" s="437"/>
      <c r="L10" s="444" t="s">
        <v>120</v>
      </c>
      <c r="M10" s="424"/>
      <c r="N10" s="424"/>
      <c r="O10" s="424"/>
      <c r="P10" s="424"/>
      <c r="Q10" s="425"/>
      <c r="R10" s="445">
        <v>96076</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1427838</v>
      </c>
      <c r="BO10" s="395"/>
      <c r="BP10" s="395"/>
      <c r="BQ10" s="395"/>
      <c r="BR10" s="395"/>
      <c r="BS10" s="395"/>
      <c r="BT10" s="395"/>
      <c r="BU10" s="396"/>
      <c r="BV10" s="394">
        <v>2003416</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111</v>
      </c>
      <c r="AV11" s="427"/>
      <c r="AW11" s="427"/>
      <c r="AX11" s="427"/>
      <c r="AY11" s="428" t="s">
        <v>128</v>
      </c>
      <c r="AZ11" s="429"/>
      <c r="BA11" s="429"/>
      <c r="BB11" s="429"/>
      <c r="BC11" s="429"/>
      <c r="BD11" s="429"/>
      <c r="BE11" s="429"/>
      <c r="BF11" s="429"/>
      <c r="BG11" s="429"/>
      <c r="BH11" s="429"/>
      <c r="BI11" s="429"/>
      <c r="BJ11" s="429"/>
      <c r="BK11" s="429"/>
      <c r="BL11" s="429"/>
      <c r="BM11" s="430"/>
      <c r="BN11" s="394">
        <v>9577</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c r="A12" s="175"/>
      <c r="B12" s="454" t="s">
        <v>131</v>
      </c>
      <c r="C12" s="455"/>
      <c r="D12" s="455"/>
      <c r="E12" s="455"/>
      <c r="F12" s="455"/>
      <c r="G12" s="455"/>
      <c r="H12" s="455"/>
      <c r="I12" s="455"/>
      <c r="J12" s="455"/>
      <c r="K12" s="456"/>
      <c r="L12" s="463" t="s">
        <v>132</v>
      </c>
      <c r="M12" s="464"/>
      <c r="N12" s="464"/>
      <c r="O12" s="464"/>
      <c r="P12" s="464"/>
      <c r="Q12" s="465"/>
      <c r="R12" s="466">
        <v>92248</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111</v>
      </c>
      <c r="AV12" s="427"/>
      <c r="AW12" s="427"/>
      <c r="AX12" s="427"/>
      <c r="AY12" s="428" t="s">
        <v>136</v>
      </c>
      <c r="AZ12" s="429"/>
      <c r="BA12" s="429"/>
      <c r="BB12" s="429"/>
      <c r="BC12" s="429"/>
      <c r="BD12" s="429"/>
      <c r="BE12" s="429"/>
      <c r="BF12" s="429"/>
      <c r="BG12" s="429"/>
      <c r="BH12" s="429"/>
      <c r="BI12" s="429"/>
      <c r="BJ12" s="429"/>
      <c r="BK12" s="429"/>
      <c r="BL12" s="429"/>
      <c r="BM12" s="430"/>
      <c r="BN12" s="394">
        <v>1539602</v>
      </c>
      <c r="BO12" s="395"/>
      <c r="BP12" s="395"/>
      <c r="BQ12" s="395"/>
      <c r="BR12" s="395"/>
      <c r="BS12" s="395"/>
      <c r="BT12" s="395"/>
      <c r="BU12" s="396"/>
      <c r="BV12" s="394">
        <v>1702386</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139</v>
      </c>
      <c r="DC12" s="435"/>
      <c r="DD12" s="435"/>
      <c r="DE12" s="435"/>
      <c r="DF12" s="435"/>
      <c r="DG12" s="435"/>
      <c r="DH12" s="435"/>
      <c r="DI12" s="436"/>
    </row>
    <row r="13" spans="1:119" ht="18.75" customHeight="1">
      <c r="A13" s="175"/>
      <c r="B13" s="457"/>
      <c r="C13" s="458"/>
      <c r="D13" s="458"/>
      <c r="E13" s="458"/>
      <c r="F13" s="458"/>
      <c r="G13" s="458"/>
      <c r="H13" s="458"/>
      <c r="I13" s="458"/>
      <c r="J13" s="458"/>
      <c r="K13" s="459"/>
      <c r="L13" s="190"/>
      <c r="M13" s="485" t="s">
        <v>140</v>
      </c>
      <c r="N13" s="486"/>
      <c r="O13" s="486"/>
      <c r="P13" s="486"/>
      <c r="Q13" s="487"/>
      <c r="R13" s="478">
        <v>91727</v>
      </c>
      <c r="S13" s="479"/>
      <c r="T13" s="479"/>
      <c r="U13" s="479"/>
      <c r="V13" s="480"/>
      <c r="W13" s="410" t="s">
        <v>141</v>
      </c>
      <c r="X13" s="411"/>
      <c r="Y13" s="411"/>
      <c r="Z13" s="411"/>
      <c r="AA13" s="411"/>
      <c r="AB13" s="401"/>
      <c r="AC13" s="445">
        <v>2365</v>
      </c>
      <c r="AD13" s="446"/>
      <c r="AE13" s="446"/>
      <c r="AF13" s="446"/>
      <c r="AG13" s="488"/>
      <c r="AH13" s="445">
        <v>2803</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335445</v>
      </c>
      <c r="BO13" s="395"/>
      <c r="BP13" s="395"/>
      <c r="BQ13" s="395"/>
      <c r="BR13" s="395"/>
      <c r="BS13" s="395"/>
      <c r="BT13" s="395"/>
      <c r="BU13" s="396"/>
      <c r="BV13" s="394">
        <v>998142</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7.7</v>
      </c>
      <c r="CU13" s="392"/>
      <c r="CV13" s="392"/>
      <c r="CW13" s="392"/>
      <c r="CX13" s="392"/>
      <c r="CY13" s="392"/>
      <c r="CZ13" s="392"/>
      <c r="DA13" s="393"/>
      <c r="DB13" s="391">
        <v>7.7</v>
      </c>
      <c r="DC13" s="392"/>
      <c r="DD13" s="392"/>
      <c r="DE13" s="392"/>
      <c r="DF13" s="392"/>
      <c r="DG13" s="392"/>
      <c r="DH13" s="392"/>
      <c r="DI13" s="393"/>
    </row>
    <row r="14" spans="1:119" ht="18.75" customHeight="1" thickBot="1">
      <c r="A14" s="175"/>
      <c r="B14" s="457"/>
      <c r="C14" s="458"/>
      <c r="D14" s="458"/>
      <c r="E14" s="458"/>
      <c r="F14" s="458"/>
      <c r="G14" s="458"/>
      <c r="H14" s="458"/>
      <c r="I14" s="458"/>
      <c r="J14" s="458"/>
      <c r="K14" s="459"/>
      <c r="L14" s="475" t="s">
        <v>146</v>
      </c>
      <c r="M14" s="476"/>
      <c r="N14" s="476"/>
      <c r="O14" s="476"/>
      <c r="P14" s="476"/>
      <c r="Q14" s="477"/>
      <c r="R14" s="478">
        <v>93176</v>
      </c>
      <c r="S14" s="479"/>
      <c r="T14" s="479"/>
      <c r="U14" s="479"/>
      <c r="V14" s="480"/>
      <c r="W14" s="384"/>
      <c r="X14" s="385"/>
      <c r="Y14" s="385"/>
      <c r="Z14" s="385"/>
      <c r="AA14" s="385"/>
      <c r="AB14" s="374"/>
      <c r="AC14" s="481">
        <v>5.6</v>
      </c>
      <c r="AD14" s="482"/>
      <c r="AE14" s="482"/>
      <c r="AF14" s="482"/>
      <c r="AG14" s="483"/>
      <c r="AH14" s="481">
        <v>6.3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130</v>
      </c>
      <c r="CU14" s="493"/>
      <c r="CV14" s="493"/>
      <c r="CW14" s="493"/>
      <c r="CX14" s="493"/>
      <c r="CY14" s="493"/>
      <c r="CZ14" s="493"/>
      <c r="DA14" s="494"/>
      <c r="DB14" s="492" t="s">
        <v>130</v>
      </c>
      <c r="DC14" s="493"/>
      <c r="DD14" s="493"/>
      <c r="DE14" s="493"/>
      <c r="DF14" s="493"/>
      <c r="DG14" s="493"/>
      <c r="DH14" s="493"/>
      <c r="DI14" s="494"/>
    </row>
    <row r="15" spans="1:119" ht="18.75" customHeight="1">
      <c r="A15" s="175"/>
      <c r="B15" s="457"/>
      <c r="C15" s="458"/>
      <c r="D15" s="458"/>
      <c r="E15" s="458"/>
      <c r="F15" s="458"/>
      <c r="G15" s="458"/>
      <c r="H15" s="458"/>
      <c r="I15" s="458"/>
      <c r="J15" s="458"/>
      <c r="K15" s="459"/>
      <c r="L15" s="190"/>
      <c r="M15" s="485" t="s">
        <v>148</v>
      </c>
      <c r="N15" s="486"/>
      <c r="O15" s="486"/>
      <c r="P15" s="486"/>
      <c r="Q15" s="487"/>
      <c r="R15" s="478">
        <v>92667</v>
      </c>
      <c r="S15" s="479"/>
      <c r="T15" s="479"/>
      <c r="U15" s="479"/>
      <c r="V15" s="480"/>
      <c r="W15" s="410" t="s">
        <v>149</v>
      </c>
      <c r="X15" s="411"/>
      <c r="Y15" s="411"/>
      <c r="Z15" s="411"/>
      <c r="AA15" s="411"/>
      <c r="AB15" s="401"/>
      <c r="AC15" s="445">
        <v>12395</v>
      </c>
      <c r="AD15" s="446"/>
      <c r="AE15" s="446"/>
      <c r="AF15" s="446"/>
      <c r="AG15" s="488"/>
      <c r="AH15" s="445">
        <v>12889</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14793268</v>
      </c>
      <c r="BO15" s="358"/>
      <c r="BP15" s="358"/>
      <c r="BQ15" s="358"/>
      <c r="BR15" s="358"/>
      <c r="BS15" s="358"/>
      <c r="BT15" s="358"/>
      <c r="BU15" s="359"/>
      <c r="BV15" s="357">
        <v>14041866</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29.1</v>
      </c>
      <c r="AD16" s="482"/>
      <c r="AE16" s="482"/>
      <c r="AF16" s="482"/>
      <c r="AG16" s="483"/>
      <c r="AH16" s="481">
        <v>29.1</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24679604</v>
      </c>
      <c r="BO16" s="395"/>
      <c r="BP16" s="395"/>
      <c r="BQ16" s="395"/>
      <c r="BR16" s="395"/>
      <c r="BS16" s="395"/>
      <c r="BT16" s="395"/>
      <c r="BU16" s="396"/>
      <c r="BV16" s="394">
        <v>24817445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60"/>
      <c r="C17" s="461"/>
      <c r="D17" s="461"/>
      <c r="E17" s="461"/>
      <c r="F17" s="461"/>
      <c r="G17" s="461"/>
      <c r="H17" s="461"/>
      <c r="I17" s="461"/>
      <c r="J17" s="461"/>
      <c r="K17" s="462"/>
      <c r="L17" s="194"/>
      <c r="M17" s="505" t="s">
        <v>155</v>
      </c>
      <c r="N17" s="506"/>
      <c r="O17" s="506"/>
      <c r="P17" s="506"/>
      <c r="Q17" s="507"/>
      <c r="R17" s="500" t="s">
        <v>153</v>
      </c>
      <c r="S17" s="501"/>
      <c r="T17" s="501"/>
      <c r="U17" s="501"/>
      <c r="V17" s="502"/>
      <c r="W17" s="410" t="s">
        <v>156</v>
      </c>
      <c r="X17" s="411"/>
      <c r="Y17" s="411"/>
      <c r="Z17" s="411"/>
      <c r="AA17" s="411"/>
      <c r="AB17" s="401"/>
      <c r="AC17" s="445">
        <v>27792</v>
      </c>
      <c r="AD17" s="446"/>
      <c r="AE17" s="446"/>
      <c r="AF17" s="446"/>
      <c r="AG17" s="488"/>
      <c r="AH17" s="445">
        <v>28641</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18866615</v>
      </c>
      <c r="BO17" s="395"/>
      <c r="BP17" s="395"/>
      <c r="BQ17" s="395"/>
      <c r="BR17" s="395"/>
      <c r="BS17" s="395"/>
      <c r="BT17" s="395"/>
      <c r="BU17" s="396"/>
      <c r="BV17" s="394">
        <v>17880010</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516" t="s">
        <v>158</v>
      </c>
      <c r="C18" s="437"/>
      <c r="D18" s="437"/>
      <c r="E18" s="517"/>
      <c r="F18" s="517"/>
      <c r="G18" s="517"/>
      <c r="H18" s="517"/>
      <c r="I18" s="517"/>
      <c r="J18" s="517"/>
      <c r="K18" s="517"/>
      <c r="L18" s="518">
        <v>682.92</v>
      </c>
      <c r="M18" s="518"/>
      <c r="N18" s="518"/>
      <c r="O18" s="518"/>
      <c r="P18" s="518"/>
      <c r="Q18" s="518"/>
      <c r="R18" s="519"/>
      <c r="S18" s="519"/>
      <c r="T18" s="519"/>
      <c r="U18" s="519"/>
      <c r="V18" s="520"/>
      <c r="W18" s="412"/>
      <c r="X18" s="413"/>
      <c r="Y18" s="413"/>
      <c r="Z18" s="413"/>
      <c r="AA18" s="413"/>
      <c r="AB18" s="404"/>
      <c r="AC18" s="521">
        <v>65.3</v>
      </c>
      <c r="AD18" s="522"/>
      <c r="AE18" s="522"/>
      <c r="AF18" s="522"/>
      <c r="AG18" s="523"/>
      <c r="AH18" s="521">
        <v>64.599999999999994</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26716048</v>
      </c>
      <c r="BO18" s="395"/>
      <c r="BP18" s="395"/>
      <c r="BQ18" s="395"/>
      <c r="BR18" s="395"/>
      <c r="BS18" s="395"/>
      <c r="BT18" s="395"/>
      <c r="BU18" s="396"/>
      <c r="BV18" s="394">
        <v>26520026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516" t="s">
        <v>160</v>
      </c>
      <c r="C19" s="437"/>
      <c r="D19" s="437"/>
      <c r="E19" s="517"/>
      <c r="F19" s="517"/>
      <c r="G19" s="517"/>
      <c r="H19" s="517"/>
      <c r="I19" s="517"/>
      <c r="J19" s="517"/>
      <c r="K19" s="517"/>
      <c r="L19" s="525">
        <v>135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40194196</v>
      </c>
      <c r="BO19" s="395"/>
      <c r="BP19" s="395"/>
      <c r="BQ19" s="395"/>
      <c r="BR19" s="395"/>
      <c r="BS19" s="395"/>
      <c r="BT19" s="395"/>
      <c r="BU19" s="396"/>
      <c r="BV19" s="394">
        <v>40286412</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516" t="s">
        <v>162</v>
      </c>
      <c r="C20" s="437"/>
      <c r="D20" s="437"/>
      <c r="E20" s="517"/>
      <c r="F20" s="517"/>
      <c r="G20" s="517"/>
      <c r="H20" s="517"/>
      <c r="I20" s="517"/>
      <c r="J20" s="517"/>
      <c r="K20" s="517"/>
      <c r="L20" s="525">
        <v>40995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35433961</v>
      </c>
      <c r="BO22" s="358"/>
      <c r="BP22" s="358"/>
      <c r="BQ22" s="358"/>
      <c r="BR22" s="358"/>
      <c r="BS22" s="358"/>
      <c r="BT22" s="358"/>
      <c r="BU22" s="359"/>
      <c r="BV22" s="357">
        <v>37268723</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16136317</v>
      </c>
      <c r="BO23" s="395"/>
      <c r="BP23" s="395"/>
      <c r="BQ23" s="395"/>
      <c r="BR23" s="395"/>
      <c r="BS23" s="395"/>
      <c r="BT23" s="395"/>
      <c r="BU23" s="396"/>
      <c r="BV23" s="394">
        <v>17230201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65"/>
      <c r="C24" s="541"/>
      <c r="D24" s="542"/>
      <c r="E24" s="444" t="s">
        <v>172</v>
      </c>
      <c r="F24" s="424"/>
      <c r="G24" s="424"/>
      <c r="H24" s="424"/>
      <c r="I24" s="424"/>
      <c r="J24" s="424"/>
      <c r="K24" s="425"/>
      <c r="L24" s="445">
        <v>1</v>
      </c>
      <c r="M24" s="446"/>
      <c r="N24" s="446"/>
      <c r="O24" s="446"/>
      <c r="P24" s="488"/>
      <c r="Q24" s="445">
        <v>7320</v>
      </c>
      <c r="R24" s="446"/>
      <c r="S24" s="446"/>
      <c r="T24" s="446"/>
      <c r="U24" s="446"/>
      <c r="V24" s="488"/>
      <c r="W24" s="540"/>
      <c r="X24" s="541"/>
      <c r="Y24" s="542"/>
      <c r="Z24" s="444" t="s">
        <v>173</v>
      </c>
      <c r="AA24" s="424"/>
      <c r="AB24" s="424"/>
      <c r="AC24" s="424"/>
      <c r="AD24" s="424"/>
      <c r="AE24" s="424"/>
      <c r="AF24" s="424"/>
      <c r="AG24" s="425"/>
      <c r="AH24" s="445">
        <v>843</v>
      </c>
      <c r="AI24" s="446"/>
      <c r="AJ24" s="446"/>
      <c r="AK24" s="446"/>
      <c r="AL24" s="488"/>
      <c r="AM24" s="445">
        <v>2686641</v>
      </c>
      <c r="AN24" s="446"/>
      <c r="AO24" s="446"/>
      <c r="AP24" s="446"/>
      <c r="AQ24" s="446"/>
      <c r="AR24" s="488"/>
      <c r="AS24" s="445">
        <v>3187</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20121317</v>
      </c>
      <c r="BO24" s="395"/>
      <c r="BP24" s="395"/>
      <c r="BQ24" s="395"/>
      <c r="BR24" s="395"/>
      <c r="BS24" s="395"/>
      <c r="BT24" s="395"/>
      <c r="BU24" s="396"/>
      <c r="BV24" s="394">
        <v>20271205</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c r="A25" s="175"/>
      <c r="B25" s="565"/>
      <c r="C25" s="541"/>
      <c r="D25" s="542"/>
      <c r="E25" s="444" t="s">
        <v>175</v>
      </c>
      <c r="F25" s="424"/>
      <c r="G25" s="424"/>
      <c r="H25" s="424"/>
      <c r="I25" s="424"/>
      <c r="J25" s="424"/>
      <c r="K25" s="425"/>
      <c r="L25" s="445">
        <v>2</v>
      </c>
      <c r="M25" s="446"/>
      <c r="N25" s="446"/>
      <c r="O25" s="446"/>
      <c r="P25" s="488"/>
      <c r="Q25" s="445">
        <v>6534</v>
      </c>
      <c r="R25" s="446"/>
      <c r="S25" s="446"/>
      <c r="T25" s="446"/>
      <c r="U25" s="446"/>
      <c r="V25" s="488"/>
      <c r="W25" s="540"/>
      <c r="X25" s="541"/>
      <c r="Y25" s="542"/>
      <c r="Z25" s="444" t="s">
        <v>176</v>
      </c>
      <c r="AA25" s="424"/>
      <c r="AB25" s="424"/>
      <c r="AC25" s="424"/>
      <c r="AD25" s="424"/>
      <c r="AE25" s="424"/>
      <c r="AF25" s="424"/>
      <c r="AG25" s="425"/>
      <c r="AH25" s="445">
        <v>152</v>
      </c>
      <c r="AI25" s="446"/>
      <c r="AJ25" s="446"/>
      <c r="AK25" s="446"/>
      <c r="AL25" s="488"/>
      <c r="AM25" s="445">
        <v>450072</v>
      </c>
      <c r="AN25" s="446"/>
      <c r="AO25" s="446"/>
      <c r="AP25" s="446"/>
      <c r="AQ25" s="446"/>
      <c r="AR25" s="488"/>
      <c r="AS25" s="445">
        <v>2961</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14084482</v>
      </c>
      <c r="BO25" s="358"/>
      <c r="BP25" s="358"/>
      <c r="BQ25" s="358"/>
      <c r="BR25" s="358"/>
      <c r="BS25" s="358"/>
      <c r="BT25" s="358"/>
      <c r="BU25" s="359"/>
      <c r="BV25" s="357">
        <v>15053082</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c r="A26" s="175"/>
      <c r="B26" s="565"/>
      <c r="C26" s="541"/>
      <c r="D26" s="542"/>
      <c r="E26" s="444" t="s">
        <v>178</v>
      </c>
      <c r="F26" s="424"/>
      <c r="G26" s="424"/>
      <c r="H26" s="424"/>
      <c r="I26" s="424"/>
      <c r="J26" s="424"/>
      <c r="K26" s="425"/>
      <c r="L26" s="445">
        <v>1</v>
      </c>
      <c r="M26" s="446"/>
      <c r="N26" s="446"/>
      <c r="O26" s="446"/>
      <c r="P26" s="488"/>
      <c r="Q26" s="445">
        <v>5940</v>
      </c>
      <c r="R26" s="446"/>
      <c r="S26" s="446"/>
      <c r="T26" s="446"/>
      <c r="U26" s="446"/>
      <c r="V26" s="488"/>
      <c r="W26" s="540"/>
      <c r="X26" s="541"/>
      <c r="Y26" s="542"/>
      <c r="Z26" s="444" t="s">
        <v>179</v>
      </c>
      <c r="AA26" s="546"/>
      <c r="AB26" s="546"/>
      <c r="AC26" s="546"/>
      <c r="AD26" s="546"/>
      <c r="AE26" s="546"/>
      <c r="AF26" s="546"/>
      <c r="AG26" s="547"/>
      <c r="AH26" s="445">
        <v>21</v>
      </c>
      <c r="AI26" s="446"/>
      <c r="AJ26" s="446"/>
      <c r="AK26" s="446"/>
      <c r="AL26" s="488"/>
      <c r="AM26" s="445">
        <v>69426</v>
      </c>
      <c r="AN26" s="446"/>
      <c r="AO26" s="446"/>
      <c r="AP26" s="446"/>
      <c r="AQ26" s="446"/>
      <c r="AR26" s="488"/>
      <c r="AS26" s="445">
        <v>3306</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181</v>
      </c>
      <c r="BO26" s="395"/>
      <c r="BP26" s="395"/>
      <c r="BQ26" s="395"/>
      <c r="BR26" s="395"/>
      <c r="BS26" s="395"/>
      <c r="BT26" s="395"/>
      <c r="BU26" s="396"/>
      <c r="BV26" s="394" t="s">
        <v>181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65"/>
      <c r="C27" s="541"/>
      <c r="D27" s="542"/>
      <c r="E27" s="444" t="s">
        <v>182</v>
      </c>
      <c r="F27" s="424"/>
      <c r="G27" s="424"/>
      <c r="H27" s="424"/>
      <c r="I27" s="424"/>
      <c r="J27" s="424"/>
      <c r="K27" s="425"/>
      <c r="L27" s="445">
        <v>1</v>
      </c>
      <c r="M27" s="446"/>
      <c r="N27" s="446"/>
      <c r="O27" s="446"/>
      <c r="P27" s="488"/>
      <c r="Q27" s="445">
        <v>4580</v>
      </c>
      <c r="R27" s="446"/>
      <c r="S27" s="446"/>
      <c r="T27" s="446"/>
      <c r="U27" s="446"/>
      <c r="V27" s="488"/>
      <c r="W27" s="540"/>
      <c r="X27" s="541"/>
      <c r="Y27" s="542"/>
      <c r="Z27" s="444" t="s">
        <v>183</v>
      </c>
      <c r="AA27" s="424"/>
      <c r="AB27" s="424"/>
      <c r="AC27" s="424"/>
      <c r="AD27" s="424"/>
      <c r="AE27" s="424"/>
      <c r="AF27" s="424"/>
      <c r="AG27" s="425"/>
      <c r="AH27" s="445">
        <v>36</v>
      </c>
      <c r="AI27" s="446"/>
      <c r="AJ27" s="446"/>
      <c r="AK27" s="446"/>
      <c r="AL27" s="488"/>
      <c r="AM27" s="445">
        <v>135598</v>
      </c>
      <c r="AN27" s="446"/>
      <c r="AO27" s="446"/>
      <c r="AP27" s="446"/>
      <c r="AQ27" s="446"/>
      <c r="AR27" s="488"/>
      <c r="AS27" s="445">
        <v>3767</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t="s">
        <v>181</v>
      </c>
      <c r="BO27" s="514"/>
      <c r="BP27" s="514"/>
      <c r="BQ27" s="514"/>
      <c r="BR27" s="514"/>
      <c r="BS27" s="514"/>
      <c r="BT27" s="514"/>
      <c r="BU27" s="515"/>
      <c r="BV27" s="513" t="s">
        <v>138</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c r="A28" s="175"/>
      <c r="B28" s="565"/>
      <c r="C28" s="541"/>
      <c r="D28" s="542"/>
      <c r="E28" s="444" t="s">
        <v>185</v>
      </c>
      <c r="F28" s="424"/>
      <c r="G28" s="424"/>
      <c r="H28" s="424"/>
      <c r="I28" s="424"/>
      <c r="J28" s="424"/>
      <c r="K28" s="425"/>
      <c r="L28" s="445">
        <v>1</v>
      </c>
      <c r="M28" s="446"/>
      <c r="N28" s="446"/>
      <c r="O28" s="446"/>
      <c r="P28" s="488"/>
      <c r="Q28" s="445">
        <v>3960</v>
      </c>
      <c r="R28" s="446"/>
      <c r="S28" s="446"/>
      <c r="T28" s="446"/>
      <c r="U28" s="446"/>
      <c r="V28" s="488"/>
      <c r="W28" s="540"/>
      <c r="X28" s="541"/>
      <c r="Y28" s="542"/>
      <c r="Z28" s="444" t="s">
        <v>186</v>
      </c>
      <c r="AA28" s="424"/>
      <c r="AB28" s="424"/>
      <c r="AC28" s="424"/>
      <c r="AD28" s="424"/>
      <c r="AE28" s="424"/>
      <c r="AF28" s="424"/>
      <c r="AG28" s="425"/>
      <c r="AH28" s="445" t="s">
        <v>138</v>
      </c>
      <c r="AI28" s="446"/>
      <c r="AJ28" s="446"/>
      <c r="AK28" s="446"/>
      <c r="AL28" s="488"/>
      <c r="AM28" s="445" t="s">
        <v>181</v>
      </c>
      <c r="AN28" s="446"/>
      <c r="AO28" s="446"/>
      <c r="AP28" s="446"/>
      <c r="AQ28" s="446"/>
      <c r="AR28" s="488"/>
      <c r="AS28" s="445" t="s">
        <v>130</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8059303</v>
      </c>
      <c r="BO28" s="358"/>
      <c r="BP28" s="358"/>
      <c r="BQ28" s="358"/>
      <c r="BR28" s="358"/>
      <c r="BS28" s="358"/>
      <c r="BT28" s="358"/>
      <c r="BU28" s="359"/>
      <c r="BV28" s="357">
        <v>8171067</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c r="A29" s="175"/>
      <c r="B29" s="565"/>
      <c r="C29" s="541"/>
      <c r="D29" s="542"/>
      <c r="E29" s="444" t="s">
        <v>188</v>
      </c>
      <c r="F29" s="424"/>
      <c r="G29" s="424"/>
      <c r="H29" s="424"/>
      <c r="I29" s="424"/>
      <c r="J29" s="424"/>
      <c r="K29" s="425"/>
      <c r="L29" s="445">
        <v>24</v>
      </c>
      <c r="M29" s="446"/>
      <c r="N29" s="446"/>
      <c r="O29" s="446"/>
      <c r="P29" s="488"/>
      <c r="Q29" s="445">
        <v>3700</v>
      </c>
      <c r="R29" s="446"/>
      <c r="S29" s="446"/>
      <c r="T29" s="446"/>
      <c r="U29" s="446"/>
      <c r="V29" s="488"/>
      <c r="W29" s="543"/>
      <c r="X29" s="544"/>
      <c r="Y29" s="545"/>
      <c r="Z29" s="444" t="s">
        <v>189</v>
      </c>
      <c r="AA29" s="424"/>
      <c r="AB29" s="424"/>
      <c r="AC29" s="424"/>
      <c r="AD29" s="424"/>
      <c r="AE29" s="424"/>
      <c r="AF29" s="424"/>
      <c r="AG29" s="425"/>
      <c r="AH29" s="445">
        <v>879</v>
      </c>
      <c r="AI29" s="446"/>
      <c r="AJ29" s="446"/>
      <c r="AK29" s="446"/>
      <c r="AL29" s="488"/>
      <c r="AM29" s="445">
        <v>2822239</v>
      </c>
      <c r="AN29" s="446"/>
      <c r="AO29" s="446"/>
      <c r="AP29" s="446"/>
      <c r="AQ29" s="446"/>
      <c r="AR29" s="488"/>
      <c r="AS29" s="445">
        <v>3211</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1092538</v>
      </c>
      <c r="BO29" s="395"/>
      <c r="BP29" s="395"/>
      <c r="BQ29" s="395"/>
      <c r="BR29" s="395"/>
      <c r="BS29" s="395"/>
      <c r="BT29" s="395"/>
      <c r="BU29" s="396"/>
      <c r="BV29" s="394">
        <v>1091992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97.4</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6491556</v>
      </c>
      <c r="BO30" s="514"/>
      <c r="BP30" s="514"/>
      <c r="BQ30" s="514"/>
      <c r="BR30" s="514"/>
      <c r="BS30" s="514"/>
      <c r="BT30" s="514"/>
      <c r="BU30" s="515"/>
      <c r="BV30" s="513">
        <v>5651779</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c r="A33" s="175"/>
      <c r="B33" s="202"/>
      <c r="C33" s="418" t="s">
        <v>198</v>
      </c>
      <c r="D33" s="418"/>
      <c r="E33" s="383" t="s">
        <v>199</v>
      </c>
      <c r="F33" s="383"/>
      <c r="G33" s="383"/>
      <c r="H33" s="383"/>
      <c r="I33" s="383"/>
      <c r="J33" s="383"/>
      <c r="K33" s="383"/>
      <c r="L33" s="383"/>
      <c r="M33" s="383"/>
      <c r="N33" s="383"/>
      <c r="O33" s="383"/>
      <c r="P33" s="383"/>
      <c r="Q33" s="383"/>
      <c r="R33" s="383"/>
      <c r="S33" s="383"/>
      <c r="T33" s="179"/>
      <c r="U33" s="418" t="s">
        <v>200</v>
      </c>
      <c r="V33" s="418"/>
      <c r="W33" s="383" t="s">
        <v>201</v>
      </c>
      <c r="X33" s="383"/>
      <c r="Y33" s="383"/>
      <c r="Z33" s="383"/>
      <c r="AA33" s="383"/>
      <c r="AB33" s="383"/>
      <c r="AC33" s="383"/>
      <c r="AD33" s="383"/>
      <c r="AE33" s="383"/>
      <c r="AF33" s="383"/>
      <c r="AG33" s="383"/>
      <c r="AH33" s="383"/>
      <c r="AI33" s="383"/>
      <c r="AJ33" s="383"/>
      <c r="AK33" s="383"/>
      <c r="AL33" s="179"/>
      <c r="AM33" s="418" t="s">
        <v>200</v>
      </c>
      <c r="AN33" s="418"/>
      <c r="AO33" s="383" t="s">
        <v>202</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8" t="s">
        <v>203</v>
      </c>
      <c r="BX33" s="418"/>
      <c r="BY33" s="383" t="s">
        <v>205</v>
      </c>
      <c r="BZ33" s="383"/>
      <c r="CA33" s="383"/>
      <c r="CB33" s="383"/>
      <c r="CC33" s="383"/>
      <c r="CD33" s="383"/>
      <c r="CE33" s="383"/>
      <c r="CF33" s="383"/>
      <c r="CG33" s="383"/>
      <c r="CH33" s="383"/>
      <c r="CI33" s="383"/>
      <c r="CJ33" s="383"/>
      <c r="CK33" s="383"/>
      <c r="CL33" s="383"/>
      <c r="CM33" s="383"/>
      <c r="CN33" s="179"/>
      <c r="CO33" s="418" t="s">
        <v>206</v>
      </c>
      <c r="CP33" s="418"/>
      <c r="CQ33" s="383" t="s">
        <v>207</v>
      </c>
      <c r="CR33" s="383"/>
      <c r="CS33" s="383"/>
      <c r="CT33" s="383"/>
      <c r="CU33" s="383"/>
      <c r="CV33" s="383"/>
      <c r="CW33" s="383"/>
      <c r="CX33" s="383"/>
      <c r="CY33" s="383"/>
      <c r="CZ33" s="383"/>
      <c r="DA33" s="383"/>
      <c r="DB33" s="383"/>
      <c r="DC33" s="383"/>
      <c r="DD33" s="383"/>
      <c r="DE33" s="383"/>
      <c r="DF33" s="179"/>
      <c r="DG33" s="583" t="s">
        <v>208</v>
      </c>
      <c r="DH33" s="583"/>
      <c r="DI33" s="180"/>
    </row>
    <row r="34" spans="1:113" ht="32.25" customHeight="1">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5</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9</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f>IF(BG34="","",MAX(C34:D43,U34:V43,AM34:AN43)+1)</f>
        <v>12</v>
      </c>
      <c r="BF34" s="584"/>
      <c r="BG34" s="585" t="str">
        <f>IF('各会計、関係団体の財政状況及び健全化判断比率'!B35="","",'各会計、関係団体の財政状況及び健全化判断比率'!B35)</f>
        <v>温泉給湯事業会計</v>
      </c>
      <c r="BH34" s="585"/>
      <c r="BI34" s="585"/>
      <c r="BJ34" s="585"/>
      <c r="BK34" s="585"/>
      <c r="BL34" s="585"/>
      <c r="BM34" s="585"/>
      <c r="BN34" s="585"/>
      <c r="BO34" s="585"/>
      <c r="BP34" s="585"/>
      <c r="BQ34" s="585"/>
      <c r="BR34" s="585"/>
      <c r="BS34" s="585"/>
      <c r="BT34" s="585"/>
      <c r="BU34" s="585"/>
      <c r="BV34" s="175"/>
      <c r="BW34" s="584">
        <f>IF(BY34="","",MAX(C34:D43,U34:V43,AM34:AN43,BE34:BF43)+1)</f>
        <v>14</v>
      </c>
      <c r="BX34" s="584"/>
      <c r="BY34" s="585" t="str">
        <f>IF('各会計、関係団体の財政状況及び健全化判断比率'!B68="","",'各会計、関係団体の財政状況及び健全化判断比率'!B68)</f>
        <v>鹿児島県市町村総合事務組合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遊湯館</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c r="A35" s="175"/>
      <c r="B35" s="202"/>
      <c r="C35" s="584">
        <f>IF(E35="","",C34+1)</f>
        <v>2</v>
      </c>
      <c r="D35" s="584"/>
      <c r="E35" s="585" t="str">
        <f>IF('各会計、関係団体の財政状況及び健全化判断比率'!B8="","",'各会計、関係団体の財政状況及び健全化判断比率'!B8)</f>
        <v>天辰第一地区土地区画整理事業会計</v>
      </c>
      <c r="F35" s="585"/>
      <c r="G35" s="585"/>
      <c r="H35" s="585"/>
      <c r="I35" s="585"/>
      <c r="J35" s="585"/>
      <c r="K35" s="585"/>
      <c r="L35" s="585"/>
      <c r="M35" s="585"/>
      <c r="N35" s="585"/>
      <c r="O35" s="585"/>
      <c r="P35" s="585"/>
      <c r="Q35" s="585"/>
      <c r="R35" s="585"/>
      <c r="S35" s="585"/>
      <c r="T35" s="175"/>
      <c r="U35" s="584">
        <f>IF(W35="","",U34+1)</f>
        <v>6</v>
      </c>
      <c r="V35" s="584"/>
      <c r="W35" s="585" t="str">
        <f>IF('各会計、関係団体の財政状況及び健全化判断比率'!B29="","",'各会計、関係団体の財政状況及び健全化判断比率'!B29)</f>
        <v>国民健康保険直営診療施設勘定特別会計</v>
      </c>
      <c r="X35" s="585"/>
      <c r="Y35" s="585"/>
      <c r="Z35" s="585"/>
      <c r="AA35" s="585"/>
      <c r="AB35" s="585"/>
      <c r="AC35" s="585"/>
      <c r="AD35" s="585"/>
      <c r="AE35" s="585"/>
      <c r="AF35" s="585"/>
      <c r="AG35" s="585"/>
      <c r="AH35" s="585"/>
      <c r="AI35" s="585"/>
      <c r="AJ35" s="585"/>
      <c r="AK35" s="585"/>
      <c r="AL35" s="175"/>
      <c r="AM35" s="584">
        <f t="shared" ref="AM35:AM43" si="0">IF(AO35="","",AM34+1)</f>
        <v>10</v>
      </c>
      <c r="AN35" s="584"/>
      <c r="AO35" s="585" t="str">
        <f>IF('各会計、関係団体の財政状況及び健全化判断比率'!B33="","",'各会計、関係団体の財政状況及び健全化判断比率'!B33)</f>
        <v>簡易水道事業会計</v>
      </c>
      <c r="AP35" s="585"/>
      <c r="AQ35" s="585"/>
      <c r="AR35" s="585"/>
      <c r="AS35" s="585"/>
      <c r="AT35" s="585"/>
      <c r="AU35" s="585"/>
      <c r="AV35" s="585"/>
      <c r="AW35" s="585"/>
      <c r="AX35" s="585"/>
      <c r="AY35" s="585"/>
      <c r="AZ35" s="585"/>
      <c r="BA35" s="585"/>
      <c r="BB35" s="585"/>
      <c r="BC35" s="585"/>
      <c r="BD35" s="175"/>
      <c r="BE35" s="584">
        <f t="shared" ref="BE35:BE43" si="1">IF(BG35="","",BE34+1)</f>
        <v>13</v>
      </c>
      <c r="BF35" s="584"/>
      <c r="BG35" s="585" t="str">
        <f>IF('各会計、関係団体の財政状況及び健全化判断比率'!B36="","",'各会計、関係団体の財政状況及び健全化判断比率'!B36)</f>
        <v>浄化槽事業会計</v>
      </c>
      <c r="BH35" s="585"/>
      <c r="BI35" s="585"/>
      <c r="BJ35" s="585"/>
      <c r="BK35" s="585"/>
      <c r="BL35" s="585"/>
      <c r="BM35" s="585"/>
      <c r="BN35" s="585"/>
      <c r="BO35" s="585"/>
      <c r="BP35" s="585"/>
      <c r="BQ35" s="585"/>
      <c r="BR35" s="585"/>
      <c r="BS35" s="585"/>
      <c r="BT35" s="585"/>
      <c r="BU35" s="585"/>
      <c r="BV35" s="175"/>
      <c r="BW35" s="584">
        <f t="shared" ref="BW35:BW43" si="2">IF(BY35="","",BW34+1)</f>
        <v>15</v>
      </c>
      <c r="BX35" s="584"/>
      <c r="BY35" s="585" t="str">
        <f>IF('各会計、関係団体の財政状況及び健全化判断比率'!B69="","",'各会計、関係団体の財政状況及び健全化判断比率'!B69)</f>
        <v>鹿児島県後期高齢者医療広域連合（一般会計）</v>
      </c>
      <c r="BZ35" s="585"/>
      <c r="CA35" s="585"/>
      <c r="CB35" s="585"/>
      <c r="CC35" s="585"/>
      <c r="CD35" s="585"/>
      <c r="CE35" s="585"/>
      <c r="CF35" s="585"/>
      <c r="CG35" s="585"/>
      <c r="CH35" s="585"/>
      <c r="CI35" s="585"/>
      <c r="CJ35" s="585"/>
      <c r="CK35" s="585"/>
      <c r="CL35" s="585"/>
      <c r="CM35" s="585"/>
      <c r="CN35" s="175"/>
      <c r="CO35" s="584">
        <f t="shared" ref="CO35:CO43" si="3">IF(CQ35="","",CO34+1)</f>
        <v>18</v>
      </c>
      <c r="CP35" s="584"/>
      <c r="CQ35" s="585" t="str">
        <f>IF('各会計、関係団体の財政状況及び健全化判断比率'!BS8="","",'各会計、関係団体の財政状況及び健全化判断比率'!BS8)</f>
        <v>甑島商船</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c r="A36" s="175"/>
      <c r="B36" s="202"/>
      <c r="C36" s="584">
        <f>IF(E36="","",C35+1)</f>
        <v>3</v>
      </c>
      <c r="D36" s="584"/>
      <c r="E36" s="585" t="str">
        <f>IF('各会計、関係団体の財政状況及び健全化判断比率'!B9="","",'各会計、関係団体の財政状況及び健全化判断比率'!B9)</f>
        <v>天辰第二地区土地区画整理事業会計</v>
      </c>
      <c r="F36" s="585"/>
      <c r="G36" s="585"/>
      <c r="H36" s="585"/>
      <c r="I36" s="585"/>
      <c r="J36" s="585"/>
      <c r="K36" s="585"/>
      <c r="L36" s="585"/>
      <c r="M36" s="585"/>
      <c r="N36" s="585"/>
      <c r="O36" s="585"/>
      <c r="P36" s="585"/>
      <c r="Q36" s="585"/>
      <c r="R36" s="585"/>
      <c r="S36" s="585"/>
      <c r="T36" s="175"/>
      <c r="U36" s="584">
        <f t="shared" ref="U36:U43" si="4">IF(W36="","",U35+1)</f>
        <v>7</v>
      </c>
      <c r="V36" s="584"/>
      <c r="W36" s="585" t="str">
        <f>IF('各会計、関係団体の財政状況及び健全化判断比率'!B30="","",'各会計、関係団体の財政状況及び健全化判断比率'!B30)</f>
        <v>介護保険事業特別会計</v>
      </c>
      <c r="X36" s="585"/>
      <c r="Y36" s="585"/>
      <c r="Z36" s="585"/>
      <c r="AA36" s="585"/>
      <c r="AB36" s="585"/>
      <c r="AC36" s="585"/>
      <c r="AD36" s="585"/>
      <c r="AE36" s="585"/>
      <c r="AF36" s="585"/>
      <c r="AG36" s="585"/>
      <c r="AH36" s="585"/>
      <c r="AI36" s="585"/>
      <c r="AJ36" s="585"/>
      <c r="AK36" s="585"/>
      <c r="AL36" s="175"/>
      <c r="AM36" s="584">
        <f t="shared" si="0"/>
        <v>11</v>
      </c>
      <c r="AN36" s="584"/>
      <c r="AO36" s="585" t="str">
        <f>IF('各会計、関係団体の財政状況及び健全化判断比率'!B34="","",'各会計、関係団体の財政状況及び健全化判断比率'!B34)</f>
        <v>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16</v>
      </c>
      <c r="BX36" s="584"/>
      <c r="BY36" s="585" t="str">
        <f>IF('各会計、関係団体の財政状況及び健全化判断比率'!B70="","",'各会計、関係団体の財政状況及び健全化判断比率'!B70)</f>
        <v>鹿児島県後期高齢者医療広域連合（後期高齢者医療特別会計）</v>
      </c>
      <c r="BZ36" s="585"/>
      <c r="CA36" s="585"/>
      <c r="CB36" s="585"/>
      <c r="CC36" s="585"/>
      <c r="CD36" s="585"/>
      <c r="CE36" s="585"/>
      <c r="CF36" s="585"/>
      <c r="CG36" s="585"/>
      <c r="CH36" s="585"/>
      <c r="CI36" s="585"/>
      <c r="CJ36" s="585"/>
      <c r="CK36" s="585"/>
      <c r="CL36" s="585"/>
      <c r="CM36" s="585"/>
      <c r="CN36" s="175"/>
      <c r="CO36" s="584">
        <f t="shared" si="3"/>
        <v>19</v>
      </c>
      <c r="CP36" s="584"/>
      <c r="CQ36" s="585" t="str">
        <f>IF('各会計、関係団体の財政状況及び健全化判断比率'!BS9="","",'各会計、関係団体の財政状況及び健全化判断比率'!BS9)</f>
        <v>薩摩川内市民まちづくり公社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c r="A37" s="175"/>
      <c r="B37" s="202"/>
      <c r="C37" s="584">
        <f>IF(E37="","",C36+1)</f>
        <v>4</v>
      </c>
      <c r="D37" s="584"/>
      <c r="E37" s="585" t="str">
        <f>IF('各会計、関係団体の財政状況及び健全化判断比率'!B10="","",'各会計、関係団体の財政状況及び健全化判断比率'!B10)</f>
        <v>入来温泉場地区土地区画整理事業会計</v>
      </c>
      <c r="F37" s="585"/>
      <c r="G37" s="585"/>
      <c r="H37" s="585"/>
      <c r="I37" s="585"/>
      <c r="J37" s="585"/>
      <c r="K37" s="585"/>
      <c r="L37" s="585"/>
      <c r="M37" s="585"/>
      <c r="N37" s="585"/>
      <c r="O37" s="585"/>
      <c r="P37" s="585"/>
      <c r="Q37" s="585"/>
      <c r="R37" s="585"/>
      <c r="S37" s="585"/>
      <c r="T37" s="175"/>
      <c r="U37" s="584">
        <f t="shared" si="4"/>
        <v>8</v>
      </c>
      <c r="V37" s="584"/>
      <c r="W37" s="585" t="str">
        <f>IF('各会計、関係団体の財政状況及び健全化判断比率'!B31="","",'各会計、関係団体の財政状況及び健全化判断比率'!B31)</f>
        <v>後期高齢者医療事業特別会計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f t="shared" si="3"/>
        <v>20</v>
      </c>
      <c r="CP37" s="584"/>
      <c r="CQ37" s="585" t="str">
        <f>IF('各会計、関係団体の財政状況及び健全化判断比率'!BS10="","",'各会計、関係団体の財政状況及び健全化判断比率'!BS10)</f>
        <v>薩摩川内市土地開発公社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f t="shared" si="3"/>
        <v>21</v>
      </c>
      <c r="CP38" s="584"/>
      <c r="CQ38" s="585" t="str">
        <f>IF('各会計、関係団体の財政状況及び健全化判断比率'!BS11="","",'各会計、関係団体の財政状況及び健全化判断比率'!BS11)</f>
        <v>薩摩川内市観光物産協会</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row r="55" spans="5:113"/>
    <row r="56" spans="5:113"/>
  </sheetData>
  <sheetProtection algorithmName="SHA-512" hashValue="Mr0la6OhlG79OUn6q8lkBS9cexid1gFipzZnsAl3RQpX7Pzegxl79DpDDG0oingnyVmJVDHNDgOqkzGeye1ZIg==" saltValue="BNV8FA4zZ6ahlKyJGDiY6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view="pageBreakPreview" zoomScaleNormal="106"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136" t="s">
        <v>582</v>
      </c>
      <c r="D34" s="1136"/>
      <c r="E34" s="1137"/>
      <c r="F34" s="32">
        <v>6.06</v>
      </c>
      <c r="G34" s="33">
        <v>10.44</v>
      </c>
      <c r="H34" s="33">
        <v>7.63</v>
      </c>
      <c r="I34" s="33">
        <v>9.6300000000000008</v>
      </c>
      <c r="J34" s="34">
        <v>11.52</v>
      </c>
      <c r="K34" s="22"/>
      <c r="L34" s="22"/>
      <c r="M34" s="22"/>
      <c r="N34" s="22"/>
      <c r="O34" s="22"/>
      <c r="P34" s="22"/>
    </row>
    <row r="35" spans="1:16" ht="39" customHeight="1">
      <c r="A35" s="22"/>
      <c r="B35" s="35"/>
      <c r="C35" s="1132" t="s">
        <v>583</v>
      </c>
      <c r="D35" s="1132"/>
      <c r="E35" s="1133"/>
      <c r="F35" s="36">
        <v>4.03</v>
      </c>
      <c r="G35" s="37">
        <v>4.74</v>
      </c>
      <c r="H35" s="37">
        <v>4.99</v>
      </c>
      <c r="I35" s="37">
        <v>5.33</v>
      </c>
      <c r="J35" s="38">
        <v>5.76</v>
      </c>
      <c r="K35" s="22"/>
      <c r="L35" s="22"/>
      <c r="M35" s="22"/>
      <c r="N35" s="22"/>
      <c r="O35" s="22"/>
      <c r="P35" s="22"/>
    </row>
    <row r="36" spans="1:16" ht="39" customHeight="1">
      <c r="A36" s="22"/>
      <c r="B36" s="35"/>
      <c r="C36" s="1132" t="s">
        <v>584</v>
      </c>
      <c r="D36" s="1132"/>
      <c r="E36" s="1133"/>
      <c r="F36" s="36">
        <v>1.1100000000000001</v>
      </c>
      <c r="G36" s="37">
        <v>0.59</v>
      </c>
      <c r="H36" s="37">
        <v>0.8</v>
      </c>
      <c r="I36" s="37">
        <v>1.47</v>
      </c>
      <c r="J36" s="38">
        <v>1.87</v>
      </c>
      <c r="K36" s="22"/>
      <c r="L36" s="22"/>
      <c r="M36" s="22"/>
      <c r="N36" s="22"/>
      <c r="O36" s="22"/>
      <c r="P36" s="22"/>
    </row>
    <row r="37" spans="1:16" ht="39" customHeight="1">
      <c r="A37" s="22"/>
      <c r="B37" s="35"/>
      <c r="C37" s="1132" t="s">
        <v>585</v>
      </c>
      <c r="D37" s="1132"/>
      <c r="E37" s="1133"/>
      <c r="F37" s="36" t="s">
        <v>533</v>
      </c>
      <c r="G37" s="37" t="s">
        <v>533</v>
      </c>
      <c r="H37" s="37">
        <v>0.55000000000000004</v>
      </c>
      <c r="I37" s="37">
        <v>0.87</v>
      </c>
      <c r="J37" s="38">
        <v>1.22</v>
      </c>
      <c r="K37" s="22"/>
      <c r="L37" s="22"/>
      <c r="M37" s="22"/>
      <c r="N37" s="22"/>
      <c r="O37" s="22"/>
      <c r="P37" s="22"/>
    </row>
    <row r="38" spans="1:16" ht="39" customHeight="1">
      <c r="A38" s="22"/>
      <c r="B38" s="35"/>
      <c r="C38" s="1132" t="s">
        <v>586</v>
      </c>
      <c r="D38" s="1132"/>
      <c r="E38" s="1133"/>
      <c r="F38" s="36">
        <v>0.05</v>
      </c>
      <c r="G38" s="37">
        <v>0.08</v>
      </c>
      <c r="H38" s="37">
        <v>0.23</v>
      </c>
      <c r="I38" s="37">
        <v>0.42</v>
      </c>
      <c r="J38" s="38">
        <v>0.61</v>
      </c>
      <c r="K38" s="22"/>
      <c r="L38" s="22"/>
      <c r="M38" s="22"/>
      <c r="N38" s="22"/>
      <c r="O38" s="22"/>
      <c r="P38" s="22"/>
    </row>
    <row r="39" spans="1:16" ht="39" customHeight="1">
      <c r="A39" s="22"/>
      <c r="B39" s="35"/>
      <c r="C39" s="1132" t="s">
        <v>587</v>
      </c>
      <c r="D39" s="1132"/>
      <c r="E39" s="1133"/>
      <c r="F39" s="36">
        <v>0.61</v>
      </c>
      <c r="G39" s="37">
        <v>0.48</v>
      </c>
      <c r="H39" s="37">
        <v>0.38</v>
      </c>
      <c r="I39" s="37">
        <v>0.26</v>
      </c>
      <c r="J39" s="38">
        <v>0.25</v>
      </c>
      <c r="K39" s="22"/>
      <c r="L39" s="22"/>
      <c r="M39" s="22"/>
      <c r="N39" s="22"/>
      <c r="O39" s="22"/>
      <c r="P39" s="22"/>
    </row>
    <row r="40" spans="1:16" ht="39" customHeight="1">
      <c r="A40" s="22"/>
      <c r="B40" s="35"/>
      <c r="C40" s="1132" t="s">
        <v>588</v>
      </c>
      <c r="D40" s="1132"/>
      <c r="E40" s="1133"/>
      <c r="F40" s="36">
        <v>0.02</v>
      </c>
      <c r="G40" s="37">
        <v>0.03</v>
      </c>
      <c r="H40" s="37">
        <v>0</v>
      </c>
      <c r="I40" s="37">
        <v>0</v>
      </c>
      <c r="J40" s="38">
        <v>0.01</v>
      </c>
      <c r="K40" s="22"/>
      <c r="L40" s="22"/>
      <c r="M40" s="22"/>
      <c r="N40" s="22"/>
      <c r="O40" s="22"/>
      <c r="P40" s="22"/>
    </row>
    <row r="41" spans="1:16" ht="39" customHeight="1">
      <c r="A41" s="22"/>
      <c r="B41" s="35"/>
      <c r="C41" s="1132" t="s">
        <v>589</v>
      </c>
      <c r="D41" s="1132"/>
      <c r="E41" s="1133"/>
      <c r="F41" s="36">
        <v>0.01</v>
      </c>
      <c r="G41" s="37">
        <v>0.01</v>
      </c>
      <c r="H41" s="37">
        <v>0.01</v>
      </c>
      <c r="I41" s="37">
        <v>0.01</v>
      </c>
      <c r="J41" s="38">
        <v>0</v>
      </c>
      <c r="K41" s="22"/>
      <c r="L41" s="22"/>
      <c r="M41" s="22"/>
      <c r="N41" s="22"/>
      <c r="O41" s="22"/>
      <c r="P41" s="22"/>
    </row>
    <row r="42" spans="1:16" ht="39" customHeight="1">
      <c r="A42" s="22"/>
      <c r="B42" s="39"/>
      <c r="C42" s="1132" t="s">
        <v>590</v>
      </c>
      <c r="D42" s="1132"/>
      <c r="E42" s="1133"/>
      <c r="F42" s="36" t="s">
        <v>533</v>
      </c>
      <c r="G42" s="37" t="s">
        <v>533</v>
      </c>
      <c r="H42" s="37" t="s">
        <v>533</v>
      </c>
      <c r="I42" s="37" t="s">
        <v>533</v>
      </c>
      <c r="J42" s="38" t="s">
        <v>533</v>
      </c>
      <c r="K42" s="22"/>
      <c r="L42" s="22"/>
      <c r="M42" s="22"/>
      <c r="N42" s="22"/>
      <c r="O42" s="22"/>
      <c r="P42" s="22"/>
    </row>
    <row r="43" spans="1:16" ht="39" customHeight="1" thickBot="1">
      <c r="A43" s="22"/>
      <c r="B43" s="40"/>
      <c r="C43" s="1134" t="s">
        <v>591</v>
      </c>
      <c r="D43" s="1134"/>
      <c r="E43" s="1135"/>
      <c r="F43" s="41">
        <v>0</v>
      </c>
      <c r="G43" s="42">
        <v>0.37</v>
      </c>
      <c r="H43" s="42">
        <v>0.02</v>
      </c>
      <c r="I43" s="42">
        <v>7.0000000000000007E-2</v>
      </c>
      <c r="J43" s="43">
        <v>0.01</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EOWalfnWd9cNxbzg9EgshiDPXVPrZCzzwKocqStM4xAcO5QCUybwJLkSQ5qkRJWLUSeYkOpuHbiqfIg1eLO0A==" saltValue="nSCrrDg6zTAlAu8iKgfg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574</v>
      </c>
      <c r="L44" s="54" t="s">
        <v>575</v>
      </c>
      <c r="M44" s="54" t="s">
        <v>576</v>
      </c>
      <c r="N44" s="54" t="s">
        <v>577</v>
      </c>
      <c r="O44" s="55" t="s">
        <v>578</v>
      </c>
      <c r="P44" s="46"/>
      <c r="Q44" s="46"/>
      <c r="R44" s="46"/>
      <c r="S44" s="46"/>
      <c r="T44" s="46"/>
      <c r="U44" s="46"/>
    </row>
    <row r="45" spans="1:21" ht="30.75" customHeight="1">
      <c r="A45" s="46"/>
      <c r="B45" s="1138" t="s">
        <v>11</v>
      </c>
      <c r="C45" s="1139"/>
      <c r="D45" s="56"/>
      <c r="E45" s="1144" t="s">
        <v>12</v>
      </c>
      <c r="F45" s="1144"/>
      <c r="G45" s="1144"/>
      <c r="H45" s="1144"/>
      <c r="I45" s="1144"/>
      <c r="J45" s="1145"/>
      <c r="K45" s="57">
        <v>5731</v>
      </c>
      <c r="L45" s="58">
        <v>5349</v>
      </c>
      <c r="M45" s="58">
        <v>5415</v>
      </c>
      <c r="N45" s="58">
        <v>5468</v>
      </c>
      <c r="O45" s="59">
        <v>5147</v>
      </c>
      <c r="P45" s="46"/>
      <c r="Q45" s="46"/>
      <c r="R45" s="46"/>
      <c r="S45" s="46"/>
      <c r="T45" s="46"/>
      <c r="U45" s="46"/>
    </row>
    <row r="46" spans="1:21" ht="30.75" customHeight="1">
      <c r="A46" s="46"/>
      <c r="B46" s="1140"/>
      <c r="C46" s="1141"/>
      <c r="D46" s="60"/>
      <c r="E46" s="1146" t="s">
        <v>13</v>
      </c>
      <c r="F46" s="1146"/>
      <c r="G46" s="1146"/>
      <c r="H46" s="1146"/>
      <c r="I46" s="1146"/>
      <c r="J46" s="1147"/>
      <c r="K46" s="61" t="s">
        <v>533</v>
      </c>
      <c r="L46" s="62" t="s">
        <v>533</v>
      </c>
      <c r="M46" s="62" t="s">
        <v>533</v>
      </c>
      <c r="N46" s="62" t="s">
        <v>533</v>
      </c>
      <c r="O46" s="63" t="s">
        <v>533</v>
      </c>
      <c r="P46" s="46"/>
      <c r="Q46" s="46"/>
      <c r="R46" s="46"/>
      <c r="S46" s="46"/>
      <c r="T46" s="46"/>
      <c r="U46" s="46"/>
    </row>
    <row r="47" spans="1:21" ht="30.75" customHeight="1">
      <c r="A47" s="46"/>
      <c r="B47" s="1140"/>
      <c r="C47" s="1141"/>
      <c r="D47" s="60"/>
      <c r="E47" s="1146" t="s">
        <v>14</v>
      </c>
      <c r="F47" s="1146"/>
      <c r="G47" s="1146"/>
      <c r="H47" s="1146"/>
      <c r="I47" s="1146"/>
      <c r="J47" s="1147"/>
      <c r="K47" s="61" t="s">
        <v>533</v>
      </c>
      <c r="L47" s="62" t="s">
        <v>533</v>
      </c>
      <c r="M47" s="62" t="s">
        <v>533</v>
      </c>
      <c r="N47" s="62" t="s">
        <v>533</v>
      </c>
      <c r="O47" s="63" t="s">
        <v>533</v>
      </c>
      <c r="P47" s="46"/>
      <c r="Q47" s="46"/>
      <c r="R47" s="46"/>
      <c r="S47" s="46"/>
      <c r="T47" s="46"/>
      <c r="U47" s="46"/>
    </row>
    <row r="48" spans="1:21" ht="30.75" customHeight="1">
      <c r="A48" s="46"/>
      <c r="B48" s="1140"/>
      <c r="C48" s="1141"/>
      <c r="D48" s="60"/>
      <c r="E48" s="1146" t="s">
        <v>15</v>
      </c>
      <c r="F48" s="1146"/>
      <c r="G48" s="1146"/>
      <c r="H48" s="1146"/>
      <c r="I48" s="1146"/>
      <c r="J48" s="1147"/>
      <c r="K48" s="61">
        <v>605</v>
      </c>
      <c r="L48" s="62">
        <v>572</v>
      </c>
      <c r="M48" s="62">
        <v>560</v>
      </c>
      <c r="N48" s="62">
        <v>561</v>
      </c>
      <c r="O48" s="63">
        <v>590</v>
      </c>
      <c r="P48" s="46"/>
      <c r="Q48" s="46"/>
      <c r="R48" s="46"/>
      <c r="S48" s="46"/>
      <c r="T48" s="46"/>
      <c r="U48" s="46"/>
    </row>
    <row r="49" spans="1:21" ht="30.75" customHeight="1">
      <c r="A49" s="46"/>
      <c r="B49" s="1140"/>
      <c r="C49" s="1141"/>
      <c r="D49" s="60"/>
      <c r="E49" s="1146" t="s">
        <v>16</v>
      </c>
      <c r="F49" s="1146"/>
      <c r="G49" s="1146"/>
      <c r="H49" s="1146"/>
      <c r="I49" s="1146"/>
      <c r="J49" s="1147"/>
      <c r="K49" s="61" t="s">
        <v>533</v>
      </c>
      <c r="L49" s="62" t="s">
        <v>533</v>
      </c>
      <c r="M49" s="62" t="s">
        <v>533</v>
      </c>
      <c r="N49" s="62" t="s">
        <v>533</v>
      </c>
      <c r="O49" s="63" t="s">
        <v>533</v>
      </c>
      <c r="P49" s="46"/>
      <c r="Q49" s="46"/>
      <c r="R49" s="46"/>
      <c r="S49" s="46"/>
      <c r="T49" s="46"/>
      <c r="U49" s="46"/>
    </row>
    <row r="50" spans="1:21" ht="30.75" customHeight="1">
      <c r="A50" s="46"/>
      <c r="B50" s="1140"/>
      <c r="C50" s="1141"/>
      <c r="D50" s="60"/>
      <c r="E50" s="1146" t="s">
        <v>17</v>
      </c>
      <c r="F50" s="1146"/>
      <c r="G50" s="1146"/>
      <c r="H50" s="1146"/>
      <c r="I50" s="1146"/>
      <c r="J50" s="1147"/>
      <c r="K50" s="61">
        <v>88</v>
      </c>
      <c r="L50" s="62">
        <v>87</v>
      </c>
      <c r="M50" s="62">
        <v>78</v>
      </c>
      <c r="N50" s="62">
        <v>55</v>
      </c>
      <c r="O50" s="63">
        <v>46</v>
      </c>
      <c r="P50" s="46"/>
      <c r="Q50" s="46"/>
      <c r="R50" s="46"/>
      <c r="S50" s="46"/>
      <c r="T50" s="46"/>
      <c r="U50" s="46"/>
    </row>
    <row r="51" spans="1:21" ht="30.75" customHeight="1">
      <c r="A51" s="46"/>
      <c r="B51" s="1142"/>
      <c r="C51" s="1143"/>
      <c r="D51" s="64"/>
      <c r="E51" s="1146" t="s">
        <v>18</v>
      </c>
      <c r="F51" s="1146"/>
      <c r="G51" s="1146"/>
      <c r="H51" s="1146"/>
      <c r="I51" s="1146"/>
      <c r="J51" s="1147"/>
      <c r="K51" s="61" t="s">
        <v>533</v>
      </c>
      <c r="L51" s="62" t="s">
        <v>533</v>
      </c>
      <c r="M51" s="62" t="s">
        <v>533</v>
      </c>
      <c r="N51" s="62" t="s">
        <v>533</v>
      </c>
      <c r="O51" s="63" t="s">
        <v>533</v>
      </c>
      <c r="P51" s="46"/>
      <c r="Q51" s="46"/>
      <c r="R51" s="46"/>
      <c r="S51" s="46"/>
      <c r="T51" s="46"/>
      <c r="U51" s="46"/>
    </row>
    <row r="52" spans="1:21" ht="30.75" customHeight="1">
      <c r="A52" s="46"/>
      <c r="B52" s="1148" t="s">
        <v>19</v>
      </c>
      <c r="C52" s="1149"/>
      <c r="D52" s="64"/>
      <c r="E52" s="1146" t="s">
        <v>20</v>
      </c>
      <c r="F52" s="1146"/>
      <c r="G52" s="1146"/>
      <c r="H52" s="1146"/>
      <c r="I52" s="1146"/>
      <c r="J52" s="1147"/>
      <c r="K52" s="61">
        <v>4405</v>
      </c>
      <c r="L52" s="62">
        <v>4150</v>
      </c>
      <c r="M52" s="62">
        <v>4093</v>
      </c>
      <c r="N52" s="62">
        <v>4138</v>
      </c>
      <c r="O52" s="63">
        <v>3916</v>
      </c>
      <c r="P52" s="46"/>
      <c r="Q52" s="46"/>
      <c r="R52" s="46"/>
      <c r="S52" s="46"/>
      <c r="T52" s="46"/>
      <c r="U52" s="46"/>
    </row>
    <row r="53" spans="1:21" ht="30.75" customHeight="1" thickBot="1">
      <c r="A53" s="46"/>
      <c r="B53" s="1150" t="s">
        <v>21</v>
      </c>
      <c r="C53" s="1151"/>
      <c r="D53" s="65"/>
      <c r="E53" s="1152" t="s">
        <v>22</v>
      </c>
      <c r="F53" s="1152"/>
      <c r="G53" s="1152"/>
      <c r="H53" s="1152"/>
      <c r="I53" s="1152"/>
      <c r="J53" s="1153"/>
      <c r="K53" s="66">
        <v>2019</v>
      </c>
      <c r="L53" s="67">
        <v>1858</v>
      </c>
      <c r="M53" s="67">
        <v>1960</v>
      </c>
      <c r="N53" s="67">
        <v>1946</v>
      </c>
      <c r="O53" s="68">
        <v>1867</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25</v>
      </c>
      <c r="C56" s="71"/>
      <c r="D56" s="71"/>
      <c r="E56" s="71"/>
      <c r="F56" s="71"/>
      <c r="G56" s="71"/>
      <c r="H56" s="71"/>
      <c r="I56" s="71"/>
      <c r="J56" s="71"/>
      <c r="K56" s="72"/>
      <c r="L56" s="72"/>
      <c r="M56" s="72"/>
      <c r="N56" s="72"/>
      <c r="O56" s="73" t="s">
        <v>592</v>
      </c>
      <c r="P56" s="46"/>
      <c r="Q56" s="46"/>
      <c r="R56" s="46"/>
      <c r="S56" s="46"/>
      <c r="T56" s="46"/>
      <c r="U56" s="46"/>
    </row>
    <row r="57" spans="1:21" ht="31.5" customHeight="1" thickBot="1">
      <c r="A57" s="46"/>
      <c r="B57" s="74"/>
      <c r="C57" s="75"/>
      <c r="D57" s="75"/>
      <c r="E57" s="76"/>
      <c r="F57" s="76"/>
      <c r="G57" s="76"/>
      <c r="H57" s="76"/>
      <c r="I57" s="76"/>
      <c r="J57" s="77" t="s">
        <v>2</v>
      </c>
      <c r="K57" s="78" t="s">
        <v>593</v>
      </c>
      <c r="L57" s="79" t="s">
        <v>594</v>
      </c>
      <c r="M57" s="79" t="s">
        <v>595</v>
      </c>
      <c r="N57" s="79" t="s">
        <v>596</v>
      </c>
      <c r="O57" s="80" t="s">
        <v>597</v>
      </c>
      <c r="P57" s="46"/>
      <c r="Q57" s="46"/>
      <c r="R57" s="46"/>
      <c r="S57" s="46"/>
      <c r="T57" s="46"/>
      <c r="U57" s="46"/>
    </row>
    <row r="58" spans="1:21" ht="31.5" customHeight="1">
      <c r="B58" s="1154" t="s">
        <v>26</v>
      </c>
      <c r="C58" s="1155"/>
      <c r="D58" s="1160" t="s">
        <v>27</v>
      </c>
      <c r="E58" s="1161"/>
      <c r="F58" s="1161"/>
      <c r="G58" s="1161"/>
      <c r="H58" s="1161"/>
      <c r="I58" s="1161"/>
      <c r="J58" s="1162"/>
      <c r="K58" s="81"/>
      <c r="L58" s="82"/>
      <c r="M58" s="82"/>
      <c r="N58" s="82"/>
      <c r="O58" s="83"/>
    </row>
    <row r="59" spans="1:21" ht="31.5" customHeight="1">
      <c r="B59" s="1156"/>
      <c r="C59" s="1157"/>
      <c r="D59" s="1163" t="s">
        <v>28</v>
      </c>
      <c r="E59" s="1164"/>
      <c r="F59" s="1164"/>
      <c r="G59" s="1164"/>
      <c r="H59" s="1164"/>
      <c r="I59" s="1164"/>
      <c r="J59" s="1165"/>
      <c r="K59" s="84"/>
      <c r="L59" s="85"/>
      <c r="M59" s="85"/>
      <c r="N59" s="85"/>
      <c r="O59" s="86"/>
    </row>
    <row r="60" spans="1:21" ht="31.5" customHeight="1" thickBot="1">
      <c r="B60" s="1158"/>
      <c r="C60" s="1159"/>
      <c r="D60" s="1166" t="s">
        <v>29</v>
      </c>
      <c r="E60" s="1167"/>
      <c r="F60" s="1167"/>
      <c r="G60" s="1167"/>
      <c r="H60" s="1167"/>
      <c r="I60" s="1167"/>
      <c r="J60" s="1168"/>
      <c r="K60" s="87"/>
      <c r="L60" s="88"/>
      <c r="M60" s="88"/>
      <c r="N60" s="88"/>
      <c r="O60" s="89"/>
    </row>
    <row r="61" spans="1:21" ht="24" customHeight="1">
      <c r="B61" s="90"/>
      <c r="C61" s="90"/>
      <c r="D61" s="91" t="s">
        <v>30</v>
      </c>
      <c r="E61" s="92"/>
      <c r="F61" s="92"/>
      <c r="G61" s="92"/>
      <c r="H61" s="92"/>
      <c r="I61" s="92"/>
      <c r="J61" s="92"/>
      <c r="K61" s="92"/>
      <c r="L61" s="92"/>
      <c r="M61" s="92"/>
      <c r="N61" s="92"/>
      <c r="O61" s="92"/>
    </row>
    <row r="62" spans="1:21" ht="24" customHeight="1">
      <c r="B62" s="93"/>
      <c r="C62" s="93"/>
      <c r="D62" s="91" t="s">
        <v>31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UYGDbwqN1vfI1/GtZDNy2GHzPLOJnlJq8I7i1IKS06VUfoWmSfjyM7Md4eHIC3EASsdEqhaV6LBB+payr+YlYA==" saltValue="bWWO+cWmEXXYiY4V40avF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9</v>
      </c>
    </row>
    <row r="40" spans="2:13" ht="27.75" customHeight="1" thickBot="1">
      <c r="B40" s="96" t="s">
        <v>10</v>
      </c>
      <c r="C40" s="97"/>
      <c r="D40" s="97"/>
      <c r="E40" s="98"/>
      <c r="F40" s="98"/>
      <c r="G40" s="98"/>
      <c r="H40" s="99" t="s">
        <v>2</v>
      </c>
      <c r="I40" s="100" t="s">
        <v>574</v>
      </c>
      <c r="J40" s="101" t="s">
        <v>575</v>
      </c>
      <c r="K40" s="101" t="s">
        <v>576</v>
      </c>
      <c r="L40" s="101" t="s">
        <v>577</v>
      </c>
      <c r="M40" s="102" t="s">
        <v>578</v>
      </c>
    </row>
    <row r="41" spans="2:13" ht="27.75" customHeight="1">
      <c r="B41" s="1169" t="s">
        <v>32</v>
      </c>
      <c r="C41" s="1170"/>
      <c r="D41" s="103"/>
      <c r="E41" s="1175" t="s">
        <v>33</v>
      </c>
      <c r="F41" s="1175"/>
      <c r="G41" s="1175"/>
      <c r="H41" s="1176"/>
      <c r="I41" s="342">
        <v>40815</v>
      </c>
      <c r="J41" s="343">
        <v>38856</v>
      </c>
      <c r="K41" s="343">
        <v>38179</v>
      </c>
      <c r="L41" s="343">
        <v>36929</v>
      </c>
      <c r="M41" s="344">
        <v>35042</v>
      </c>
    </row>
    <row r="42" spans="2:13" ht="27.75" customHeight="1">
      <c r="B42" s="1171"/>
      <c r="C42" s="1172"/>
      <c r="D42" s="104"/>
      <c r="E42" s="1177" t="s">
        <v>34</v>
      </c>
      <c r="F42" s="1177"/>
      <c r="G42" s="1177"/>
      <c r="H42" s="1178"/>
      <c r="I42" s="345">
        <v>1472</v>
      </c>
      <c r="J42" s="346">
        <v>1296</v>
      </c>
      <c r="K42" s="346">
        <v>1196</v>
      </c>
      <c r="L42" s="346">
        <v>1440</v>
      </c>
      <c r="M42" s="347">
        <v>1335</v>
      </c>
    </row>
    <row r="43" spans="2:13" ht="27.75" customHeight="1">
      <c r="B43" s="1171"/>
      <c r="C43" s="1172"/>
      <c r="D43" s="104"/>
      <c r="E43" s="1177" t="s">
        <v>35</v>
      </c>
      <c r="F43" s="1177"/>
      <c r="G43" s="1177"/>
      <c r="H43" s="1178"/>
      <c r="I43" s="345">
        <v>6934</v>
      </c>
      <c r="J43" s="346">
        <v>6760</v>
      </c>
      <c r="K43" s="346">
        <v>6543</v>
      </c>
      <c r="L43" s="346">
        <v>6533</v>
      </c>
      <c r="M43" s="347">
        <v>6456</v>
      </c>
    </row>
    <row r="44" spans="2:13" ht="27.75" customHeight="1">
      <c r="B44" s="1171"/>
      <c r="C44" s="1172"/>
      <c r="D44" s="104"/>
      <c r="E44" s="1177" t="s">
        <v>36</v>
      </c>
      <c r="F44" s="1177"/>
      <c r="G44" s="1177"/>
      <c r="H44" s="1178"/>
      <c r="I44" s="345" t="s">
        <v>533</v>
      </c>
      <c r="J44" s="346" t="s">
        <v>533</v>
      </c>
      <c r="K44" s="346" t="s">
        <v>533</v>
      </c>
      <c r="L44" s="346" t="s">
        <v>533</v>
      </c>
      <c r="M44" s="347" t="s">
        <v>533</v>
      </c>
    </row>
    <row r="45" spans="2:13" ht="27.75" customHeight="1">
      <c r="B45" s="1171"/>
      <c r="C45" s="1172"/>
      <c r="D45" s="104"/>
      <c r="E45" s="1177" t="s">
        <v>37</v>
      </c>
      <c r="F45" s="1177"/>
      <c r="G45" s="1177"/>
      <c r="H45" s="1178"/>
      <c r="I45" s="345">
        <v>7647</v>
      </c>
      <c r="J45" s="346">
        <v>7469</v>
      </c>
      <c r="K45" s="346">
        <v>7271</v>
      </c>
      <c r="L45" s="346">
        <v>7017</v>
      </c>
      <c r="M45" s="347">
        <v>6667</v>
      </c>
    </row>
    <row r="46" spans="2:13" ht="27.75" customHeight="1">
      <c r="B46" s="1171"/>
      <c r="C46" s="1172"/>
      <c r="D46" s="105"/>
      <c r="E46" s="1177" t="s">
        <v>38</v>
      </c>
      <c r="F46" s="1177"/>
      <c r="G46" s="1177"/>
      <c r="H46" s="1178"/>
      <c r="I46" s="345" t="s">
        <v>533</v>
      </c>
      <c r="J46" s="346" t="s">
        <v>533</v>
      </c>
      <c r="K46" s="346" t="s">
        <v>533</v>
      </c>
      <c r="L46" s="346" t="s">
        <v>533</v>
      </c>
      <c r="M46" s="347" t="s">
        <v>533</v>
      </c>
    </row>
    <row r="47" spans="2:13" ht="27.75" customHeight="1">
      <c r="B47" s="1171"/>
      <c r="C47" s="1172"/>
      <c r="D47" s="106"/>
      <c r="E47" s="1179" t="s">
        <v>39</v>
      </c>
      <c r="F47" s="1180"/>
      <c r="G47" s="1180"/>
      <c r="H47" s="1181"/>
      <c r="I47" s="345" t="s">
        <v>533</v>
      </c>
      <c r="J47" s="346" t="s">
        <v>533</v>
      </c>
      <c r="K47" s="346" t="s">
        <v>533</v>
      </c>
      <c r="L47" s="346" t="s">
        <v>533</v>
      </c>
      <c r="M47" s="347" t="s">
        <v>533</v>
      </c>
    </row>
    <row r="48" spans="2:13" ht="27.75" customHeight="1">
      <c r="B48" s="1171"/>
      <c r="C48" s="1172"/>
      <c r="D48" s="104"/>
      <c r="E48" s="1177" t="s">
        <v>40</v>
      </c>
      <c r="F48" s="1177"/>
      <c r="G48" s="1177"/>
      <c r="H48" s="1178"/>
      <c r="I48" s="345" t="s">
        <v>533</v>
      </c>
      <c r="J48" s="346" t="s">
        <v>533</v>
      </c>
      <c r="K48" s="346" t="s">
        <v>533</v>
      </c>
      <c r="L48" s="346" t="s">
        <v>533</v>
      </c>
      <c r="M48" s="347" t="s">
        <v>533</v>
      </c>
    </row>
    <row r="49" spans="2:13" ht="27.75" customHeight="1">
      <c r="B49" s="1173"/>
      <c r="C49" s="1174"/>
      <c r="D49" s="104"/>
      <c r="E49" s="1177" t="s">
        <v>41</v>
      </c>
      <c r="F49" s="1177"/>
      <c r="G49" s="1177"/>
      <c r="H49" s="1178"/>
      <c r="I49" s="345" t="s">
        <v>533</v>
      </c>
      <c r="J49" s="346" t="s">
        <v>533</v>
      </c>
      <c r="K49" s="346" t="s">
        <v>533</v>
      </c>
      <c r="L49" s="346" t="s">
        <v>533</v>
      </c>
      <c r="M49" s="347" t="s">
        <v>533</v>
      </c>
    </row>
    <row r="50" spans="2:13" ht="27.75" customHeight="1">
      <c r="B50" s="1182" t="s">
        <v>42</v>
      </c>
      <c r="C50" s="1183"/>
      <c r="D50" s="107"/>
      <c r="E50" s="1177" t="s">
        <v>43</v>
      </c>
      <c r="F50" s="1177"/>
      <c r="G50" s="1177"/>
      <c r="H50" s="1178"/>
      <c r="I50" s="345">
        <v>19435</v>
      </c>
      <c r="J50" s="346">
        <v>16511</v>
      </c>
      <c r="K50" s="346">
        <v>16107</v>
      </c>
      <c r="L50" s="346">
        <v>16127</v>
      </c>
      <c r="M50" s="347">
        <v>16883</v>
      </c>
    </row>
    <row r="51" spans="2:13" ht="27.75" customHeight="1">
      <c r="B51" s="1171"/>
      <c r="C51" s="1172"/>
      <c r="D51" s="104"/>
      <c r="E51" s="1177" t="s">
        <v>44</v>
      </c>
      <c r="F51" s="1177"/>
      <c r="G51" s="1177"/>
      <c r="H51" s="1178"/>
      <c r="I51" s="345">
        <v>1178</v>
      </c>
      <c r="J51" s="346">
        <v>1147</v>
      </c>
      <c r="K51" s="346">
        <v>1048</v>
      </c>
      <c r="L51" s="346">
        <v>993</v>
      </c>
      <c r="M51" s="347">
        <v>906</v>
      </c>
    </row>
    <row r="52" spans="2:13" ht="27.75" customHeight="1">
      <c r="B52" s="1173"/>
      <c r="C52" s="1174"/>
      <c r="D52" s="104"/>
      <c r="E52" s="1177" t="s">
        <v>45</v>
      </c>
      <c r="F52" s="1177"/>
      <c r="G52" s="1177"/>
      <c r="H52" s="1178"/>
      <c r="I52" s="345">
        <v>37346</v>
      </c>
      <c r="J52" s="346">
        <v>36227</v>
      </c>
      <c r="K52" s="346">
        <v>35942</v>
      </c>
      <c r="L52" s="346">
        <v>35365</v>
      </c>
      <c r="M52" s="347">
        <v>34189</v>
      </c>
    </row>
    <row r="53" spans="2:13" ht="27.75" customHeight="1" thickBot="1">
      <c r="B53" s="1184" t="s">
        <v>46</v>
      </c>
      <c r="C53" s="1185"/>
      <c r="D53" s="108"/>
      <c r="E53" s="1186" t="s">
        <v>47</v>
      </c>
      <c r="F53" s="1186"/>
      <c r="G53" s="1186"/>
      <c r="H53" s="1187"/>
      <c r="I53" s="348">
        <v>-1092</v>
      </c>
      <c r="J53" s="349">
        <v>496</v>
      </c>
      <c r="K53" s="349">
        <v>92</v>
      </c>
      <c r="L53" s="349">
        <v>-567</v>
      </c>
      <c r="M53" s="350">
        <v>-2476</v>
      </c>
    </row>
    <row r="54" spans="2:13" ht="27.75" customHeight="1">
      <c r="B54" s="109" t="s">
        <v>48</v>
      </c>
      <c r="C54" s="110"/>
      <c r="D54" s="110"/>
      <c r="E54" s="111"/>
      <c r="F54" s="111"/>
      <c r="G54" s="111"/>
      <c r="H54" s="111"/>
      <c r="I54" s="112"/>
      <c r="J54" s="112"/>
      <c r="K54" s="112"/>
      <c r="L54" s="112"/>
      <c r="M54" s="112"/>
    </row>
    <row r="55" spans="2:13"/>
  </sheetData>
  <sheetProtection algorithmName="SHA-512" hashValue="vcah1SnjomEi5Mq+ns0yBK/Vhv2yzviroPNGFEgt3UzV0hcEexDrkKS+PtTIDMnjL+a6oJ8nPQ+hNv4mbFR1rQ==" saltValue="jDTuBTGr0ohQHSU8Myfj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49</v>
      </c>
    </row>
    <row r="54" spans="2:8" ht="29.25" customHeight="1" thickBot="1">
      <c r="B54" s="114" t="s">
        <v>1</v>
      </c>
      <c r="C54" s="115"/>
      <c r="D54" s="115"/>
      <c r="E54" s="116" t="s">
        <v>2</v>
      </c>
      <c r="F54" s="117" t="s">
        <v>576</v>
      </c>
      <c r="G54" s="117" t="s">
        <v>577</v>
      </c>
      <c r="H54" s="118" t="s">
        <v>578</v>
      </c>
    </row>
    <row r="55" spans="2:8" ht="52.5" customHeight="1">
      <c r="B55" s="119"/>
      <c r="C55" s="1196" t="s">
        <v>50</v>
      </c>
      <c r="D55" s="1196"/>
      <c r="E55" s="1197"/>
      <c r="F55" s="120">
        <v>7870</v>
      </c>
      <c r="G55" s="120">
        <v>8171</v>
      </c>
      <c r="H55" s="121">
        <v>8059</v>
      </c>
    </row>
    <row r="56" spans="2:8" ht="52.5" customHeight="1">
      <c r="B56" s="122"/>
      <c r="C56" s="1198" t="s">
        <v>51</v>
      </c>
      <c r="D56" s="1198"/>
      <c r="E56" s="1199"/>
      <c r="F56" s="123">
        <v>805</v>
      </c>
      <c r="G56" s="123">
        <v>1092</v>
      </c>
      <c r="H56" s="124">
        <v>1093</v>
      </c>
    </row>
    <row r="57" spans="2:8" ht="53.25" customHeight="1">
      <c r="B57" s="122"/>
      <c r="C57" s="1200" t="s">
        <v>52</v>
      </c>
      <c r="D57" s="1200"/>
      <c r="E57" s="1201"/>
      <c r="F57" s="125">
        <v>6307</v>
      </c>
      <c r="G57" s="125">
        <v>5652</v>
      </c>
      <c r="H57" s="126">
        <v>6492</v>
      </c>
    </row>
    <row r="58" spans="2:8" ht="45.75" customHeight="1">
      <c r="B58" s="127"/>
      <c r="C58" s="1188" t="s">
        <v>607</v>
      </c>
      <c r="D58" s="1189"/>
      <c r="E58" s="1190"/>
      <c r="F58" s="128">
        <v>1686</v>
      </c>
      <c r="G58" s="128">
        <v>2112</v>
      </c>
      <c r="H58" s="129">
        <v>2843</v>
      </c>
    </row>
    <row r="59" spans="2:8" ht="45.75" customHeight="1">
      <c r="B59" s="127"/>
      <c r="C59" s="1188" t="s">
        <v>608</v>
      </c>
      <c r="D59" s="1189"/>
      <c r="E59" s="1190"/>
      <c r="F59" s="128">
        <v>2362</v>
      </c>
      <c r="G59" s="128">
        <v>2428</v>
      </c>
      <c r="H59" s="129">
        <v>2385</v>
      </c>
    </row>
    <row r="60" spans="2:8" ht="45.75" customHeight="1">
      <c r="B60" s="127"/>
      <c r="C60" s="1188" t="s">
        <v>611</v>
      </c>
      <c r="D60" s="1189"/>
      <c r="E60" s="1190"/>
      <c r="F60" s="128">
        <v>19</v>
      </c>
      <c r="G60" s="128">
        <v>73</v>
      </c>
      <c r="H60" s="129">
        <v>243</v>
      </c>
    </row>
    <row r="61" spans="2:8" ht="45.75" customHeight="1">
      <c r="B61" s="127"/>
      <c r="C61" s="1188" t="s">
        <v>609</v>
      </c>
      <c r="D61" s="1189"/>
      <c r="E61" s="1190"/>
      <c r="F61" s="128">
        <v>204</v>
      </c>
      <c r="G61" s="128">
        <v>192</v>
      </c>
      <c r="H61" s="129">
        <v>178</v>
      </c>
    </row>
    <row r="62" spans="2:8" ht="45.75" customHeight="1" thickBot="1">
      <c r="B62" s="130"/>
      <c r="C62" s="1191" t="s">
        <v>610</v>
      </c>
      <c r="D62" s="1192"/>
      <c r="E62" s="1193"/>
      <c r="F62" s="131">
        <v>124</v>
      </c>
      <c r="G62" s="131">
        <v>166</v>
      </c>
      <c r="H62" s="132">
        <v>172</v>
      </c>
    </row>
    <row r="63" spans="2:8" ht="52.5" customHeight="1" thickBot="1">
      <c r="B63" s="133"/>
      <c r="C63" s="1194" t="s">
        <v>53</v>
      </c>
      <c r="D63" s="1194"/>
      <c r="E63" s="1195"/>
      <c r="F63" s="134">
        <v>14982</v>
      </c>
      <c r="G63" s="134">
        <v>14915</v>
      </c>
      <c r="H63" s="135">
        <v>15643</v>
      </c>
    </row>
    <row r="64" spans="2:8"/>
  </sheetData>
  <sheetProtection algorithmName="SHA-512" hashValue="bgt4FTl7OpDnP602YCJ7B0YyuCA2HXW/sSYFu+Slh5JSVBmzCVWzY4SI6zCKzYfkolsJ3gtFIb8spYdjfKvu7g==" saltValue="LFmfJtOSfO8k13MLayfo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v>
      </c>
      <c r="E2" s="147"/>
      <c r="F2" s="148" t="s">
        <v>571</v>
      </c>
      <c r="G2" s="149"/>
      <c r="H2" s="150"/>
    </row>
    <row r="3" spans="1:8">
      <c r="A3" s="146" t="s">
        <v>564</v>
      </c>
      <c r="B3" s="151"/>
      <c r="C3" s="152"/>
      <c r="D3" s="153">
        <v>108940</v>
      </c>
      <c r="E3" s="154"/>
      <c r="F3" s="155">
        <v>54684</v>
      </c>
      <c r="G3" s="156"/>
      <c r="H3" s="157"/>
    </row>
    <row r="4" spans="1:8">
      <c r="A4" s="158"/>
      <c r="B4" s="159"/>
      <c r="C4" s="160"/>
      <c r="D4" s="161">
        <v>59949</v>
      </c>
      <c r="E4" s="162"/>
      <c r="F4" s="163">
        <v>32829</v>
      </c>
      <c r="G4" s="164"/>
      <c r="H4" s="165"/>
    </row>
    <row r="5" spans="1:8">
      <c r="A5" s="146" t="s">
        <v>566</v>
      </c>
      <c r="B5" s="151"/>
      <c r="C5" s="152"/>
      <c r="D5" s="153">
        <v>96464</v>
      </c>
      <c r="E5" s="154"/>
      <c r="F5" s="155">
        <v>62383</v>
      </c>
      <c r="G5" s="156"/>
      <c r="H5" s="157"/>
    </row>
    <row r="6" spans="1:8">
      <c r="A6" s="158"/>
      <c r="B6" s="159"/>
      <c r="C6" s="160"/>
      <c r="D6" s="161">
        <v>54932</v>
      </c>
      <c r="E6" s="162"/>
      <c r="F6" s="163">
        <v>35325</v>
      </c>
      <c r="G6" s="164"/>
      <c r="H6" s="165"/>
    </row>
    <row r="7" spans="1:8">
      <c r="A7" s="146" t="s">
        <v>567</v>
      </c>
      <c r="B7" s="151"/>
      <c r="C7" s="152"/>
      <c r="D7" s="153">
        <v>95259</v>
      </c>
      <c r="E7" s="154"/>
      <c r="F7" s="155">
        <v>63812</v>
      </c>
      <c r="G7" s="156"/>
      <c r="H7" s="157"/>
    </row>
    <row r="8" spans="1:8">
      <c r="A8" s="158"/>
      <c r="B8" s="159"/>
      <c r="C8" s="160"/>
      <c r="D8" s="161">
        <v>57559</v>
      </c>
      <c r="E8" s="162"/>
      <c r="F8" s="163">
        <v>33848</v>
      </c>
      <c r="G8" s="164"/>
      <c r="H8" s="165"/>
    </row>
    <row r="9" spans="1:8">
      <c r="A9" s="146" t="s">
        <v>568</v>
      </c>
      <c r="B9" s="151"/>
      <c r="C9" s="152"/>
      <c r="D9" s="153">
        <v>106487</v>
      </c>
      <c r="E9" s="154"/>
      <c r="F9" s="155">
        <v>45945</v>
      </c>
      <c r="G9" s="156"/>
      <c r="H9" s="157"/>
    </row>
    <row r="10" spans="1:8">
      <c r="A10" s="158"/>
      <c r="B10" s="159"/>
      <c r="C10" s="160"/>
      <c r="D10" s="161">
        <v>70350</v>
      </c>
      <c r="E10" s="162"/>
      <c r="F10" s="163">
        <v>25180</v>
      </c>
      <c r="G10" s="164"/>
      <c r="H10" s="165"/>
    </row>
    <row r="11" spans="1:8">
      <c r="A11" s="146" t="s">
        <v>569</v>
      </c>
      <c r="B11" s="151"/>
      <c r="C11" s="152"/>
      <c r="D11" s="153">
        <v>77911</v>
      </c>
      <c r="E11" s="154"/>
      <c r="F11" s="155">
        <v>44475</v>
      </c>
      <c r="G11" s="156"/>
      <c r="H11" s="157"/>
    </row>
    <row r="12" spans="1:8">
      <c r="A12" s="158"/>
      <c r="B12" s="159"/>
      <c r="C12" s="166"/>
      <c r="D12" s="161">
        <v>47047</v>
      </c>
      <c r="E12" s="162"/>
      <c r="F12" s="163">
        <v>24780</v>
      </c>
      <c r="G12" s="164"/>
      <c r="H12" s="165"/>
    </row>
    <row r="13" spans="1:8">
      <c r="A13" s="146"/>
      <c r="B13" s="151"/>
      <c r="C13" s="152"/>
      <c r="D13" s="153">
        <v>97012</v>
      </c>
      <c r="E13" s="154"/>
      <c r="F13" s="155">
        <v>54260</v>
      </c>
      <c r="G13" s="167"/>
      <c r="H13" s="157"/>
    </row>
    <row r="14" spans="1:8">
      <c r="A14" s="158"/>
      <c r="B14" s="159"/>
      <c r="C14" s="160"/>
      <c r="D14" s="161">
        <v>57967</v>
      </c>
      <c r="E14" s="162"/>
      <c r="F14" s="163">
        <v>30392</v>
      </c>
      <c r="G14" s="164"/>
      <c r="H14" s="165"/>
    </row>
    <row r="17" spans="1:11">
      <c r="A17" s="142" t="s">
        <v>55</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56</v>
      </c>
      <c r="B19" s="168">
        <f>ROUND(VALUE(SUBSTITUTE(実質収支比率等に係る経年分析!F$48,"▲","-")),2)</f>
        <v>6.08</v>
      </c>
      <c r="C19" s="168">
        <f>ROUND(VALUE(SUBSTITUTE(実質収支比率等に係る経年分析!G$48,"▲","-")),2)</f>
        <v>10.5</v>
      </c>
      <c r="D19" s="168">
        <f>ROUND(VALUE(SUBSTITUTE(実質収支比率等に係る経年分析!H$48,"▲","-")),2)</f>
        <v>7.66</v>
      </c>
      <c r="E19" s="168">
        <f>ROUND(VALUE(SUBSTITUTE(実質収支比率等に係る経年分析!I$48,"▲","-")),2)</f>
        <v>9.7100000000000009</v>
      </c>
      <c r="F19" s="168">
        <f>ROUND(VALUE(SUBSTITUTE(実質収支比率等に係る経年分析!J$48,"▲","-")),2)</f>
        <v>11.54</v>
      </c>
    </row>
    <row r="20" spans="1:11">
      <c r="A20" s="168" t="s">
        <v>57</v>
      </c>
      <c r="B20" s="168">
        <f>ROUND(VALUE(SUBSTITUTE(実質収支比率等に係る経年分析!F$47,"▲","-")),2)</f>
        <v>33.79</v>
      </c>
      <c r="C20" s="168">
        <f>ROUND(VALUE(SUBSTITUTE(実質収支比率等に係る経年分析!G$47,"▲","-")),2)</f>
        <v>26.66</v>
      </c>
      <c r="D20" s="168">
        <f>ROUND(VALUE(SUBSTITUTE(実質収支比率等に係る経年分析!H$47,"▲","-")),2)</f>
        <v>27.74</v>
      </c>
      <c r="E20" s="168">
        <f>ROUND(VALUE(SUBSTITUTE(実質収支比率等に係る経年分析!I$47,"▲","-")),2)</f>
        <v>27.63</v>
      </c>
      <c r="F20" s="168">
        <f>ROUND(VALUE(SUBSTITUTE(実質収支比率等に係る経年分析!J$47,"▲","-")),2)</f>
        <v>28.11</v>
      </c>
    </row>
    <row r="21" spans="1:11">
      <c r="A21" s="168" t="s">
        <v>58</v>
      </c>
      <c r="B21" s="168">
        <f>IF(ISNUMBER(VALUE(SUBSTITUTE(実質収支比率等に係る経年分析!F$49,"▲","-"))),ROUND(VALUE(SUBSTITUTE(実質収支比率等に係る経年分析!F$49,"▲","-")),2),NA())</f>
        <v>-3.47</v>
      </c>
      <c r="C21" s="168">
        <f>IF(ISNUMBER(VALUE(SUBSTITUTE(実質収支比率等に係る経年分析!G$49,"▲","-"))),ROUND(VALUE(SUBSTITUTE(実質収支比率等に係る経年分析!G$49,"▲","-")),2),NA())</f>
        <v>-3.32</v>
      </c>
      <c r="D21" s="168">
        <f>IF(ISNUMBER(VALUE(SUBSTITUTE(実質収支比率等に係る経年分析!H$49,"▲","-"))),ROUND(VALUE(SUBSTITUTE(実質収支比率等に係る経年分析!H$49,"▲","-")),2),NA())</f>
        <v>-1.68</v>
      </c>
      <c r="E21" s="168">
        <f>IF(ISNUMBER(VALUE(SUBSTITUTE(実質収支比率等に係る経年分析!I$49,"▲","-"))),ROUND(VALUE(SUBSTITUTE(実質収支比率等に係る経年分析!I$49,"▲","-")),2),NA())</f>
        <v>3.38</v>
      </c>
      <c r="F21" s="168">
        <f>IF(ISNUMBER(VALUE(SUBSTITUTE(実質収支比率等に係る経年分析!J$49,"▲","-"))),ROUND(VALUE(SUBSTITUTE(実質収支比率等に係る経年分析!J$49,"▲","-")),2),NA())</f>
        <v>1.17</v>
      </c>
    </row>
    <row r="24" spans="1:11">
      <c r="A24" s="142" t="s">
        <v>59</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60</v>
      </c>
      <c r="C26" s="169" t="s">
        <v>61</v>
      </c>
      <c r="D26" s="169" t="s">
        <v>60</v>
      </c>
      <c r="E26" s="169" t="s">
        <v>61</v>
      </c>
      <c r="F26" s="169" t="s">
        <v>60</v>
      </c>
      <c r="G26" s="169" t="s">
        <v>61</v>
      </c>
      <c r="H26" s="169" t="s">
        <v>60</v>
      </c>
      <c r="I26" s="169" t="s">
        <v>61</v>
      </c>
      <c r="J26" s="169" t="s">
        <v>60</v>
      </c>
      <c r="K26" s="169" t="s">
        <v>61</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0.37</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7.0000000000000007E-2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str">
        <f>IF(連結実質赤字比率に係る赤字・黒字の構成分析!C$41="",NA(),連結実質赤字比率に係る赤字・黒字の構成分析!C$41)</f>
        <v>後期高齢者医療事業特別会計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c r="A30" s="169" t="str">
        <f>IF(連結実質赤字比率に係る赤字・黒字の構成分析!C$40="",NA(),連結実質赤字比率に係る赤字・黒字の構成分析!C$40)</f>
        <v>温泉給湯事業会計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c r="A31" s="169" t="str">
        <f>IF(連結実質赤字比率に係る赤字・黒字の構成分析!C$39="",NA(),連結実質赤字比率に係る赤字・黒字の構成分析!C$39)</f>
        <v>国民健康保険事業特別会計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0.61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0.48</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0.25</v>
      </c>
    </row>
    <row r="32" spans="1:11">
      <c r="A32" s="169" t="str">
        <f>IF(連結実質赤字比率に係る赤字・黒字の構成分析!C$38="",NA(),連結実質赤字比率に係る赤字・黒字の構成分析!C$38)</f>
        <v>簡易水道事業会計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0.61</v>
      </c>
    </row>
    <row r="33" spans="1:16">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0.55000000000000004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1.22</v>
      </c>
    </row>
    <row r="34" spans="1:16">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1.1100000000000001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0.59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1.47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1.87</v>
      </c>
    </row>
    <row r="35" spans="1:16">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4.03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4.74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4.99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5.33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5.76</v>
      </c>
    </row>
    <row r="36" spans="1:16">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6.06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10.44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7.63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9.6300000000000008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11.52</v>
      </c>
    </row>
    <row r="39" spans="1:16">
      <c r="A39" s="142" t="s">
        <v>62</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c r="A42" s="170" t="s">
        <v>65</v>
      </c>
      <c r="B42" s="170"/>
      <c r="C42" s="170"/>
      <c r="D42" s="170">
        <f>'実質公債費比率（分子）の構造'!K$52</f>
        <v>4405</v>
      </c>
      <c r="E42" s="170"/>
      <c r="F42" s="170"/>
      <c r="G42" s="170">
        <f>'実質公債費比率（分子）の構造'!L$52</f>
        <v>4150</v>
      </c>
      <c r="H42" s="170"/>
      <c r="I42" s="170"/>
      <c r="J42" s="170">
        <f>'実質公債費比率（分子）の構造'!M$52</f>
        <v>4093</v>
      </c>
      <c r="K42" s="170"/>
      <c r="L42" s="170"/>
      <c r="M42" s="170">
        <f>'実質公債費比率（分子）の構造'!N$52</f>
        <v>4138</v>
      </c>
      <c r="N42" s="170"/>
      <c r="O42" s="170"/>
      <c r="P42" s="170">
        <f>'実質公債費比率（分子）の構造'!O$52</f>
        <v>3916</v>
      </c>
    </row>
    <row r="43" spans="1:16">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c r="A44" s="170" t="s">
        <v>67</v>
      </c>
      <c r="B44" s="170">
        <f>'実質公債費比率（分子）の構造'!K$50</f>
        <v>88</v>
      </c>
      <c r="C44" s="170"/>
      <c r="D44" s="170"/>
      <c r="E44" s="170">
        <f>'実質公債費比率（分子）の構造'!L$50</f>
        <v>87</v>
      </c>
      <c r="F44" s="170"/>
      <c r="G44" s="170"/>
      <c r="H44" s="170">
        <f>'実質公債費比率（分子）の構造'!M$50</f>
        <v>78</v>
      </c>
      <c r="I44" s="170"/>
      <c r="J44" s="170"/>
      <c r="K44" s="170">
        <f>'実質公債費比率（分子）の構造'!N$50</f>
        <v>55</v>
      </c>
      <c r="L44" s="170"/>
      <c r="M44" s="170"/>
      <c r="N44" s="170">
        <f>'実質公債費比率（分子）の構造'!O$50</f>
        <v>46</v>
      </c>
      <c r="O44" s="170"/>
      <c r="P44" s="170"/>
    </row>
    <row r="45" spans="1:16">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c r="A46" s="170" t="s">
        <v>69</v>
      </c>
      <c r="B46" s="170">
        <f>'実質公債費比率（分子）の構造'!K$48</f>
        <v>605</v>
      </c>
      <c r="C46" s="170"/>
      <c r="D46" s="170"/>
      <c r="E46" s="170">
        <f>'実質公債費比率（分子）の構造'!L$48</f>
        <v>572</v>
      </c>
      <c r="F46" s="170"/>
      <c r="G46" s="170"/>
      <c r="H46" s="170">
        <f>'実質公債費比率（分子）の構造'!M$48</f>
        <v>560</v>
      </c>
      <c r="I46" s="170"/>
      <c r="J46" s="170"/>
      <c r="K46" s="170">
        <f>'実質公債費比率（分子）の構造'!N$48</f>
        <v>561</v>
      </c>
      <c r="L46" s="170"/>
      <c r="M46" s="170"/>
      <c r="N46" s="170">
        <f>'実質公債費比率（分子）の構造'!O$48</f>
        <v>590</v>
      </c>
      <c r="O46" s="170"/>
      <c r="P46" s="170"/>
    </row>
    <row r="47" spans="1:16">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72</v>
      </c>
      <c r="B49" s="170">
        <f>'実質公債費比率（分子）の構造'!K$45</f>
        <v>5731</v>
      </c>
      <c r="C49" s="170"/>
      <c r="D49" s="170"/>
      <c r="E49" s="170">
        <f>'実質公債費比率（分子）の構造'!L$45</f>
        <v>5349</v>
      </c>
      <c r="F49" s="170"/>
      <c r="G49" s="170"/>
      <c r="H49" s="170">
        <f>'実質公債費比率（分子）の構造'!M$45</f>
        <v>5415</v>
      </c>
      <c r="I49" s="170"/>
      <c r="J49" s="170"/>
      <c r="K49" s="170">
        <f>'実質公債費比率（分子）の構造'!N$45</f>
        <v>5468</v>
      </c>
      <c r="L49" s="170"/>
      <c r="M49" s="170"/>
      <c r="N49" s="170">
        <f>'実質公債費比率（分子）の構造'!O$45</f>
        <v>5147</v>
      </c>
      <c r="O49" s="170"/>
      <c r="P49" s="170"/>
    </row>
    <row r="50" spans="1:16">
      <c r="A50" s="170" t="s">
        <v>73</v>
      </c>
      <c r="B50" s="170" t="e">
        <f>NA()</f>
        <v>#N/A</v>
      </c>
      <c r="C50" s="170">
        <f>IF(ISNUMBER('実質公債費比率（分子）の構造'!K$53),'実質公債費比率（分子）の構造'!K$53,NA())</f>
        <v>2019</v>
      </c>
      <c r="D50" s="170" t="e">
        <f>NA()</f>
        <v>#N/A</v>
      </c>
      <c r="E50" s="170" t="e">
        <f>NA()</f>
        <v>#N/A</v>
      </c>
      <c r="F50" s="170">
        <f>IF(ISNUMBER('実質公債費比率（分子）の構造'!L$53),'実質公債費比率（分子）の構造'!L$53,NA())</f>
        <v>1858</v>
      </c>
      <c r="G50" s="170" t="e">
        <f>NA()</f>
        <v>#N/A</v>
      </c>
      <c r="H50" s="170" t="e">
        <f>NA()</f>
        <v>#N/A</v>
      </c>
      <c r="I50" s="170">
        <f>IF(ISNUMBER('実質公債費比率（分子）の構造'!M$53),'実質公債費比率（分子）の構造'!M$53,NA())</f>
        <v>1960</v>
      </c>
      <c r="J50" s="170" t="e">
        <f>NA()</f>
        <v>#N/A</v>
      </c>
      <c r="K50" s="170" t="e">
        <f>NA()</f>
        <v>#N/A</v>
      </c>
      <c r="L50" s="170">
        <f>IF(ISNUMBER('実質公債費比率（分子）の構造'!N$53),'実質公債費比率（分子）の構造'!N$53,NA())</f>
        <v>1946</v>
      </c>
      <c r="M50" s="170" t="e">
        <f>NA()</f>
        <v>#N/A</v>
      </c>
      <c r="N50" s="170" t="e">
        <f>NA()</f>
        <v>#N/A</v>
      </c>
      <c r="O50" s="170">
        <f>IF(ISNUMBER('実質公債費比率（分子）の構造'!O$53),'実質公債費比率（分子）の構造'!O$53,NA())</f>
        <v>1867</v>
      </c>
      <c r="P50" s="170" t="e">
        <f>NA()</f>
        <v>#N/A</v>
      </c>
    </row>
    <row r="53" spans="1:16">
      <c r="A53" s="142" t="s">
        <v>74</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c r="A56" s="169" t="s">
        <v>45</v>
      </c>
      <c r="B56" s="169"/>
      <c r="C56" s="169"/>
      <c r="D56" s="169">
        <f>'将来負担比率（分子）の構造'!I$52</f>
        <v>37346</v>
      </c>
      <c r="E56" s="169"/>
      <c r="F56" s="169"/>
      <c r="G56" s="169">
        <f>'将来負担比率（分子）の構造'!J$52</f>
        <v>36227</v>
      </c>
      <c r="H56" s="169"/>
      <c r="I56" s="169"/>
      <c r="J56" s="169">
        <f>'将来負担比率（分子）の構造'!K$52</f>
        <v>35942</v>
      </c>
      <c r="K56" s="169"/>
      <c r="L56" s="169"/>
      <c r="M56" s="169">
        <f>'将来負担比率（分子）の構造'!L$52</f>
        <v>35365</v>
      </c>
      <c r="N56" s="169"/>
      <c r="O56" s="169"/>
      <c r="P56" s="169">
        <f>'将来負担比率（分子）の構造'!M$52</f>
        <v>34189</v>
      </c>
    </row>
    <row r="57" spans="1:16">
      <c r="A57" s="169" t="s">
        <v>44</v>
      </c>
      <c r="B57" s="169"/>
      <c r="C57" s="169"/>
      <c r="D57" s="169">
        <f>'将来負担比率（分子）の構造'!I$51</f>
        <v>1178</v>
      </c>
      <c r="E57" s="169"/>
      <c r="F57" s="169"/>
      <c r="G57" s="169">
        <f>'将来負担比率（分子）の構造'!J$51</f>
        <v>1147</v>
      </c>
      <c r="H57" s="169"/>
      <c r="I57" s="169"/>
      <c r="J57" s="169">
        <f>'将来負担比率（分子）の構造'!K$51</f>
        <v>1048</v>
      </c>
      <c r="K57" s="169"/>
      <c r="L57" s="169"/>
      <c r="M57" s="169">
        <f>'将来負担比率（分子）の構造'!L$51</f>
        <v>993</v>
      </c>
      <c r="N57" s="169"/>
      <c r="O57" s="169"/>
      <c r="P57" s="169">
        <f>'将来負担比率（分子）の構造'!M$51</f>
        <v>906</v>
      </c>
    </row>
    <row r="58" spans="1:16">
      <c r="A58" s="169" t="s">
        <v>43</v>
      </c>
      <c r="B58" s="169"/>
      <c r="C58" s="169"/>
      <c r="D58" s="169">
        <f>'将来負担比率（分子）の構造'!I$50</f>
        <v>19435</v>
      </c>
      <c r="E58" s="169"/>
      <c r="F58" s="169"/>
      <c r="G58" s="169">
        <f>'将来負担比率（分子）の構造'!J$50</f>
        <v>16511</v>
      </c>
      <c r="H58" s="169"/>
      <c r="I58" s="169"/>
      <c r="J58" s="169">
        <f>'将来負担比率（分子）の構造'!K$50</f>
        <v>16107</v>
      </c>
      <c r="K58" s="169"/>
      <c r="L58" s="169"/>
      <c r="M58" s="169">
        <f>'将来負担比率（分子）の構造'!L$50</f>
        <v>16127</v>
      </c>
      <c r="N58" s="169"/>
      <c r="O58" s="169"/>
      <c r="P58" s="169">
        <f>'将来負担比率（分子）の構造'!M$50</f>
        <v>16883</v>
      </c>
    </row>
    <row r="59" spans="1:16">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c r="A62" s="169" t="s">
        <v>37</v>
      </c>
      <c r="B62" s="169">
        <f>'将来負担比率（分子）の構造'!I$45</f>
        <v>7647</v>
      </c>
      <c r="C62" s="169"/>
      <c r="D62" s="169"/>
      <c r="E62" s="169">
        <f>'将来負担比率（分子）の構造'!J$45</f>
        <v>7469</v>
      </c>
      <c r="F62" s="169"/>
      <c r="G62" s="169"/>
      <c r="H62" s="169">
        <f>'将来負担比率（分子）の構造'!K$45</f>
        <v>7271</v>
      </c>
      <c r="I62" s="169"/>
      <c r="J62" s="169"/>
      <c r="K62" s="169">
        <f>'将来負担比率（分子）の構造'!L$45</f>
        <v>7017</v>
      </c>
      <c r="L62" s="169"/>
      <c r="M62" s="169"/>
      <c r="N62" s="169">
        <f>'将来負担比率（分子）の構造'!M$45</f>
        <v>6667</v>
      </c>
      <c r="O62" s="169"/>
      <c r="P62" s="169"/>
    </row>
    <row r="63" spans="1:16">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c r="A64" s="169" t="s">
        <v>35</v>
      </c>
      <c r="B64" s="169">
        <f>'将来負担比率（分子）の構造'!I$43</f>
        <v>6934</v>
      </c>
      <c r="C64" s="169"/>
      <c r="D64" s="169"/>
      <c r="E64" s="169">
        <f>'将来負担比率（分子）の構造'!J$43</f>
        <v>6760</v>
      </c>
      <c r="F64" s="169"/>
      <c r="G64" s="169"/>
      <c r="H64" s="169">
        <f>'将来負担比率（分子）の構造'!K$43</f>
        <v>6543</v>
      </c>
      <c r="I64" s="169"/>
      <c r="J64" s="169"/>
      <c r="K64" s="169">
        <f>'将来負担比率（分子）の構造'!L$43</f>
        <v>6533</v>
      </c>
      <c r="L64" s="169"/>
      <c r="M64" s="169"/>
      <c r="N64" s="169">
        <f>'将来負担比率（分子）の構造'!M$43</f>
        <v>6456</v>
      </c>
      <c r="O64" s="169"/>
      <c r="P64" s="169"/>
    </row>
    <row r="65" spans="1:16">
      <c r="A65" s="169" t="s">
        <v>34</v>
      </c>
      <c r="B65" s="169">
        <f>'将来負担比率（分子）の構造'!I$42</f>
        <v>1472</v>
      </c>
      <c r="C65" s="169"/>
      <c r="D65" s="169"/>
      <c r="E65" s="169">
        <f>'将来負担比率（分子）の構造'!J$42</f>
        <v>1296</v>
      </c>
      <c r="F65" s="169"/>
      <c r="G65" s="169"/>
      <c r="H65" s="169">
        <f>'将来負担比率（分子）の構造'!K$42</f>
        <v>1196</v>
      </c>
      <c r="I65" s="169"/>
      <c r="J65" s="169"/>
      <c r="K65" s="169">
        <f>'将来負担比率（分子）の構造'!L$42</f>
        <v>1440</v>
      </c>
      <c r="L65" s="169"/>
      <c r="M65" s="169"/>
      <c r="N65" s="169">
        <f>'将来負担比率（分子）の構造'!M$42</f>
        <v>1335</v>
      </c>
      <c r="O65" s="169"/>
      <c r="P65" s="169"/>
    </row>
    <row r="66" spans="1:16">
      <c r="A66" s="169" t="s">
        <v>33</v>
      </c>
      <c r="B66" s="169">
        <f>'将来負担比率（分子）の構造'!I$41</f>
        <v>40815</v>
      </c>
      <c r="C66" s="169"/>
      <c r="D66" s="169"/>
      <c r="E66" s="169">
        <f>'将来負担比率（分子）の構造'!J$41</f>
        <v>38856</v>
      </c>
      <c r="F66" s="169"/>
      <c r="G66" s="169"/>
      <c r="H66" s="169">
        <f>'将来負担比率（分子）の構造'!K$41</f>
        <v>38179</v>
      </c>
      <c r="I66" s="169"/>
      <c r="J66" s="169"/>
      <c r="K66" s="169">
        <f>'将来負担比率（分子）の構造'!L$41</f>
        <v>36929</v>
      </c>
      <c r="L66" s="169"/>
      <c r="M66" s="169"/>
      <c r="N66" s="169">
        <f>'将来負担比率（分子）の構造'!M$41</f>
        <v>35042</v>
      </c>
      <c r="O66" s="169"/>
      <c r="P66" s="169"/>
    </row>
    <row r="67" spans="1:16">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496</v>
      </c>
      <c r="G67" s="169" t="e">
        <f>NA()</f>
        <v>#N/A</v>
      </c>
      <c r="H67" s="169" t="e">
        <f>NA()</f>
        <v>#N/A</v>
      </c>
      <c r="I67" s="169">
        <f>IF(ISNUMBER('将来負担比率（分子）の構造'!K$53), IF('将来負担比率（分子）の構造'!K$53 &lt; 0, 0, '将来負担比率（分子）の構造'!K$53), NA())</f>
        <v>92</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c r="A70" s="171" t="s">
        <v>78</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79</v>
      </c>
      <c r="B72" s="173">
        <f>基金残高に係る経年分析!F55</f>
        <v>7870</v>
      </c>
      <c r="C72" s="173">
        <f>基金残高に係る経年分析!G55</f>
        <v>8171</v>
      </c>
      <c r="D72" s="173">
        <f>基金残高に係る経年分析!H55</f>
        <v>8059</v>
      </c>
    </row>
    <row r="73" spans="1:16">
      <c r="A73" s="172" t="s">
        <v>80</v>
      </c>
      <c r="B73" s="173">
        <f>基金残高に係る経年分析!F56</f>
        <v>805</v>
      </c>
      <c r="C73" s="173">
        <f>基金残高に係る経年分析!G56</f>
        <v>1092</v>
      </c>
      <c r="D73" s="173">
        <f>基金残高に係る経年分析!H56</f>
        <v>1093</v>
      </c>
    </row>
    <row r="74" spans="1:16">
      <c r="A74" s="172" t="s">
        <v>81</v>
      </c>
      <c r="B74" s="173">
        <f>基金残高に係る経年分析!F57</f>
        <v>6307</v>
      </c>
      <c r="C74" s="173">
        <f>基金残高に係る経年分析!G57</f>
        <v>5652</v>
      </c>
      <c r="D74" s="173">
        <f>基金残高に係る経年分析!H57</f>
        <v>6492</v>
      </c>
    </row>
  </sheetData>
  <sheetProtection algorithmName="SHA-512" hashValue="IsKR4M7swqBIiXbfdlje2kxpT2cuIArsXrZEzUkTdosqsjAT5tIVe7+Vhe71Bm2OsXbozm2U4/yKM7FtTa35yw==" saltValue="kMDSkDa/fXdTrqgh/BAN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c r="B5" s="596" t="s">
        <v>231</v>
      </c>
      <c r="C5" s="597"/>
      <c r="D5" s="597"/>
      <c r="E5" s="597"/>
      <c r="F5" s="597"/>
      <c r="G5" s="597"/>
      <c r="H5" s="597"/>
      <c r="I5" s="597"/>
      <c r="J5" s="597"/>
      <c r="K5" s="597"/>
      <c r="L5" s="597"/>
      <c r="M5" s="597"/>
      <c r="N5" s="597"/>
      <c r="O5" s="597"/>
      <c r="P5" s="597"/>
      <c r="Q5" s="598"/>
      <c r="R5" s="599">
        <v>16401147</v>
      </c>
      <c r="S5" s="600"/>
      <c r="T5" s="600"/>
      <c r="U5" s="600"/>
      <c r="V5" s="600"/>
      <c r="W5" s="600"/>
      <c r="X5" s="600"/>
      <c r="Y5" s="601"/>
      <c r="Z5" s="602">
        <v>26.8</v>
      </c>
      <c r="AA5" s="602"/>
      <c r="AB5" s="602"/>
      <c r="AC5" s="602"/>
      <c r="AD5" s="603">
        <v>15877887</v>
      </c>
      <c r="AE5" s="603"/>
      <c r="AF5" s="603"/>
      <c r="AG5" s="603"/>
      <c r="AH5" s="603"/>
      <c r="AI5" s="603"/>
      <c r="AJ5" s="603"/>
      <c r="AK5" s="603"/>
      <c r="AL5" s="604">
        <v>55</v>
      </c>
      <c r="AM5" s="605"/>
      <c r="AN5" s="605"/>
      <c r="AO5" s="606"/>
      <c r="AP5" s="596" t="s">
        <v>232</v>
      </c>
      <c r="AQ5" s="597"/>
      <c r="AR5" s="597"/>
      <c r="AS5" s="597"/>
      <c r="AT5" s="597"/>
      <c r="AU5" s="597"/>
      <c r="AV5" s="597"/>
      <c r="AW5" s="597"/>
      <c r="AX5" s="597"/>
      <c r="AY5" s="597"/>
      <c r="AZ5" s="597"/>
      <c r="BA5" s="597"/>
      <c r="BB5" s="597"/>
      <c r="BC5" s="597"/>
      <c r="BD5" s="597"/>
      <c r="BE5" s="597"/>
      <c r="BF5" s="598"/>
      <c r="BG5" s="610">
        <v>16385769</v>
      </c>
      <c r="BH5" s="611"/>
      <c r="BI5" s="611"/>
      <c r="BJ5" s="611"/>
      <c r="BK5" s="611"/>
      <c r="BL5" s="611"/>
      <c r="BM5" s="611"/>
      <c r="BN5" s="612"/>
      <c r="BO5" s="613">
        <v>99.9</v>
      </c>
      <c r="BP5" s="613"/>
      <c r="BQ5" s="613"/>
      <c r="BR5" s="613"/>
      <c r="BS5" s="614">
        <v>164529</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c r="B6" s="607" t="s">
        <v>236</v>
      </c>
      <c r="C6" s="608"/>
      <c r="D6" s="608"/>
      <c r="E6" s="608"/>
      <c r="F6" s="608"/>
      <c r="G6" s="608"/>
      <c r="H6" s="608"/>
      <c r="I6" s="608"/>
      <c r="J6" s="608"/>
      <c r="K6" s="608"/>
      <c r="L6" s="608"/>
      <c r="M6" s="608"/>
      <c r="N6" s="608"/>
      <c r="O6" s="608"/>
      <c r="P6" s="608"/>
      <c r="Q6" s="609"/>
      <c r="R6" s="610">
        <v>584056</v>
      </c>
      <c r="S6" s="611"/>
      <c r="T6" s="611"/>
      <c r="U6" s="611"/>
      <c r="V6" s="611"/>
      <c r="W6" s="611"/>
      <c r="X6" s="611"/>
      <c r="Y6" s="612"/>
      <c r="Z6" s="613">
        <v>1</v>
      </c>
      <c r="AA6" s="613"/>
      <c r="AB6" s="613"/>
      <c r="AC6" s="613"/>
      <c r="AD6" s="614">
        <v>584056</v>
      </c>
      <c r="AE6" s="614"/>
      <c r="AF6" s="614"/>
      <c r="AG6" s="614"/>
      <c r="AH6" s="614"/>
      <c r="AI6" s="614"/>
      <c r="AJ6" s="614"/>
      <c r="AK6" s="614"/>
      <c r="AL6" s="615">
        <v>2</v>
      </c>
      <c r="AM6" s="616"/>
      <c r="AN6" s="616"/>
      <c r="AO6" s="617"/>
      <c r="AP6" s="607" t="s">
        <v>237</v>
      </c>
      <c r="AQ6" s="608"/>
      <c r="AR6" s="608"/>
      <c r="AS6" s="608"/>
      <c r="AT6" s="608"/>
      <c r="AU6" s="608"/>
      <c r="AV6" s="608"/>
      <c r="AW6" s="608"/>
      <c r="AX6" s="608"/>
      <c r="AY6" s="608"/>
      <c r="AZ6" s="608"/>
      <c r="BA6" s="608"/>
      <c r="BB6" s="608"/>
      <c r="BC6" s="608"/>
      <c r="BD6" s="608"/>
      <c r="BE6" s="608"/>
      <c r="BF6" s="609"/>
      <c r="BG6" s="610">
        <v>15862509</v>
      </c>
      <c r="BH6" s="611"/>
      <c r="BI6" s="611"/>
      <c r="BJ6" s="611"/>
      <c r="BK6" s="611"/>
      <c r="BL6" s="611"/>
      <c r="BM6" s="611"/>
      <c r="BN6" s="612"/>
      <c r="BO6" s="613">
        <v>96.7</v>
      </c>
      <c r="BP6" s="613"/>
      <c r="BQ6" s="613"/>
      <c r="BR6" s="613"/>
      <c r="BS6" s="614">
        <v>164529</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285040</v>
      </c>
      <c r="CS6" s="611"/>
      <c r="CT6" s="611"/>
      <c r="CU6" s="611"/>
      <c r="CV6" s="611"/>
      <c r="CW6" s="611"/>
      <c r="CX6" s="611"/>
      <c r="CY6" s="612"/>
      <c r="CZ6" s="604">
        <v>0.5</v>
      </c>
      <c r="DA6" s="605"/>
      <c r="DB6" s="605"/>
      <c r="DC6" s="621"/>
      <c r="DD6" s="619" t="s">
        <v>239</v>
      </c>
      <c r="DE6" s="611"/>
      <c r="DF6" s="611"/>
      <c r="DG6" s="611"/>
      <c r="DH6" s="611"/>
      <c r="DI6" s="611"/>
      <c r="DJ6" s="611"/>
      <c r="DK6" s="611"/>
      <c r="DL6" s="611"/>
      <c r="DM6" s="611"/>
      <c r="DN6" s="611"/>
      <c r="DO6" s="611"/>
      <c r="DP6" s="612"/>
      <c r="DQ6" s="619">
        <v>284901</v>
      </c>
      <c r="DR6" s="611"/>
      <c r="DS6" s="611"/>
      <c r="DT6" s="611"/>
      <c r="DU6" s="611"/>
      <c r="DV6" s="611"/>
      <c r="DW6" s="611"/>
      <c r="DX6" s="611"/>
      <c r="DY6" s="611"/>
      <c r="DZ6" s="611"/>
      <c r="EA6" s="611"/>
      <c r="EB6" s="611"/>
      <c r="EC6" s="620"/>
    </row>
    <row r="7" spans="2:143" ht="11.25" customHeight="1">
      <c r="B7" s="607" t="s">
        <v>240</v>
      </c>
      <c r="C7" s="608"/>
      <c r="D7" s="608"/>
      <c r="E7" s="608"/>
      <c r="F7" s="608"/>
      <c r="G7" s="608"/>
      <c r="H7" s="608"/>
      <c r="I7" s="608"/>
      <c r="J7" s="608"/>
      <c r="K7" s="608"/>
      <c r="L7" s="608"/>
      <c r="M7" s="608"/>
      <c r="N7" s="608"/>
      <c r="O7" s="608"/>
      <c r="P7" s="608"/>
      <c r="Q7" s="609"/>
      <c r="R7" s="610">
        <v>2841</v>
      </c>
      <c r="S7" s="611"/>
      <c r="T7" s="611"/>
      <c r="U7" s="611"/>
      <c r="V7" s="611"/>
      <c r="W7" s="611"/>
      <c r="X7" s="611"/>
      <c r="Y7" s="612"/>
      <c r="Z7" s="613">
        <v>0</v>
      </c>
      <c r="AA7" s="613"/>
      <c r="AB7" s="613"/>
      <c r="AC7" s="613"/>
      <c r="AD7" s="614">
        <v>2841</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4629180</v>
      </c>
      <c r="BH7" s="611"/>
      <c r="BI7" s="611"/>
      <c r="BJ7" s="611"/>
      <c r="BK7" s="611"/>
      <c r="BL7" s="611"/>
      <c r="BM7" s="611"/>
      <c r="BN7" s="612"/>
      <c r="BO7" s="613">
        <v>28.2</v>
      </c>
      <c r="BP7" s="613"/>
      <c r="BQ7" s="613"/>
      <c r="BR7" s="613"/>
      <c r="BS7" s="614">
        <v>164529</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8913585</v>
      </c>
      <c r="CS7" s="611"/>
      <c r="CT7" s="611"/>
      <c r="CU7" s="611"/>
      <c r="CV7" s="611"/>
      <c r="CW7" s="611"/>
      <c r="CX7" s="611"/>
      <c r="CY7" s="612"/>
      <c r="CZ7" s="613">
        <v>15.5</v>
      </c>
      <c r="DA7" s="613"/>
      <c r="DB7" s="613"/>
      <c r="DC7" s="613"/>
      <c r="DD7" s="619">
        <v>370903</v>
      </c>
      <c r="DE7" s="611"/>
      <c r="DF7" s="611"/>
      <c r="DG7" s="611"/>
      <c r="DH7" s="611"/>
      <c r="DI7" s="611"/>
      <c r="DJ7" s="611"/>
      <c r="DK7" s="611"/>
      <c r="DL7" s="611"/>
      <c r="DM7" s="611"/>
      <c r="DN7" s="611"/>
      <c r="DO7" s="611"/>
      <c r="DP7" s="612"/>
      <c r="DQ7" s="619">
        <v>7915561</v>
      </c>
      <c r="DR7" s="611"/>
      <c r="DS7" s="611"/>
      <c r="DT7" s="611"/>
      <c r="DU7" s="611"/>
      <c r="DV7" s="611"/>
      <c r="DW7" s="611"/>
      <c r="DX7" s="611"/>
      <c r="DY7" s="611"/>
      <c r="DZ7" s="611"/>
      <c r="EA7" s="611"/>
      <c r="EB7" s="611"/>
      <c r="EC7" s="620"/>
    </row>
    <row r="8" spans="2:143" ht="11.25" customHeight="1">
      <c r="B8" s="607" t="s">
        <v>243</v>
      </c>
      <c r="C8" s="608"/>
      <c r="D8" s="608"/>
      <c r="E8" s="608"/>
      <c r="F8" s="608"/>
      <c r="G8" s="608"/>
      <c r="H8" s="608"/>
      <c r="I8" s="608"/>
      <c r="J8" s="608"/>
      <c r="K8" s="608"/>
      <c r="L8" s="608"/>
      <c r="M8" s="608"/>
      <c r="N8" s="608"/>
      <c r="O8" s="608"/>
      <c r="P8" s="608"/>
      <c r="Q8" s="609"/>
      <c r="R8" s="610">
        <v>27429</v>
      </c>
      <c r="S8" s="611"/>
      <c r="T8" s="611"/>
      <c r="U8" s="611"/>
      <c r="V8" s="611"/>
      <c r="W8" s="611"/>
      <c r="X8" s="611"/>
      <c r="Y8" s="612"/>
      <c r="Z8" s="613">
        <v>0</v>
      </c>
      <c r="AA8" s="613"/>
      <c r="AB8" s="613"/>
      <c r="AC8" s="613"/>
      <c r="AD8" s="614">
        <v>27429</v>
      </c>
      <c r="AE8" s="614"/>
      <c r="AF8" s="614"/>
      <c r="AG8" s="614"/>
      <c r="AH8" s="614"/>
      <c r="AI8" s="614"/>
      <c r="AJ8" s="614"/>
      <c r="AK8" s="614"/>
      <c r="AL8" s="615">
        <v>0.1</v>
      </c>
      <c r="AM8" s="616"/>
      <c r="AN8" s="616"/>
      <c r="AO8" s="617"/>
      <c r="AP8" s="607" t="s">
        <v>244</v>
      </c>
      <c r="AQ8" s="608"/>
      <c r="AR8" s="608"/>
      <c r="AS8" s="608"/>
      <c r="AT8" s="608"/>
      <c r="AU8" s="608"/>
      <c r="AV8" s="608"/>
      <c r="AW8" s="608"/>
      <c r="AX8" s="608"/>
      <c r="AY8" s="608"/>
      <c r="AZ8" s="608"/>
      <c r="BA8" s="608"/>
      <c r="BB8" s="608"/>
      <c r="BC8" s="608"/>
      <c r="BD8" s="608"/>
      <c r="BE8" s="608"/>
      <c r="BF8" s="609"/>
      <c r="BG8" s="610">
        <v>153238</v>
      </c>
      <c r="BH8" s="611"/>
      <c r="BI8" s="611"/>
      <c r="BJ8" s="611"/>
      <c r="BK8" s="611"/>
      <c r="BL8" s="611"/>
      <c r="BM8" s="611"/>
      <c r="BN8" s="612"/>
      <c r="BO8" s="613">
        <v>0.9</v>
      </c>
      <c r="BP8" s="613"/>
      <c r="BQ8" s="613"/>
      <c r="BR8" s="613"/>
      <c r="BS8" s="614" t="s">
        <v>239</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20291886</v>
      </c>
      <c r="CS8" s="611"/>
      <c r="CT8" s="611"/>
      <c r="CU8" s="611"/>
      <c r="CV8" s="611"/>
      <c r="CW8" s="611"/>
      <c r="CX8" s="611"/>
      <c r="CY8" s="612"/>
      <c r="CZ8" s="613">
        <v>35.299999999999997</v>
      </c>
      <c r="DA8" s="613"/>
      <c r="DB8" s="613"/>
      <c r="DC8" s="613"/>
      <c r="DD8" s="619">
        <v>199715</v>
      </c>
      <c r="DE8" s="611"/>
      <c r="DF8" s="611"/>
      <c r="DG8" s="611"/>
      <c r="DH8" s="611"/>
      <c r="DI8" s="611"/>
      <c r="DJ8" s="611"/>
      <c r="DK8" s="611"/>
      <c r="DL8" s="611"/>
      <c r="DM8" s="611"/>
      <c r="DN8" s="611"/>
      <c r="DO8" s="611"/>
      <c r="DP8" s="612"/>
      <c r="DQ8" s="619">
        <v>8455327</v>
      </c>
      <c r="DR8" s="611"/>
      <c r="DS8" s="611"/>
      <c r="DT8" s="611"/>
      <c r="DU8" s="611"/>
      <c r="DV8" s="611"/>
      <c r="DW8" s="611"/>
      <c r="DX8" s="611"/>
      <c r="DY8" s="611"/>
      <c r="DZ8" s="611"/>
      <c r="EA8" s="611"/>
      <c r="EB8" s="611"/>
      <c r="EC8" s="620"/>
    </row>
    <row r="9" spans="2:143" ht="11.25" customHeight="1">
      <c r="B9" s="607" t="s">
        <v>246</v>
      </c>
      <c r="C9" s="608"/>
      <c r="D9" s="608"/>
      <c r="E9" s="608"/>
      <c r="F9" s="608"/>
      <c r="G9" s="608"/>
      <c r="H9" s="608"/>
      <c r="I9" s="608"/>
      <c r="J9" s="608"/>
      <c r="K9" s="608"/>
      <c r="L9" s="608"/>
      <c r="M9" s="608"/>
      <c r="N9" s="608"/>
      <c r="O9" s="608"/>
      <c r="P9" s="608"/>
      <c r="Q9" s="609"/>
      <c r="R9" s="610">
        <v>31267</v>
      </c>
      <c r="S9" s="611"/>
      <c r="T9" s="611"/>
      <c r="U9" s="611"/>
      <c r="V9" s="611"/>
      <c r="W9" s="611"/>
      <c r="X9" s="611"/>
      <c r="Y9" s="612"/>
      <c r="Z9" s="613">
        <v>0.1</v>
      </c>
      <c r="AA9" s="613"/>
      <c r="AB9" s="613"/>
      <c r="AC9" s="613"/>
      <c r="AD9" s="614">
        <v>31267</v>
      </c>
      <c r="AE9" s="614"/>
      <c r="AF9" s="614"/>
      <c r="AG9" s="614"/>
      <c r="AH9" s="614"/>
      <c r="AI9" s="614"/>
      <c r="AJ9" s="614"/>
      <c r="AK9" s="614"/>
      <c r="AL9" s="615">
        <v>0.1</v>
      </c>
      <c r="AM9" s="616"/>
      <c r="AN9" s="616"/>
      <c r="AO9" s="617"/>
      <c r="AP9" s="607" t="s">
        <v>247</v>
      </c>
      <c r="AQ9" s="608"/>
      <c r="AR9" s="608"/>
      <c r="AS9" s="608"/>
      <c r="AT9" s="608"/>
      <c r="AU9" s="608"/>
      <c r="AV9" s="608"/>
      <c r="AW9" s="608"/>
      <c r="AX9" s="608"/>
      <c r="AY9" s="608"/>
      <c r="AZ9" s="608"/>
      <c r="BA9" s="608"/>
      <c r="BB9" s="608"/>
      <c r="BC9" s="608"/>
      <c r="BD9" s="608"/>
      <c r="BE9" s="608"/>
      <c r="BF9" s="609"/>
      <c r="BG9" s="610">
        <v>3651345</v>
      </c>
      <c r="BH9" s="611"/>
      <c r="BI9" s="611"/>
      <c r="BJ9" s="611"/>
      <c r="BK9" s="611"/>
      <c r="BL9" s="611"/>
      <c r="BM9" s="611"/>
      <c r="BN9" s="612"/>
      <c r="BO9" s="613">
        <v>22.3</v>
      </c>
      <c r="BP9" s="613"/>
      <c r="BQ9" s="613"/>
      <c r="BR9" s="613"/>
      <c r="BS9" s="614" t="s">
        <v>239</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4755690</v>
      </c>
      <c r="CS9" s="611"/>
      <c r="CT9" s="611"/>
      <c r="CU9" s="611"/>
      <c r="CV9" s="611"/>
      <c r="CW9" s="611"/>
      <c r="CX9" s="611"/>
      <c r="CY9" s="612"/>
      <c r="CZ9" s="613">
        <v>8.3000000000000007</v>
      </c>
      <c r="DA9" s="613"/>
      <c r="DB9" s="613"/>
      <c r="DC9" s="613"/>
      <c r="DD9" s="619">
        <v>483694</v>
      </c>
      <c r="DE9" s="611"/>
      <c r="DF9" s="611"/>
      <c r="DG9" s="611"/>
      <c r="DH9" s="611"/>
      <c r="DI9" s="611"/>
      <c r="DJ9" s="611"/>
      <c r="DK9" s="611"/>
      <c r="DL9" s="611"/>
      <c r="DM9" s="611"/>
      <c r="DN9" s="611"/>
      <c r="DO9" s="611"/>
      <c r="DP9" s="612"/>
      <c r="DQ9" s="619">
        <v>3461982</v>
      </c>
      <c r="DR9" s="611"/>
      <c r="DS9" s="611"/>
      <c r="DT9" s="611"/>
      <c r="DU9" s="611"/>
      <c r="DV9" s="611"/>
      <c r="DW9" s="611"/>
      <c r="DX9" s="611"/>
      <c r="DY9" s="611"/>
      <c r="DZ9" s="611"/>
      <c r="EA9" s="611"/>
      <c r="EB9" s="611"/>
      <c r="EC9" s="620"/>
    </row>
    <row r="10" spans="2:143" ht="11.25" customHeight="1">
      <c r="B10" s="607" t="s">
        <v>249</v>
      </c>
      <c r="C10" s="608"/>
      <c r="D10" s="608"/>
      <c r="E10" s="608"/>
      <c r="F10" s="608"/>
      <c r="G10" s="608"/>
      <c r="H10" s="608"/>
      <c r="I10" s="608"/>
      <c r="J10" s="608"/>
      <c r="K10" s="608"/>
      <c r="L10" s="608"/>
      <c r="M10" s="608"/>
      <c r="N10" s="608"/>
      <c r="O10" s="608"/>
      <c r="P10" s="608"/>
      <c r="Q10" s="609"/>
      <c r="R10" s="610" t="s">
        <v>138</v>
      </c>
      <c r="S10" s="611"/>
      <c r="T10" s="611"/>
      <c r="U10" s="611"/>
      <c r="V10" s="611"/>
      <c r="W10" s="611"/>
      <c r="X10" s="611"/>
      <c r="Y10" s="612"/>
      <c r="Z10" s="613" t="s">
        <v>239</v>
      </c>
      <c r="AA10" s="613"/>
      <c r="AB10" s="613"/>
      <c r="AC10" s="613"/>
      <c r="AD10" s="614" t="s">
        <v>239</v>
      </c>
      <c r="AE10" s="614"/>
      <c r="AF10" s="614"/>
      <c r="AG10" s="614"/>
      <c r="AH10" s="614"/>
      <c r="AI10" s="614"/>
      <c r="AJ10" s="614"/>
      <c r="AK10" s="614"/>
      <c r="AL10" s="615" t="s">
        <v>239</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247894</v>
      </c>
      <c r="BH10" s="611"/>
      <c r="BI10" s="611"/>
      <c r="BJ10" s="611"/>
      <c r="BK10" s="611"/>
      <c r="BL10" s="611"/>
      <c r="BM10" s="611"/>
      <c r="BN10" s="612"/>
      <c r="BO10" s="613">
        <v>1.5</v>
      </c>
      <c r="BP10" s="613"/>
      <c r="BQ10" s="613"/>
      <c r="BR10" s="613"/>
      <c r="BS10" s="614" t="s">
        <v>138</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35024</v>
      </c>
      <c r="CS10" s="611"/>
      <c r="CT10" s="611"/>
      <c r="CU10" s="611"/>
      <c r="CV10" s="611"/>
      <c r="CW10" s="611"/>
      <c r="CX10" s="611"/>
      <c r="CY10" s="612"/>
      <c r="CZ10" s="613">
        <v>0.1</v>
      </c>
      <c r="DA10" s="613"/>
      <c r="DB10" s="613"/>
      <c r="DC10" s="613"/>
      <c r="DD10" s="619" t="s">
        <v>138</v>
      </c>
      <c r="DE10" s="611"/>
      <c r="DF10" s="611"/>
      <c r="DG10" s="611"/>
      <c r="DH10" s="611"/>
      <c r="DI10" s="611"/>
      <c r="DJ10" s="611"/>
      <c r="DK10" s="611"/>
      <c r="DL10" s="611"/>
      <c r="DM10" s="611"/>
      <c r="DN10" s="611"/>
      <c r="DO10" s="611"/>
      <c r="DP10" s="612"/>
      <c r="DQ10" s="619">
        <v>34091</v>
      </c>
      <c r="DR10" s="611"/>
      <c r="DS10" s="611"/>
      <c r="DT10" s="611"/>
      <c r="DU10" s="611"/>
      <c r="DV10" s="611"/>
      <c r="DW10" s="611"/>
      <c r="DX10" s="611"/>
      <c r="DY10" s="611"/>
      <c r="DZ10" s="611"/>
      <c r="EA10" s="611"/>
      <c r="EB10" s="611"/>
      <c r="EC10" s="620"/>
    </row>
    <row r="11" spans="2:143" ht="11.25" customHeight="1">
      <c r="B11" s="607" t="s">
        <v>252</v>
      </c>
      <c r="C11" s="608"/>
      <c r="D11" s="608"/>
      <c r="E11" s="608"/>
      <c r="F11" s="608"/>
      <c r="G11" s="608"/>
      <c r="H11" s="608"/>
      <c r="I11" s="608"/>
      <c r="J11" s="608"/>
      <c r="K11" s="608"/>
      <c r="L11" s="608"/>
      <c r="M11" s="608"/>
      <c r="N11" s="608"/>
      <c r="O11" s="608"/>
      <c r="P11" s="608"/>
      <c r="Q11" s="609"/>
      <c r="R11" s="610">
        <v>2325016</v>
      </c>
      <c r="S11" s="611"/>
      <c r="T11" s="611"/>
      <c r="U11" s="611"/>
      <c r="V11" s="611"/>
      <c r="W11" s="611"/>
      <c r="X11" s="611"/>
      <c r="Y11" s="612"/>
      <c r="Z11" s="615">
        <v>3.8</v>
      </c>
      <c r="AA11" s="616"/>
      <c r="AB11" s="616"/>
      <c r="AC11" s="622"/>
      <c r="AD11" s="619">
        <v>2325016</v>
      </c>
      <c r="AE11" s="611"/>
      <c r="AF11" s="611"/>
      <c r="AG11" s="611"/>
      <c r="AH11" s="611"/>
      <c r="AI11" s="611"/>
      <c r="AJ11" s="611"/>
      <c r="AK11" s="612"/>
      <c r="AL11" s="615">
        <v>8.1</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576703</v>
      </c>
      <c r="BH11" s="611"/>
      <c r="BI11" s="611"/>
      <c r="BJ11" s="611"/>
      <c r="BK11" s="611"/>
      <c r="BL11" s="611"/>
      <c r="BM11" s="611"/>
      <c r="BN11" s="612"/>
      <c r="BO11" s="613">
        <v>3.5</v>
      </c>
      <c r="BP11" s="613"/>
      <c r="BQ11" s="613"/>
      <c r="BR11" s="613"/>
      <c r="BS11" s="614">
        <v>164529</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1944560</v>
      </c>
      <c r="CS11" s="611"/>
      <c r="CT11" s="611"/>
      <c r="CU11" s="611"/>
      <c r="CV11" s="611"/>
      <c r="CW11" s="611"/>
      <c r="CX11" s="611"/>
      <c r="CY11" s="612"/>
      <c r="CZ11" s="613">
        <v>3.4</v>
      </c>
      <c r="DA11" s="613"/>
      <c r="DB11" s="613"/>
      <c r="DC11" s="613"/>
      <c r="DD11" s="619">
        <v>531690</v>
      </c>
      <c r="DE11" s="611"/>
      <c r="DF11" s="611"/>
      <c r="DG11" s="611"/>
      <c r="DH11" s="611"/>
      <c r="DI11" s="611"/>
      <c r="DJ11" s="611"/>
      <c r="DK11" s="611"/>
      <c r="DL11" s="611"/>
      <c r="DM11" s="611"/>
      <c r="DN11" s="611"/>
      <c r="DO11" s="611"/>
      <c r="DP11" s="612"/>
      <c r="DQ11" s="619">
        <v>1288145</v>
      </c>
      <c r="DR11" s="611"/>
      <c r="DS11" s="611"/>
      <c r="DT11" s="611"/>
      <c r="DU11" s="611"/>
      <c r="DV11" s="611"/>
      <c r="DW11" s="611"/>
      <c r="DX11" s="611"/>
      <c r="DY11" s="611"/>
      <c r="DZ11" s="611"/>
      <c r="EA11" s="611"/>
      <c r="EB11" s="611"/>
      <c r="EC11" s="620"/>
    </row>
    <row r="12" spans="2:143" ht="11.25" customHeight="1">
      <c r="B12" s="607" t="s">
        <v>255</v>
      </c>
      <c r="C12" s="608"/>
      <c r="D12" s="608"/>
      <c r="E12" s="608"/>
      <c r="F12" s="608"/>
      <c r="G12" s="608"/>
      <c r="H12" s="608"/>
      <c r="I12" s="608"/>
      <c r="J12" s="608"/>
      <c r="K12" s="608"/>
      <c r="L12" s="608"/>
      <c r="M12" s="608"/>
      <c r="N12" s="608"/>
      <c r="O12" s="608"/>
      <c r="P12" s="608"/>
      <c r="Q12" s="609"/>
      <c r="R12" s="610">
        <v>32561</v>
      </c>
      <c r="S12" s="611"/>
      <c r="T12" s="611"/>
      <c r="U12" s="611"/>
      <c r="V12" s="611"/>
      <c r="W12" s="611"/>
      <c r="X12" s="611"/>
      <c r="Y12" s="612"/>
      <c r="Z12" s="613">
        <v>0.1</v>
      </c>
      <c r="AA12" s="613"/>
      <c r="AB12" s="613"/>
      <c r="AC12" s="613"/>
      <c r="AD12" s="614">
        <v>32561</v>
      </c>
      <c r="AE12" s="614"/>
      <c r="AF12" s="614"/>
      <c r="AG12" s="614"/>
      <c r="AH12" s="614"/>
      <c r="AI12" s="614"/>
      <c r="AJ12" s="614"/>
      <c r="AK12" s="614"/>
      <c r="AL12" s="615">
        <v>0.1</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10149752</v>
      </c>
      <c r="BH12" s="611"/>
      <c r="BI12" s="611"/>
      <c r="BJ12" s="611"/>
      <c r="BK12" s="611"/>
      <c r="BL12" s="611"/>
      <c r="BM12" s="611"/>
      <c r="BN12" s="612"/>
      <c r="BO12" s="613">
        <v>61.9</v>
      </c>
      <c r="BP12" s="613"/>
      <c r="BQ12" s="613"/>
      <c r="BR12" s="613"/>
      <c r="BS12" s="614" t="s">
        <v>239</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2395856</v>
      </c>
      <c r="CS12" s="611"/>
      <c r="CT12" s="611"/>
      <c r="CU12" s="611"/>
      <c r="CV12" s="611"/>
      <c r="CW12" s="611"/>
      <c r="CX12" s="611"/>
      <c r="CY12" s="612"/>
      <c r="CZ12" s="613">
        <v>4.2</v>
      </c>
      <c r="DA12" s="613"/>
      <c r="DB12" s="613"/>
      <c r="DC12" s="613"/>
      <c r="DD12" s="619">
        <v>161965</v>
      </c>
      <c r="DE12" s="611"/>
      <c r="DF12" s="611"/>
      <c r="DG12" s="611"/>
      <c r="DH12" s="611"/>
      <c r="DI12" s="611"/>
      <c r="DJ12" s="611"/>
      <c r="DK12" s="611"/>
      <c r="DL12" s="611"/>
      <c r="DM12" s="611"/>
      <c r="DN12" s="611"/>
      <c r="DO12" s="611"/>
      <c r="DP12" s="612"/>
      <c r="DQ12" s="619">
        <v>1743343</v>
      </c>
      <c r="DR12" s="611"/>
      <c r="DS12" s="611"/>
      <c r="DT12" s="611"/>
      <c r="DU12" s="611"/>
      <c r="DV12" s="611"/>
      <c r="DW12" s="611"/>
      <c r="DX12" s="611"/>
      <c r="DY12" s="611"/>
      <c r="DZ12" s="611"/>
      <c r="EA12" s="611"/>
      <c r="EB12" s="611"/>
      <c r="EC12" s="620"/>
    </row>
    <row r="13" spans="2:143" ht="11.25" customHeight="1">
      <c r="B13" s="607" t="s">
        <v>258</v>
      </c>
      <c r="C13" s="608"/>
      <c r="D13" s="608"/>
      <c r="E13" s="608"/>
      <c r="F13" s="608"/>
      <c r="G13" s="608"/>
      <c r="H13" s="608"/>
      <c r="I13" s="608"/>
      <c r="J13" s="608"/>
      <c r="K13" s="608"/>
      <c r="L13" s="608"/>
      <c r="M13" s="608"/>
      <c r="N13" s="608"/>
      <c r="O13" s="608"/>
      <c r="P13" s="608"/>
      <c r="Q13" s="609"/>
      <c r="R13" s="610" t="s">
        <v>239</v>
      </c>
      <c r="S13" s="611"/>
      <c r="T13" s="611"/>
      <c r="U13" s="611"/>
      <c r="V13" s="611"/>
      <c r="W13" s="611"/>
      <c r="X13" s="611"/>
      <c r="Y13" s="612"/>
      <c r="Z13" s="613" t="s">
        <v>138</v>
      </c>
      <c r="AA13" s="613"/>
      <c r="AB13" s="613"/>
      <c r="AC13" s="613"/>
      <c r="AD13" s="614" t="s">
        <v>138</v>
      </c>
      <c r="AE13" s="614"/>
      <c r="AF13" s="614"/>
      <c r="AG13" s="614"/>
      <c r="AH13" s="614"/>
      <c r="AI13" s="614"/>
      <c r="AJ13" s="614"/>
      <c r="AK13" s="614"/>
      <c r="AL13" s="615" t="s">
        <v>138</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10105739</v>
      </c>
      <c r="BH13" s="611"/>
      <c r="BI13" s="611"/>
      <c r="BJ13" s="611"/>
      <c r="BK13" s="611"/>
      <c r="BL13" s="611"/>
      <c r="BM13" s="611"/>
      <c r="BN13" s="612"/>
      <c r="BO13" s="613">
        <v>61.6</v>
      </c>
      <c r="BP13" s="613"/>
      <c r="BQ13" s="613"/>
      <c r="BR13" s="613"/>
      <c r="BS13" s="614" t="s">
        <v>138</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6409123</v>
      </c>
      <c r="CS13" s="611"/>
      <c r="CT13" s="611"/>
      <c r="CU13" s="611"/>
      <c r="CV13" s="611"/>
      <c r="CW13" s="611"/>
      <c r="CX13" s="611"/>
      <c r="CY13" s="612"/>
      <c r="CZ13" s="613">
        <v>11.1</v>
      </c>
      <c r="DA13" s="613"/>
      <c r="DB13" s="613"/>
      <c r="DC13" s="613"/>
      <c r="DD13" s="619">
        <v>4401800</v>
      </c>
      <c r="DE13" s="611"/>
      <c r="DF13" s="611"/>
      <c r="DG13" s="611"/>
      <c r="DH13" s="611"/>
      <c r="DI13" s="611"/>
      <c r="DJ13" s="611"/>
      <c r="DK13" s="611"/>
      <c r="DL13" s="611"/>
      <c r="DM13" s="611"/>
      <c r="DN13" s="611"/>
      <c r="DO13" s="611"/>
      <c r="DP13" s="612"/>
      <c r="DQ13" s="619">
        <v>2745458</v>
      </c>
      <c r="DR13" s="611"/>
      <c r="DS13" s="611"/>
      <c r="DT13" s="611"/>
      <c r="DU13" s="611"/>
      <c r="DV13" s="611"/>
      <c r="DW13" s="611"/>
      <c r="DX13" s="611"/>
      <c r="DY13" s="611"/>
      <c r="DZ13" s="611"/>
      <c r="EA13" s="611"/>
      <c r="EB13" s="611"/>
      <c r="EC13" s="620"/>
    </row>
    <row r="14" spans="2:143" ht="11.25" customHeight="1">
      <c r="B14" s="607" t="s">
        <v>261</v>
      </c>
      <c r="C14" s="608"/>
      <c r="D14" s="608"/>
      <c r="E14" s="608"/>
      <c r="F14" s="608"/>
      <c r="G14" s="608"/>
      <c r="H14" s="608"/>
      <c r="I14" s="608"/>
      <c r="J14" s="608"/>
      <c r="K14" s="608"/>
      <c r="L14" s="608"/>
      <c r="M14" s="608"/>
      <c r="N14" s="608"/>
      <c r="O14" s="608"/>
      <c r="P14" s="608"/>
      <c r="Q14" s="609"/>
      <c r="R14" s="610" t="s">
        <v>138</v>
      </c>
      <c r="S14" s="611"/>
      <c r="T14" s="611"/>
      <c r="U14" s="611"/>
      <c r="V14" s="611"/>
      <c r="W14" s="611"/>
      <c r="X14" s="611"/>
      <c r="Y14" s="612"/>
      <c r="Z14" s="613" t="s">
        <v>138</v>
      </c>
      <c r="AA14" s="613"/>
      <c r="AB14" s="613"/>
      <c r="AC14" s="613"/>
      <c r="AD14" s="614" t="s">
        <v>138</v>
      </c>
      <c r="AE14" s="614"/>
      <c r="AF14" s="614"/>
      <c r="AG14" s="614"/>
      <c r="AH14" s="614"/>
      <c r="AI14" s="614"/>
      <c r="AJ14" s="614"/>
      <c r="AK14" s="614"/>
      <c r="AL14" s="615" t="s">
        <v>239</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393115</v>
      </c>
      <c r="BH14" s="611"/>
      <c r="BI14" s="611"/>
      <c r="BJ14" s="611"/>
      <c r="BK14" s="611"/>
      <c r="BL14" s="611"/>
      <c r="BM14" s="611"/>
      <c r="BN14" s="612"/>
      <c r="BO14" s="613">
        <v>2.4</v>
      </c>
      <c r="BP14" s="613"/>
      <c r="BQ14" s="613"/>
      <c r="BR14" s="613"/>
      <c r="BS14" s="614" t="s">
        <v>239</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2092213</v>
      </c>
      <c r="CS14" s="611"/>
      <c r="CT14" s="611"/>
      <c r="CU14" s="611"/>
      <c r="CV14" s="611"/>
      <c r="CW14" s="611"/>
      <c r="CX14" s="611"/>
      <c r="CY14" s="612"/>
      <c r="CZ14" s="613">
        <v>3.6</v>
      </c>
      <c r="DA14" s="613"/>
      <c r="DB14" s="613"/>
      <c r="DC14" s="613"/>
      <c r="DD14" s="619">
        <v>490593</v>
      </c>
      <c r="DE14" s="611"/>
      <c r="DF14" s="611"/>
      <c r="DG14" s="611"/>
      <c r="DH14" s="611"/>
      <c r="DI14" s="611"/>
      <c r="DJ14" s="611"/>
      <c r="DK14" s="611"/>
      <c r="DL14" s="611"/>
      <c r="DM14" s="611"/>
      <c r="DN14" s="611"/>
      <c r="DO14" s="611"/>
      <c r="DP14" s="612"/>
      <c r="DQ14" s="619">
        <v>1734853</v>
      </c>
      <c r="DR14" s="611"/>
      <c r="DS14" s="611"/>
      <c r="DT14" s="611"/>
      <c r="DU14" s="611"/>
      <c r="DV14" s="611"/>
      <c r="DW14" s="611"/>
      <c r="DX14" s="611"/>
      <c r="DY14" s="611"/>
      <c r="DZ14" s="611"/>
      <c r="EA14" s="611"/>
      <c r="EB14" s="611"/>
      <c r="EC14" s="620"/>
    </row>
    <row r="15" spans="2:143" ht="11.25" customHeight="1">
      <c r="B15" s="607" t="s">
        <v>264</v>
      </c>
      <c r="C15" s="608"/>
      <c r="D15" s="608"/>
      <c r="E15" s="608"/>
      <c r="F15" s="608"/>
      <c r="G15" s="608"/>
      <c r="H15" s="608"/>
      <c r="I15" s="608"/>
      <c r="J15" s="608"/>
      <c r="K15" s="608"/>
      <c r="L15" s="608"/>
      <c r="M15" s="608"/>
      <c r="N15" s="608"/>
      <c r="O15" s="608"/>
      <c r="P15" s="608"/>
      <c r="Q15" s="609"/>
      <c r="R15" s="610" t="s">
        <v>239</v>
      </c>
      <c r="S15" s="611"/>
      <c r="T15" s="611"/>
      <c r="U15" s="611"/>
      <c r="V15" s="611"/>
      <c r="W15" s="611"/>
      <c r="X15" s="611"/>
      <c r="Y15" s="612"/>
      <c r="Z15" s="613" t="s">
        <v>239</v>
      </c>
      <c r="AA15" s="613"/>
      <c r="AB15" s="613"/>
      <c r="AC15" s="613"/>
      <c r="AD15" s="614" t="s">
        <v>138</v>
      </c>
      <c r="AE15" s="614"/>
      <c r="AF15" s="614"/>
      <c r="AG15" s="614"/>
      <c r="AH15" s="614"/>
      <c r="AI15" s="614"/>
      <c r="AJ15" s="614"/>
      <c r="AK15" s="614"/>
      <c r="AL15" s="615" t="s">
        <v>239</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690462</v>
      </c>
      <c r="BH15" s="611"/>
      <c r="BI15" s="611"/>
      <c r="BJ15" s="611"/>
      <c r="BK15" s="611"/>
      <c r="BL15" s="611"/>
      <c r="BM15" s="611"/>
      <c r="BN15" s="612"/>
      <c r="BO15" s="613">
        <v>4.2</v>
      </c>
      <c r="BP15" s="613"/>
      <c r="BQ15" s="613"/>
      <c r="BR15" s="613"/>
      <c r="BS15" s="614" t="s">
        <v>239</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4011865</v>
      </c>
      <c r="CS15" s="611"/>
      <c r="CT15" s="611"/>
      <c r="CU15" s="611"/>
      <c r="CV15" s="611"/>
      <c r="CW15" s="611"/>
      <c r="CX15" s="611"/>
      <c r="CY15" s="612"/>
      <c r="CZ15" s="613">
        <v>7</v>
      </c>
      <c r="DA15" s="613"/>
      <c r="DB15" s="613"/>
      <c r="DC15" s="613"/>
      <c r="DD15" s="619">
        <v>546802</v>
      </c>
      <c r="DE15" s="611"/>
      <c r="DF15" s="611"/>
      <c r="DG15" s="611"/>
      <c r="DH15" s="611"/>
      <c r="DI15" s="611"/>
      <c r="DJ15" s="611"/>
      <c r="DK15" s="611"/>
      <c r="DL15" s="611"/>
      <c r="DM15" s="611"/>
      <c r="DN15" s="611"/>
      <c r="DO15" s="611"/>
      <c r="DP15" s="612"/>
      <c r="DQ15" s="619">
        <v>3379130</v>
      </c>
      <c r="DR15" s="611"/>
      <c r="DS15" s="611"/>
      <c r="DT15" s="611"/>
      <c r="DU15" s="611"/>
      <c r="DV15" s="611"/>
      <c r="DW15" s="611"/>
      <c r="DX15" s="611"/>
      <c r="DY15" s="611"/>
      <c r="DZ15" s="611"/>
      <c r="EA15" s="611"/>
      <c r="EB15" s="611"/>
      <c r="EC15" s="620"/>
    </row>
    <row r="16" spans="2:143" ht="11.25" customHeight="1">
      <c r="B16" s="607" t="s">
        <v>267</v>
      </c>
      <c r="C16" s="608"/>
      <c r="D16" s="608"/>
      <c r="E16" s="608"/>
      <c r="F16" s="608"/>
      <c r="G16" s="608"/>
      <c r="H16" s="608"/>
      <c r="I16" s="608"/>
      <c r="J16" s="608"/>
      <c r="K16" s="608"/>
      <c r="L16" s="608"/>
      <c r="M16" s="608"/>
      <c r="N16" s="608"/>
      <c r="O16" s="608"/>
      <c r="P16" s="608"/>
      <c r="Q16" s="609"/>
      <c r="R16" s="610">
        <v>25132</v>
      </c>
      <c r="S16" s="611"/>
      <c r="T16" s="611"/>
      <c r="U16" s="611"/>
      <c r="V16" s="611"/>
      <c r="W16" s="611"/>
      <c r="X16" s="611"/>
      <c r="Y16" s="612"/>
      <c r="Z16" s="613">
        <v>0</v>
      </c>
      <c r="AA16" s="613"/>
      <c r="AB16" s="613"/>
      <c r="AC16" s="613"/>
      <c r="AD16" s="614">
        <v>25132</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239</v>
      </c>
      <c r="BH16" s="611"/>
      <c r="BI16" s="611"/>
      <c r="BJ16" s="611"/>
      <c r="BK16" s="611"/>
      <c r="BL16" s="611"/>
      <c r="BM16" s="611"/>
      <c r="BN16" s="612"/>
      <c r="BO16" s="613" t="s">
        <v>138</v>
      </c>
      <c r="BP16" s="613"/>
      <c r="BQ16" s="613"/>
      <c r="BR16" s="613"/>
      <c r="BS16" s="614" t="s">
        <v>239</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1239035</v>
      </c>
      <c r="CS16" s="611"/>
      <c r="CT16" s="611"/>
      <c r="CU16" s="611"/>
      <c r="CV16" s="611"/>
      <c r="CW16" s="611"/>
      <c r="CX16" s="611"/>
      <c r="CY16" s="612"/>
      <c r="CZ16" s="613">
        <v>2.2000000000000002</v>
      </c>
      <c r="DA16" s="613"/>
      <c r="DB16" s="613"/>
      <c r="DC16" s="613"/>
      <c r="DD16" s="619" t="s">
        <v>138</v>
      </c>
      <c r="DE16" s="611"/>
      <c r="DF16" s="611"/>
      <c r="DG16" s="611"/>
      <c r="DH16" s="611"/>
      <c r="DI16" s="611"/>
      <c r="DJ16" s="611"/>
      <c r="DK16" s="611"/>
      <c r="DL16" s="611"/>
      <c r="DM16" s="611"/>
      <c r="DN16" s="611"/>
      <c r="DO16" s="611"/>
      <c r="DP16" s="612"/>
      <c r="DQ16" s="619">
        <v>319095</v>
      </c>
      <c r="DR16" s="611"/>
      <c r="DS16" s="611"/>
      <c r="DT16" s="611"/>
      <c r="DU16" s="611"/>
      <c r="DV16" s="611"/>
      <c r="DW16" s="611"/>
      <c r="DX16" s="611"/>
      <c r="DY16" s="611"/>
      <c r="DZ16" s="611"/>
      <c r="EA16" s="611"/>
      <c r="EB16" s="611"/>
      <c r="EC16" s="620"/>
    </row>
    <row r="17" spans="2:133" ht="11.25" customHeight="1">
      <c r="B17" s="607" t="s">
        <v>270</v>
      </c>
      <c r="C17" s="608"/>
      <c r="D17" s="608"/>
      <c r="E17" s="608"/>
      <c r="F17" s="608"/>
      <c r="G17" s="608"/>
      <c r="H17" s="608"/>
      <c r="I17" s="608"/>
      <c r="J17" s="608"/>
      <c r="K17" s="608"/>
      <c r="L17" s="608"/>
      <c r="M17" s="608"/>
      <c r="N17" s="608"/>
      <c r="O17" s="608"/>
      <c r="P17" s="608"/>
      <c r="Q17" s="609"/>
      <c r="R17" s="610">
        <v>148200</v>
      </c>
      <c r="S17" s="611"/>
      <c r="T17" s="611"/>
      <c r="U17" s="611"/>
      <c r="V17" s="611"/>
      <c r="W17" s="611"/>
      <c r="X17" s="611"/>
      <c r="Y17" s="612"/>
      <c r="Z17" s="613">
        <v>0.2</v>
      </c>
      <c r="AA17" s="613"/>
      <c r="AB17" s="613"/>
      <c r="AC17" s="613"/>
      <c r="AD17" s="614">
        <v>148200</v>
      </c>
      <c r="AE17" s="614"/>
      <c r="AF17" s="614"/>
      <c r="AG17" s="614"/>
      <c r="AH17" s="614"/>
      <c r="AI17" s="614"/>
      <c r="AJ17" s="614"/>
      <c r="AK17" s="614"/>
      <c r="AL17" s="615">
        <v>0.5</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239</v>
      </c>
      <c r="BH17" s="611"/>
      <c r="BI17" s="611"/>
      <c r="BJ17" s="611"/>
      <c r="BK17" s="611"/>
      <c r="BL17" s="611"/>
      <c r="BM17" s="611"/>
      <c r="BN17" s="612"/>
      <c r="BO17" s="613" t="s">
        <v>138</v>
      </c>
      <c r="BP17" s="613"/>
      <c r="BQ17" s="613"/>
      <c r="BR17" s="613"/>
      <c r="BS17" s="614" t="s">
        <v>138</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5156732</v>
      </c>
      <c r="CS17" s="611"/>
      <c r="CT17" s="611"/>
      <c r="CU17" s="611"/>
      <c r="CV17" s="611"/>
      <c r="CW17" s="611"/>
      <c r="CX17" s="611"/>
      <c r="CY17" s="612"/>
      <c r="CZ17" s="613">
        <v>9</v>
      </c>
      <c r="DA17" s="613"/>
      <c r="DB17" s="613"/>
      <c r="DC17" s="613"/>
      <c r="DD17" s="619" t="s">
        <v>239</v>
      </c>
      <c r="DE17" s="611"/>
      <c r="DF17" s="611"/>
      <c r="DG17" s="611"/>
      <c r="DH17" s="611"/>
      <c r="DI17" s="611"/>
      <c r="DJ17" s="611"/>
      <c r="DK17" s="611"/>
      <c r="DL17" s="611"/>
      <c r="DM17" s="611"/>
      <c r="DN17" s="611"/>
      <c r="DO17" s="611"/>
      <c r="DP17" s="612"/>
      <c r="DQ17" s="619">
        <v>5078807</v>
      </c>
      <c r="DR17" s="611"/>
      <c r="DS17" s="611"/>
      <c r="DT17" s="611"/>
      <c r="DU17" s="611"/>
      <c r="DV17" s="611"/>
      <c r="DW17" s="611"/>
      <c r="DX17" s="611"/>
      <c r="DY17" s="611"/>
      <c r="DZ17" s="611"/>
      <c r="EA17" s="611"/>
      <c r="EB17" s="611"/>
      <c r="EC17" s="620"/>
    </row>
    <row r="18" spans="2:133" ht="11.25" customHeight="1">
      <c r="B18" s="607" t="s">
        <v>273</v>
      </c>
      <c r="C18" s="608"/>
      <c r="D18" s="608"/>
      <c r="E18" s="608"/>
      <c r="F18" s="608"/>
      <c r="G18" s="608"/>
      <c r="H18" s="608"/>
      <c r="I18" s="608"/>
      <c r="J18" s="608"/>
      <c r="K18" s="608"/>
      <c r="L18" s="608"/>
      <c r="M18" s="608"/>
      <c r="N18" s="608"/>
      <c r="O18" s="608"/>
      <c r="P18" s="608"/>
      <c r="Q18" s="609"/>
      <c r="R18" s="610">
        <v>110471</v>
      </c>
      <c r="S18" s="611"/>
      <c r="T18" s="611"/>
      <c r="U18" s="611"/>
      <c r="V18" s="611"/>
      <c r="W18" s="611"/>
      <c r="X18" s="611"/>
      <c r="Y18" s="612"/>
      <c r="Z18" s="613">
        <v>0.2</v>
      </c>
      <c r="AA18" s="613"/>
      <c r="AB18" s="613"/>
      <c r="AC18" s="613"/>
      <c r="AD18" s="614">
        <v>110471</v>
      </c>
      <c r="AE18" s="614"/>
      <c r="AF18" s="614"/>
      <c r="AG18" s="614"/>
      <c r="AH18" s="614"/>
      <c r="AI18" s="614"/>
      <c r="AJ18" s="614"/>
      <c r="AK18" s="614"/>
      <c r="AL18" s="615">
        <v>0.4</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v>523260</v>
      </c>
      <c r="BH18" s="611"/>
      <c r="BI18" s="611"/>
      <c r="BJ18" s="611"/>
      <c r="BK18" s="611"/>
      <c r="BL18" s="611"/>
      <c r="BM18" s="611"/>
      <c r="BN18" s="612"/>
      <c r="BO18" s="613">
        <v>3.2</v>
      </c>
      <c r="BP18" s="613"/>
      <c r="BQ18" s="613"/>
      <c r="BR18" s="613"/>
      <c r="BS18" s="614" t="s">
        <v>138</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239</v>
      </c>
      <c r="CS18" s="611"/>
      <c r="CT18" s="611"/>
      <c r="CU18" s="611"/>
      <c r="CV18" s="611"/>
      <c r="CW18" s="611"/>
      <c r="CX18" s="611"/>
      <c r="CY18" s="612"/>
      <c r="CZ18" s="613" t="s">
        <v>239</v>
      </c>
      <c r="DA18" s="613"/>
      <c r="DB18" s="613"/>
      <c r="DC18" s="613"/>
      <c r="DD18" s="619" t="s">
        <v>138</v>
      </c>
      <c r="DE18" s="611"/>
      <c r="DF18" s="611"/>
      <c r="DG18" s="611"/>
      <c r="DH18" s="611"/>
      <c r="DI18" s="611"/>
      <c r="DJ18" s="611"/>
      <c r="DK18" s="611"/>
      <c r="DL18" s="611"/>
      <c r="DM18" s="611"/>
      <c r="DN18" s="611"/>
      <c r="DO18" s="611"/>
      <c r="DP18" s="612"/>
      <c r="DQ18" s="619" t="s">
        <v>138</v>
      </c>
      <c r="DR18" s="611"/>
      <c r="DS18" s="611"/>
      <c r="DT18" s="611"/>
      <c r="DU18" s="611"/>
      <c r="DV18" s="611"/>
      <c r="DW18" s="611"/>
      <c r="DX18" s="611"/>
      <c r="DY18" s="611"/>
      <c r="DZ18" s="611"/>
      <c r="EA18" s="611"/>
      <c r="EB18" s="611"/>
      <c r="EC18" s="620"/>
    </row>
    <row r="19" spans="2:133" ht="11.25" customHeight="1">
      <c r="B19" s="607" t="s">
        <v>276</v>
      </c>
      <c r="C19" s="608"/>
      <c r="D19" s="608"/>
      <c r="E19" s="608"/>
      <c r="F19" s="608"/>
      <c r="G19" s="608"/>
      <c r="H19" s="608"/>
      <c r="I19" s="608"/>
      <c r="J19" s="608"/>
      <c r="K19" s="608"/>
      <c r="L19" s="608"/>
      <c r="M19" s="608"/>
      <c r="N19" s="608"/>
      <c r="O19" s="608"/>
      <c r="P19" s="608"/>
      <c r="Q19" s="609"/>
      <c r="R19" s="610">
        <v>104034</v>
      </c>
      <c r="S19" s="611"/>
      <c r="T19" s="611"/>
      <c r="U19" s="611"/>
      <c r="V19" s="611"/>
      <c r="W19" s="611"/>
      <c r="X19" s="611"/>
      <c r="Y19" s="612"/>
      <c r="Z19" s="613">
        <v>0.2</v>
      </c>
      <c r="AA19" s="613"/>
      <c r="AB19" s="613"/>
      <c r="AC19" s="613"/>
      <c r="AD19" s="614">
        <v>104034</v>
      </c>
      <c r="AE19" s="614"/>
      <c r="AF19" s="614"/>
      <c r="AG19" s="614"/>
      <c r="AH19" s="614"/>
      <c r="AI19" s="614"/>
      <c r="AJ19" s="614"/>
      <c r="AK19" s="614"/>
      <c r="AL19" s="615">
        <v>0.4</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15378</v>
      </c>
      <c r="BH19" s="611"/>
      <c r="BI19" s="611"/>
      <c r="BJ19" s="611"/>
      <c r="BK19" s="611"/>
      <c r="BL19" s="611"/>
      <c r="BM19" s="611"/>
      <c r="BN19" s="612"/>
      <c r="BO19" s="613">
        <v>0.1</v>
      </c>
      <c r="BP19" s="613"/>
      <c r="BQ19" s="613"/>
      <c r="BR19" s="613"/>
      <c r="BS19" s="614" t="s">
        <v>138</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138</v>
      </c>
      <c r="CS19" s="611"/>
      <c r="CT19" s="611"/>
      <c r="CU19" s="611"/>
      <c r="CV19" s="611"/>
      <c r="CW19" s="611"/>
      <c r="CX19" s="611"/>
      <c r="CY19" s="612"/>
      <c r="CZ19" s="613" t="s">
        <v>239</v>
      </c>
      <c r="DA19" s="613"/>
      <c r="DB19" s="613"/>
      <c r="DC19" s="613"/>
      <c r="DD19" s="619" t="s">
        <v>239</v>
      </c>
      <c r="DE19" s="611"/>
      <c r="DF19" s="611"/>
      <c r="DG19" s="611"/>
      <c r="DH19" s="611"/>
      <c r="DI19" s="611"/>
      <c r="DJ19" s="611"/>
      <c r="DK19" s="611"/>
      <c r="DL19" s="611"/>
      <c r="DM19" s="611"/>
      <c r="DN19" s="611"/>
      <c r="DO19" s="611"/>
      <c r="DP19" s="612"/>
      <c r="DQ19" s="619" t="s">
        <v>239</v>
      </c>
      <c r="DR19" s="611"/>
      <c r="DS19" s="611"/>
      <c r="DT19" s="611"/>
      <c r="DU19" s="611"/>
      <c r="DV19" s="611"/>
      <c r="DW19" s="611"/>
      <c r="DX19" s="611"/>
      <c r="DY19" s="611"/>
      <c r="DZ19" s="611"/>
      <c r="EA19" s="611"/>
      <c r="EB19" s="611"/>
      <c r="EC19" s="620"/>
    </row>
    <row r="20" spans="2:133" ht="11.25" customHeight="1">
      <c r="B20" s="623" t="s">
        <v>279</v>
      </c>
      <c r="C20" s="624"/>
      <c r="D20" s="624"/>
      <c r="E20" s="624"/>
      <c r="F20" s="624"/>
      <c r="G20" s="624"/>
      <c r="H20" s="624"/>
      <c r="I20" s="624"/>
      <c r="J20" s="624"/>
      <c r="K20" s="624"/>
      <c r="L20" s="624"/>
      <c r="M20" s="624"/>
      <c r="N20" s="624"/>
      <c r="O20" s="624"/>
      <c r="P20" s="624"/>
      <c r="Q20" s="625"/>
      <c r="R20" s="610">
        <v>6437</v>
      </c>
      <c r="S20" s="611"/>
      <c r="T20" s="611"/>
      <c r="U20" s="611"/>
      <c r="V20" s="611"/>
      <c r="W20" s="611"/>
      <c r="X20" s="611"/>
      <c r="Y20" s="612"/>
      <c r="Z20" s="613">
        <v>0</v>
      </c>
      <c r="AA20" s="613"/>
      <c r="AB20" s="613"/>
      <c r="AC20" s="613"/>
      <c r="AD20" s="614">
        <v>6437</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15378</v>
      </c>
      <c r="BH20" s="611"/>
      <c r="BI20" s="611"/>
      <c r="BJ20" s="611"/>
      <c r="BK20" s="611"/>
      <c r="BL20" s="611"/>
      <c r="BM20" s="611"/>
      <c r="BN20" s="612"/>
      <c r="BO20" s="613">
        <v>0.1</v>
      </c>
      <c r="BP20" s="613"/>
      <c r="BQ20" s="613"/>
      <c r="BR20" s="613"/>
      <c r="BS20" s="614" t="s">
        <v>239</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57530609</v>
      </c>
      <c r="CS20" s="611"/>
      <c r="CT20" s="611"/>
      <c r="CU20" s="611"/>
      <c r="CV20" s="611"/>
      <c r="CW20" s="611"/>
      <c r="CX20" s="611"/>
      <c r="CY20" s="612"/>
      <c r="CZ20" s="613">
        <v>100</v>
      </c>
      <c r="DA20" s="613"/>
      <c r="DB20" s="613"/>
      <c r="DC20" s="613"/>
      <c r="DD20" s="619">
        <v>7187162</v>
      </c>
      <c r="DE20" s="611"/>
      <c r="DF20" s="611"/>
      <c r="DG20" s="611"/>
      <c r="DH20" s="611"/>
      <c r="DI20" s="611"/>
      <c r="DJ20" s="611"/>
      <c r="DK20" s="611"/>
      <c r="DL20" s="611"/>
      <c r="DM20" s="611"/>
      <c r="DN20" s="611"/>
      <c r="DO20" s="611"/>
      <c r="DP20" s="612"/>
      <c r="DQ20" s="619">
        <v>36440693</v>
      </c>
      <c r="DR20" s="611"/>
      <c r="DS20" s="611"/>
      <c r="DT20" s="611"/>
      <c r="DU20" s="611"/>
      <c r="DV20" s="611"/>
      <c r="DW20" s="611"/>
      <c r="DX20" s="611"/>
      <c r="DY20" s="611"/>
      <c r="DZ20" s="611"/>
      <c r="EA20" s="611"/>
      <c r="EB20" s="611"/>
      <c r="EC20" s="620"/>
    </row>
    <row r="21" spans="2:133" ht="11.25" customHeight="1">
      <c r="B21" s="607" t="s">
        <v>282</v>
      </c>
      <c r="C21" s="608"/>
      <c r="D21" s="608"/>
      <c r="E21" s="608"/>
      <c r="F21" s="608"/>
      <c r="G21" s="608"/>
      <c r="H21" s="608"/>
      <c r="I21" s="608"/>
      <c r="J21" s="608"/>
      <c r="K21" s="608"/>
      <c r="L21" s="608"/>
      <c r="M21" s="608"/>
      <c r="N21" s="608"/>
      <c r="O21" s="608"/>
      <c r="P21" s="608"/>
      <c r="Q21" s="609"/>
      <c r="R21" s="610">
        <v>11902624</v>
      </c>
      <c r="S21" s="611"/>
      <c r="T21" s="611"/>
      <c r="U21" s="611"/>
      <c r="V21" s="611"/>
      <c r="W21" s="611"/>
      <c r="X21" s="611"/>
      <c r="Y21" s="612"/>
      <c r="Z21" s="613">
        <v>19.399999999999999</v>
      </c>
      <c r="AA21" s="613"/>
      <c r="AB21" s="613"/>
      <c r="AC21" s="613"/>
      <c r="AD21" s="614">
        <v>9394120</v>
      </c>
      <c r="AE21" s="614"/>
      <c r="AF21" s="614"/>
      <c r="AG21" s="614"/>
      <c r="AH21" s="614"/>
      <c r="AI21" s="614"/>
      <c r="AJ21" s="614"/>
      <c r="AK21" s="614"/>
      <c r="AL21" s="615">
        <v>32.6</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15378</v>
      </c>
      <c r="BH21" s="611"/>
      <c r="BI21" s="611"/>
      <c r="BJ21" s="611"/>
      <c r="BK21" s="611"/>
      <c r="BL21" s="611"/>
      <c r="BM21" s="611"/>
      <c r="BN21" s="612"/>
      <c r="BO21" s="613">
        <v>0.1</v>
      </c>
      <c r="BP21" s="613"/>
      <c r="BQ21" s="613"/>
      <c r="BR21" s="613"/>
      <c r="BS21" s="614" t="s">
        <v>138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c r="B22" s="607" t="s">
        <v>284</v>
      </c>
      <c r="C22" s="608"/>
      <c r="D22" s="608"/>
      <c r="E22" s="608"/>
      <c r="F22" s="608"/>
      <c r="G22" s="608"/>
      <c r="H22" s="608"/>
      <c r="I22" s="608"/>
      <c r="J22" s="608"/>
      <c r="K22" s="608"/>
      <c r="L22" s="608"/>
      <c r="M22" s="608"/>
      <c r="N22" s="608"/>
      <c r="O22" s="608"/>
      <c r="P22" s="608"/>
      <c r="Q22" s="609"/>
      <c r="R22" s="610">
        <v>9394120</v>
      </c>
      <c r="S22" s="611"/>
      <c r="T22" s="611"/>
      <c r="U22" s="611"/>
      <c r="V22" s="611"/>
      <c r="W22" s="611"/>
      <c r="X22" s="611"/>
      <c r="Y22" s="612"/>
      <c r="Z22" s="613">
        <v>15.3</v>
      </c>
      <c r="AA22" s="613"/>
      <c r="AB22" s="613"/>
      <c r="AC22" s="613"/>
      <c r="AD22" s="614">
        <v>9394120</v>
      </c>
      <c r="AE22" s="614"/>
      <c r="AF22" s="614"/>
      <c r="AG22" s="614"/>
      <c r="AH22" s="614"/>
      <c r="AI22" s="614"/>
      <c r="AJ22" s="614"/>
      <c r="AK22" s="614"/>
      <c r="AL22" s="615">
        <v>32.6</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138</v>
      </c>
      <c r="BH22" s="611"/>
      <c r="BI22" s="611"/>
      <c r="BJ22" s="611"/>
      <c r="BK22" s="611"/>
      <c r="BL22" s="611"/>
      <c r="BM22" s="611"/>
      <c r="BN22" s="612"/>
      <c r="BO22" s="613" t="s">
        <v>239</v>
      </c>
      <c r="BP22" s="613"/>
      <c r="BQ22" s="613"/>
      <c r="BR22" s="613"/>
      <c r="BS22" s="614" t="s">
        <v>138</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c r="B23" s="607" t="s">
        <v>287</v>
      </c>
      <c r="C23" s="608"/>
      <c r="D23" s="608"/>
      <c r="E23" s="608"/>
      <c r="F23" s="608"/>
      <c r="G23" s="608"/>
      <c r="H23" s="608"/>
      <c r="I23" s="608"/>
      <c r="J23" s="608"/>
      <c r="K23" s="608"/>
      <c r="L23" s="608"/>
      <c r="M23" s="608"/>
      <c r="N23" s="608"/>
      <c r="O23" s="608"/>
      <c r="P23" s="608"/>
      <c r="Q23" s="609"/>
      <c r="R23" s="610">
        <v>2508504</v>
      </c>
      <c r="S23" s="611"/>
      <c r="T23" s="611"/>
      <c r="U23" s="611"/>
      <c r="V23" s="611"/>
      <c r="W23" s="611"/>
      <c r="X23" s="611"/>
      <c r="Y23" s="612"/>
      <c r="Z23" s="613">
        <v>4.0999999999999996</v>
      </c>
      <c r="AA23" s="613"/>
      <c r="AB23" s="613"/>
      <c r="AC23" s="613"/>
      <c r="AD23" s="614" t="s">
        <v>239</v>
      </c>
      <c r="AE23" s="614"/>
      <c r="AF23" s="614"/>
      <c r="AG23" s="614"/>
      <c r="AH23" s="614"/>
      <c r="AI23" s="614"/>
      <c r="AJ23" s="614"/>
      <c r="AK23" s="614"/>
      <c r="AL23" s="615" t="s">
        <v>138</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t="s">
        <v>239</v>
      </c>
      <c r="BH23" s="611"/>
      <c r="BI23" s="611"/>
      <c r="BJ23" s="611"/>
      <c r="BK23" s="611"/>
      <c r="BL23" s="611"/>
      <c r="BM23" s="611"/>
      <c r="BN23" s="612"/>
      <c r="BO23" s="613" t="s">
        <v>138</v>
      </c>
      <c r="BP23" s="613"/>
      <c r="BQ23" s="613"/>
      <c r="BR23" s="613"/>
      <c r="BS23" s="614" t="s">
        <v>239</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c r="B24" s="607" t="s">
        <v>294</v>
      </c>
      <c r="C24" s="608"/>
      <c r="D24" s="608"/>
      <c r="E24" s="608"/>
      <c r="F24" s="608"/>
      <c r="G24" s="608"/>
      <c r="H24" s="608"/>
      <c r="I24" s="608"/>
      <c r="J24" s="608"/>
      <c r="K24" s="608"/>
      <c r="L24" s="608"/>
      <c r="M24" s="608"/>
      <c r="N24" s="608"/>
      <c r="O24" s="608"/>
      <c r="P24" s="608"/>
      <c r="Q24" s="609"/>
      <c r="R24" s="610" t="s">
        <v>138</v>
      </c>
      <c r="S24" s="611"/>
      <c r="T24" s="611"/>
      <c r="U24" s="611"/>
      <c r="V24" s="611"/>
      <c r="W24" s="611"/>
      <c r="X24" s="611"/>
      <c r="Y24" s="612"/>
      <c r="Z24" s="613" t="s">
        <v>239</v>
      </c>
      <c r="AA24" s="613"/>
      <c r="AB24" s="613"/>
      <c r="AC24" s="613"/>
      <c r="AD24" s="614" t="s">
        <v>138</v>
      </c>
      <c r="AE24" s="614"/>
      <c r="AF24" s="614"/>
      <c r="AG24" s="614"/>
      <c r="AH24" s="614"/>
      <c r="AI24" s="614"/>
      <c r="AJ24" s="614"/>
      <c r="AK24" s="614"/>
      <c r="AL24" s="615" t="s">
        <v>138</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239</v>
      </c>
      <c r="BH24" s="611"/>
      <c r="BI24" s="611"/>
      <c r="BJ24" s="611"/>
      <c r="BK24" s="611"/>
      <c r="BL24" s="611"/>
      <c r="BM24" s="611"/>
      <c r="BN24" s="612"/>
      <c r="BO24" s="613" t="s">
        <v>239</v>
      </c>
      <c r="BP24" s="613"/>
      <c r="BQ24" s="613"/>
      <c r="BR24" s="613"/>
      <c r="BS24" s="614" t="s">
        <v>239</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27359549</v>
      </c>
      <c r="CS24" s="600"/>
      <c r="CT24" s="600"/>
      <c r="CU24" s="600"/>
      <c r="CV24" s="600"/>
      <c r="CW24" s="600"/>
      <c r="CX24" s="600"/>
      <c r="CY24" s="601"/>
      <c r="CZ24" s="604">
        <v>47.6</v>
      </c>
      <c r="DA24" s="605"/>
      <c r="DB24" s="605"/>
      <c r="DC24" s="621"/>
      <c r="DD24" s="640">
        <v>16352667</v>
      </c>
      <c r="DE24" s="600"/>
      <c r="DF24" s="600"/>
      <c r="DG24" s="600"/>
      <c r="DH24" s="600"/>
      <c r="DI24" s="600"/>
      <c r="DJ24" s="600"/>
      <c r="DK24" s="601"/>
      <c r="DL24" s="640">
        <v>16200859</v>
      </c>
      <c r="DM24" s="600"/>
      <c r="DN24" s="600"/>
      <c r="DO24" s="600"/>
      <c r="DP24" s="600"/>
      <c r="DQ24" s="600"/>
      <c r="DR24" s="600"/>
      <c r="DS24" s="600"/>
      <c r="DT24" s="600"/>
      <c r="DU24" s="600"/>
      <c r="DV24" s="601"/>
      <c r="DW24" s="604">
        <v>55.4</v>
      </c>
      <c r="DX24" s="605"/>
      <c r="DY24" s="605"/>
      <c r="DZ24" s="605"/>
      <c r="EA24" s="605"/>
      <c r="EB24" s="605"/>
      <c r="EC24" s="606"/>
    </row>
    <row r="25" spans="2:133" ht="11.25" customHeight="1">
      <c r="B25" s="607" t="s">
        <v>297</v>
      </c>
      <c r="C25" s="608"/>
      <c r="D25" s="608"/>
      <c r="E25" s="608"/>
      <c r="F25" s="608"/>
      <c r="G25" s="608"/>
      <c r="H25" s="608"/>
      <c r="I25" s="608"/>
      <c r="J25" s="608"/>
      <c r="K25" s="608"/>
      <c r="L25" s="608"/>
      <c r="M25" s="608"/>
      <c r="N25" s="608"/>
      <c r="O25" s="608"/>
      <c r="P25" s="608"/>
      <c r="Q25" s="609"/>
      <c r="R25" s="610">
        <v>31590744</v>
      </c>
      <c r="S25" s="611"/>
      <c r="T25" s="611"/>
      <c r="U25" s="611"/>
      <c r="V25" s="611"/>
      <c r="W25" s="611"/>
      <c r="X25" s="611"/>
      <c r="Y25" s="612"/>
      <c r="Z25" s="613">
        <v>51.5</v>
      </c>
      <c r="AA25" s="613"/>
      <c r="AB25" s="613"/>
      <c r="AC25" s="613"/>
      <c r="AD25" s="614">
        <v>28558980</v>
      </c>
      <c r="AE25" s="614"/>
      <c r="AF25" s="614"/>
      <c r="AG25" s="614"/>
      <c r="AH25" s="614"/>
      <c r="AI25" s="614"/>
      <c r="AJ25" s="614"/>
      <c r="AK25" s="614"/>
      <c r="AL25" s="615">
        <v>99</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138</v>
      </c>
      <c r="BH25" s="611"/>
      <c r="BI25" s="611"/>
      <c r="BJ25" s="611"/>
      <c r="BK25" s="611"/>
      <c r="BL25" s="611"/>
      <c r="BM25" s="611"/>
      <c r="BN25" s="612"/>
      <c r="BO25" s="613" t="s">
        <v>138</v>
      </c>
      <c r="BP25" s="613"/>
      <c r="BQ25" s="613"/>
      <c r="BR25" s="613"/>
      <c r="BS25" s="614" t="s">
        <v>138</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8497925</v>
      </c>
      <c r="CS25" s="643"/>
      <c r="CT25" s="643"/>
      <c r="CU25" s="643"/>
      <c r="CV25" s="643"/>
      <c r="CW25" s="643"/>
      <c r="CX25" s="643"/>
      <c r="CY25" s="644"/>
      <c r="CZ25" s="615">
        <v>14.8</v>
      </c>
      <c r="DA25" s="641"/>
      <c r="DB25" s="641"/>
      <c r="DC25" s="645"/>
      <c r="DD25" s="619">
        <v>7934427</v>
      </c>
      <c r="DE25" s="643"/>
      <c r="DF25" s="643"/>
      <c r="DG25" s="643"/>
      <c r="DH25" s="643"/>
      <c r="DI25" s="643"/>
      <c r="DJ25" s="643"/>
      <c r="DK25" s="644"/>
      <c r="DL25" s="619">
        <v>7792216</v>
      </c>
      <c r="DM25" s="643"/>
      <c r="DN25" s="643"/>
      <c r="DO25" s="643"/>
      <c r="DP25" s="643"/>
      <c r="DQ25" s="643"/>
      <c r="DR25" s="643"/>
      <c r="DS25" s="643"/>
      <c r="DT25" s="643"/>
      <c r="DU25" s="643"/>
      <c r="DV25" s="644"/>
      <c r="DW25" s="615">
        <v>26.6</v>
      </c>
      <c r="DX25" s="641"/>
      <c r="DY25" s="641"/>
      <c r="DZ25" s="641"/>
      <c r="EA25" s="641"/>
      <c r="EB25" s="641"/>
      <c r="EC25" s="642"/>
    </row>
    <row r="26" spans="2:133" ht="11.25" customHeight="1">
      <c r="B26" s="607" t="s">
        <v>300</v>
      </c>
      <c r="C26" s="608"/>
      <c r="D26" s="608"/>
      <c r="E26" s="608"/>
      <c r="F26" s="608"/>
      <c r="G26" s="608"/>
      <c r="H26" s="608"/>
      <c r="I26" s="608"/>
      <c r="J26" s="608"/>
      <c r="K26" s="608"/>
      <c r="L26" s="608"/>
      <c r="M26" s="608"/>
      <c r="N26" s="608"/>
      <c r="O26" s="608"/>
      <c r="P26" s="608"/>
      <c r="Q26" s="609"/>
      <c r="R26" s="610">
        <v>10999</v>
      </c>
      <c r="S26" s="611"/>
      <c r="T26" s="611"/>
      <c r="U26" s="611"/>
      <c r="V26" s="611"/>
      <c r="W26" s="611"/>
      <c r="X26" s="611"/>
      <c r="Y26" s="612"/>
      <c r="Z26" s="613">
        <v>0</v>
      </c>
      <c r="AA26" s="613"/>
      <c r="AB26" s="613"/>
      <c r="AC26" s="613"/>
      <c r="AD26" s="614">
        <v>10999</v>
      </c>
      <c r="AE26" s="614"/>
      <c r="AF26" s="614"/>
      <c r="AG26" s="614"/>
      <c r="AH26" s="614"/>
      <c r="AI26" s="614"/>
      <c r="AJ26" s="614"/>
      <c r="AK26" s="614"/>
      <c r="AL26" s="615">
        <v>0</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239</v>
      </c>
      <c r="BH26" s="611"/>
      <c r="BI26" s="611"/>
      <c r="BJ26" s="611"/>
      <c r="BK26" s="611"/>
      <c r="BL26" s="611"/>
      <c r="BM26" s="611"/>
      <c r="BN26" s="612"/>
      <c r="BO26" s="613" t="s">
        <v>239</v>
      </c>
      <c r="BP26" s="613"/>
      <c r="BQ26" s="613"/>
      <c r="BR26" s="613"/>
      <c r="BS26" s="614" t="s">
        <v>138</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5279442</v>
      </c>
      <c r="CS26" s="611"/>
      <c r="CT26" s="611"/>
      <c r="CU26" s="611"/>
      <c r="CV26" s="611"/>
      <c r="CW26" s="611"/>
      <c r="CX26" s="611"/>
      <c r="CY26" s="612"/>
      <c r="CZ26" s="615">
        <v>9.1999999999999993</v>
      </c>
      <c r="DA26" s="641"/>
      <c r="DB26" s="641"/>
      <c r="DC26" s="645"/>
      <c r="DD26" s="619">
        <v>4904055</v>
      </c>
      <c r="DE26" s="611"/>
      <c r="DF26" s="611"/>
      <c r="DG26" s="611"/>
      <c r="DH26" s="611"/>
      <c r="DI26" s="611"/>
      <c r="DJ26" s="611"/>
      <c r="DK26" s="612"/>
      <c r="DL26" s="619" t="s">
        <v>138</v>
      </c>
      <c r="DM26" s="611"/>
      <c r="DN26" s="611"/>
      <c r="DO26" s="611"/>
      <c r="DP26" s="611"/>
      <c r="DQ26" s="611"/>
      <c r="DR26" s="611"/>
      <c r="DS26" s="611"/>
      <c r="DT26" s="611"/>
      <c r="DU26" s="611"/>
      <c r="DV26" s="612"/>
      <c r="DW26" s="615" t="s">
        <v>239</v>
      </c>
      <c r="DX26" s="641"/>
      <c r="DY26" s="641"/>
      <c r="DZ26" s="641"/>
      <c r="EA26" s="641"/>
      <c r="EB26" s="641"/>
      <c r="EC26" s="642"/>
    </row>
    <row r="27" spans="2:133" ht="11.25" customHeight="1">
      <c r="B27" s="607" t="s">
        <v>303</v>
      </c>
      <c r="C27" s="608"/>
      <c r="D27" s="608"/>
      <c r="E27" s="608"/>
      <c r="F27" s="608"/>
      <c r="G27" s="608"/>
      <c r="H27" s="608"/>
      <c r="I27" s="608"/>
      <c r="J27" s="608"/>
      <c r="K27" s="608"/>
      <c r="L27" s="608"/>
      <c r="M27" s="608"/>
      <c r="N27" s="608"/>
      <c r="O27" s="608"/>
      <c r="P27" s="608"/>
      <c r="Q27" s="609"/>
      <c r="R27" s="610">
        <v>204488</v>
      </c>
      <c r="S27" s="611"/>
      <c r="T27" s="611"/>
      <c r="U27" s="611"/>
      <c r="V27" s="611"/>
      <c r="W27" s="611"/>
      <c r="X27" s="611"/>
      <c r="Y27" s="612"/>
      <c r="Z27" s="613">
        <v>0.3</v>
      </c>
      <c r="AA27" s="613"/>
      <c r="AB27" s="613"/>
      <c r="AC27" s="613"/>
      <c r="AD27" s="614" t="s">
        <v>138</v>
      </c>
      <c r="AE27" s="614"/>
      <c r="AF27" s="614"/>
      <c r="AG27" s="614"/>
      <c r="AH27" s="614"/>
      <c r="AI27" s="614"/>
      <c r="AJ27" s="614"/>
      <c r="AK27" s="614"/>
      <c r="AL27" s="615" t="s">
        <v>239</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16401147</v>
      </c>
      <c r="BH27" s="611"/>
      <c r="BI27" s="611"/>
      <c r="BJ27" s="611"/>
      <c r="BK27" s="611"/>
      <c r="BL27" s="611"/>
      <c r="BM27" s="611"/>
      <c r="BN27" s="612"/>
      <c r="BO27" s="613">
        <v>100</v>
      </c>
      <c r="BP27" s="613"/>
      <c r="BQ27" s="613"/>
      <c r="BR27" s="613"/>
      <c r="BS27" s="614">
        <v>164529</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13704892</v>
      </c>
      <c r="CS27" s="643"/>
      <c r="CT27" s="643"/>
      <c r="CU27" s="643"/>
      <c r="CV27" s="643"/>
      <c r="CW27" s="643"/>
      <c r="CX27" s="643"/>
      <c r="CY27" s="644"/>
      <c r="CZ27" s="615">
        <v>23.8</v>
      </c>
      <c r="DA27" s="641"/>
      <c r="DB27" s="641"/>
      <c r="DC27" s="645"/>
      <c r="DD27" s="619">
        <v>3339433</v>
      </c>
      <c r="DE27" s="643"/>
      <c r="DF27" s="643"/>
      <c r="DG27" s="643"/>
      <c r="DH27" s="643"/>
      <c r="DI27" s="643"/>
      <c r="DJ27" s="643"/>
      <c r="DK27" s="644"/>
      <c r="DL27" s="619">
        <v>3339413</v>
      </c>
      <c r="DM27" s="643"/>
      <c r="DN27" s="643"/>
      <c r="DO27" s="643"/>
      <c r="DP27" s="643"/>
      <c r="DQ27" s="643"/>
      <c r="DR27" s="643"/>
      <c r="DS27" s="643"/>
      <c r="DT27" s="643"/>
      <c r="DU27" s="643"/>
      <c r="DV27" s="644"/>
      <c r="DW27" s="615">
        <v>11.4</v>
      </c>
      <c r="DX27" s="641"/>
      <c r="DY27" s="641"/>
      <c r="DZ27" s="641"/>
      <c r="EA27" s="641"/>
      <c r="EB27" s="641"/>
      <c r="EC27" s="642"/>
    </row>
    <row r="28" spans="2:133" ht="11.25" customHeight="1">
      <c r="B28" s="607" t="s">
        <v>306</v>
      </c>
      <c r="C28" s="608"/>
      <c r="D28" s="608"/>
      <c r="E28" s="608"/>
      <c r="F28" s="608"/>
      <c r="G28" s="608"/>
      <c r="H28" s="608"/>
      <c r="I28" s="608"/>
      <c r="J28" s="608"/>
      <c r="K28" s="608"/>
      <c r="L28" s="608"/>
      <c r="M28" s="608"/>
      <c r="N28" s="608"/>
      <c r="O28" s="608"/>
      <c r="P28" s="608"/>
      <c r="Q28" s="609"/>
      <c r="R28" s="610">
        <v>646131</v>
      </c>
      <c r="S28" s="611"/>
      <c r="T28" s="611"/>
      <c r="U28" s="611"/>
      <c r="V28" s="611"/>
      <c r="W28" s="611"/>
      <c r="X28" s="611"/>
      <c r="Y28" s="612"/>
      <c r="Z28" s="613">
        <v>1.1000000000000001</v>
      </c>
      <c r="AA28" s="613"/>
      <c r="AB28" s="613"/>
      <c r="AC28" s="613"/>
      <c r="AD28" s="614">
        <v>54083</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5156732</v>
      </c>
      <c r="CS28" s="611"/>
      <c r="CT28" s="611"/>
      <c r="CU28" s="611"/>
      <c r="CV28" s="611"/>
      <c r="CW28" s="611"/>
      <c r="CX28" s="611"/>
      <c r="CY28" s="612"/>
      <c r="CZ28" s="615">
        <v>9</v>
      </c>
      <c r="DA28" s="641"/>
      <c r="DB28" s="641"/>
      <c r="DC28" s="645"/>
      <c r="DD28" s="619">
        <v>5078807</v>
      </c>
      <c r="DE28" s="611"/>
      <c r="DF28" s="611"/>
      <c r="DG28" s="611"/>
      <c r="DH28" s="611"/>
      <c r="DI28" s="611"/>
      <c r="DJ28" s="611"/>
      <c r="DK28" s="612"/>
      <c r="DL28" s="619">
        <v>5069230</v>
      </c>
      <c r="DM28" s="611"/>
      <c r="DN28" s="611"/>
      <c r="DO28" s="611"/>
      <c r="DP28" s="611"/>
      <c r="DQ28" s="611"/>
      <c r="DR28" s="611"/>
      <c r="DS28" s="611"/>
      <c r="DT28" s="611"/>
      <c r="DU28" s="611"/>
      <c r="DV28" s="612"/>
      <c r="DW28" s="615">
        <v>17.3</v>
      </c>
      <c r="DX28" s="641"/>
      <c r="DY28" s="641"/>
      <c r="DZ28" s="641"/>
      <c r="EA28" s="641"/>
      <c r="EB28" s="641"/>
      <c r="EC28" s="642"/>
    </row>
    <row r="29" spans="2:133" ht="11.25" customHeight="1">
      <c r="B29" s="607" t="s">
        <v>308</v>
      </c>
      <c r="C29" s="608"/>
      <c r="D29" s="608"/>
      <c r="E29" s="608"/>
      <c r="F29" s="608"/>
      <c r="G29" s="608"/>
      <c r="H29" s="608"/>
      <c r="I29" s="608"/>
      <c r="J29" s="608"/>
      <c r="K29" s="608"/>
      <c r="L29" s="608"/>
      <c r="M29" s="608"/>
      <c r="N29" s="608"/>
      <c r="O29" s="608"/>
      <c r="P29" s="608"/>
      <c r="Q29" s="609"/>
      <c r="R29" s="610">
        <v>125005</v>
      </c>
      <c r="S29" s="611"/>
      <c r="T29" s="611"/>
      <c r="U29" s="611"/>
      <c r="V29" s="611"/>
      <c r="W29" s="611"/>
      <c r="X29" s="611"/>
      <c r="Y29" s="612"/>
      <c r="Z29" s="613">
        <v>0.2</v>
      </c>
      <c r="AA29" s="613"/>
      <c r="AB29" s="613"/>
      <c r="AC29" s="613"/>
      <c r="AD29" s="614" t="s">
        <v>138</v>
      </c>
      <c r="AE29" s="614"/>
      <c r="AF29" s="614"/>
      <c r="AG29" s="614"/>
      <c r="AH29" s="614"/>
      <c r="AI29" s="614"/>
      <c r="AJ29" s="614"/>
      <c r="AK29" s="614"/>
      <c r="AL29" s="615" t="s">
        <v>138</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310</v>
      </c>
      <c r="CG29" s="608"/>
      <c r="CH29" s="608"/>
      <c r="CI29" s="608"/>
      <c r="CJ29" s="608"/>
      <c r="CK29" s="608"/>
      <c r="CL29" s="608"/>
      <c r="CM29" s="608"/>
      <c r="CN29" s="608"/>
      <c r="CO29" s="608"/>
      <c r="CP29" s="608"/>
      <c r="CQ29" s="609"/>
      <c r="CR29" s="610">
        <v>5156732</v>
      </c>
      <c r="CS29" s="643"/>
      <c r="CT29" s="643"/>
      <c r="CU29" s="643"/>
      <c r="CV29" s="643"/>
      <c r="CW29" s="643"/>
      <c r="CX29" s="643"/>
      <c r="CY29" s="644"/>
      <c r="CZ29" s="615">
        <v>9</v>
      </c>
      <c r="DA29" s="641"/>
      <c r="DB29" s="641"/>
      <c r="DC29" s="645"/>
      <c r="DD29" s="619">
        <v>5078807</v>
      </c>
      <c r="DE29" s="643"/>
      <c r="DF29" s="643"/>
      <c r="DG29" s="643"/>
      <c r="DH29" s="643"/>
      <c r="DI29" s="643"/>
      <c r="DJ29" s="643"/>
      <c r="DK29" s="644"/>
      <c r="DL29" s="619">
        <v>5069230</v>
      </c>
      <c r="DM29" s="643"/>
      <c r="DN29" s="643"/>
      <c r="DO29" s="643"/>
      <c r="DP29" s="643"/>
      <c r="DQ29" s="643"/>
      <c r="DR29" s="643"/>
      <c r="DS29" s="643"/>
      <c r="DT29" s="643"/>
      <c r="DU29" s="643"/>
      <c r="DV29" s="644"/>
      <c r="DW29" s="615">
        <v>17.3</v>
      </c>
      <c r="DX29" s="641"/>
      <c r="DY29" s="641"/>
      <c r="DZ29" s="641"/>
      <c r="EA29" s="641"/>
      <c r="EB29" s="641"/>
      <c r="EC29" s="642"/>
    </row>
    <row r="30" spans="2:133" ht="11.25" customHeight="1">
      <c r="B30" s="607" t="s">
        <v>311</v>
      </c>
      <c r="C30" s="608"/>
      <c r="D30" s="608"/>
      <c r="E30" s="608"/>
      <c r="F30" s="608"/>
      <c r="G30" s="608"/>
      <c r="H30" s="608"/>
      <c r="I30" s="608"/>
      <c r="J30" s="608"/>
      <c r="K30" s="608"/>
      <c r="L30" s="608"/>
      <c r="M30" s="608"/>
      <c r="N30" s="608"/>
      <c r="O30" s="608"/>
      <c r="P30" s="608"/>
      <c r="Q30" s="609"/>
      <c r="R30" s="610">
        <v>12782091</v>
      </c>
      <c r="S30" s="611"/>
      <c r="T30" s="611"/>
      <c r="U30" s="611"/>
      <c r="V30" s="611"/>
      <c r="W30" s="611"/>
      <c r="X30" s="611"/>
      <c r="Y30" s="612"/>
      <c r="Z30" s="613">
        <v>20.9</v>
      </c>
      <c r="AA30" s="613"/>
      <c r="AB30" s="613"/>
      <c r="AC30" s="613"/>
      <c r="AD30" s="614" t="s">
        <v>138</v>
      </c>
      <c r="AE30" s="614"/>
      <c r="AF30" s="614"/>
      <c r="AG30" s="614"/>
      <c r="AH30" s="614"/>
      <c r="AI30" s="614"/>
      <c r="AJ30" s="614"/>
      <c r="AK30" s="614"/>
      <c r="AL30" s="615" t="s">
        <v>138</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5034062</v>
      </c>
      <c r="CS30" s="611"/>
      <c r="CT30" s="611"/>
      <c r="CU30" s="611"/>
      <c r="CV30" s="611"/>
      <c r="CW30" s="611"/>
      <c r="CX30" s="611"/>
      <c r="CY30" s="612"/>
      <c r="CZ30" s="615">
        <v>8.8000000000000007</v>
      </c>
      <c r="DA30" s="641"/>
      <c r="DB30" s="641"/>
      <c r="DC30" s="645"/>
      <c r="DD30" s="619">
        <v>4956137</v>
      </c>
      <c r="DE30" s="611"/>
      <c r="DF30" s="611"/>
      <c r="DG30" s="611"/>
      <c r="DH30" s="611"/>
      <c r="DI30" s="611"/>
      <c r="DJ30" s="611"/>
      <c r="DK30" s="612"/>
      <c r="DL30" s="619">
        <v>4946560</v>
      </c>
      <c r="DM30" s="611"/>
      <c r="DN30" s="611"/>
      <c r="DO30" s="611"/>
      <c r="DP30" s="611"/>
      <c r="DQ30" s="611"/>
      <c r="DR30" s="611"/>
      <c r="DS30" s="611"/>
      <c r="DT30" s="611"/>
      <c r="DU30" s="611"/>
      <c r="DV30" s="612"/>
      <c r="DW30" s="615">
        <v>16.899999999999999</v>
      </c>
      <c r="DX30" s="641"/>
      <c r="DY30" s="641"/>
      <c r="DZ30" s="641"/>
      <c r="EA30" s="641"/>
      <c r="EB30" s="641"/>
      <c r="EC30" s="642"/>
    </row>
    <row r="31" spans="2:133" ht="11.25" customHeight="1">
      <c r="B31" s="623" t="s">
        <v>315</v>
      </c>
      <c r="C31" s="624"/>
      <c r="D31" s="624"/>
      <c r="E31" s="624"/>
      <c r="F31" s="624"/>
      <c r="G31" s="624"/>
      <c r="H31" s="624"/>
      <c r="I31" s="624"/>
      <c r="J31" s="624"/>
      <c r="K31" s="624"/>
      <c r="L31" s="624"/>
      <c r="M31" s="624"/>
      <c r="N31" s="624"/>
      <c r="O31" s="624"/>
      <c r="P31" s="624"/>
      <c r="Q31" s="625"/>
      <c r="R31" s="610">
        <v>17549</v>
      </c>
      <c r="S31" s="611"/>
      <c r="T31" s="611"/>
      <c r="U31" s="611"/>
      <c r="V31" s="611"/>
      <c r="W31" s="611"/>
      <c r="X31" s="611"/>
      <c r="Y31" s="612"/>
      <c r="Z31" s="613">
        <v>0</v>
      </c>
      <c r="AA31" s="613"/>
      <c r="AB31" s="613"/>
      <c r="AC31" s="613"/>
      <c r="AD31" s="614">
        <v>17549</v>
      </c>
      <c r="AE31" s="614"/>
      <c r="AF31" s="614"/>
      <c r="AG31" s="614"/>
      <c r="AH31" s="614"/>
      <c r="AI31" s="614"/>
      <c r="AJ31" s="614"/>
      <c r="AK31" s="614"/>
      <c r="AL31" s="615">
        <v>0.1</v>
      </c>
      <c r="AM31" s="616"/>
      <c r="AN31" s="616"/>
      <c r="AO31" s="617"/>
      <c r="AP31" s="656" t="s">
        <v>316</v>
      </c>
      <c r="AQ31" s="657"/>
      <c r="AR31" s="657"/>
      <c r="AS31" s="657"/>
      <c r="AT31" s="662" t="s">
        <v>317</v>
      </c>
      <c r="AU31" s="212"/>
      <c r="AV31" s="212"/>
      <c r="AW31" s="212"/>
      <c r="AX31" s="596" t="s">
        <v>189</v>
      </c>
      <c r="AY31" s="597"/>
      <c r="AZ31" s="597"/>
      <c r="BA31" s="597"/>
      <c r="BB31" s="597"/>
      <c r="BC31" s="597"/>
      <c r="BD31" s="597"/>
      <c r="BE31" s="597"/>
      <c r="BF31" s="598"/>
      <c r="BG31" s="666">
        <v>99.5</v>
      </c>
      <c r="BH31" s="654"/>
      <c r="BI31" s="654"/>
      <c r="BJ31" s="654"/>
      <c r="BK31" s="654"/>
      <c r="BL31" s="654"/>
      <c r="BM31" s="605">
        <v>96.9</v>
      </c>
      <c r="BN31" s="654"/>
      <c r="BO31" s="654"/>
      <c r="BP31" s="654"/>
      <c r="BQ31" s="655"/>
      <c r="BR31" s="666">
        <v>99.5</v>
      </c>
      <c r="BS31" s="654"/>
      <c r="BT31" s="654"/>
      <c r="BU31" s="654"/>
      <c r="BV31" s="654"/>
      <c r="BW31" s="654"/>
      <c r="BX31" s="605">
        <v>96.7</v>
      </c>
      <c r="BY31" s="654"/>
      <c r="BZ31" s="654"/>
      <c r="CA31" s="654"/>
      <c r="CB31" s="655"/>
      <c r="CD31" s="648"/>
      <c r="CE31" s="649"/>
      <c r="CF31" s="607" t="s">
        <v>318</v>
      </c>
      <c r="CG31" s="608"/>
      <c r="CH31" s="608"/>
      <c r="CI31" s="608"/>
      <c r="CJ31" s="608"/>
      <c r="CK31" s="608"/>
      <c r="CL31" s="608"/>
      <c r="CM31" s="608"/>
      <c r="CN31" s="608"/>
      <c r="CO31" s="608"/>
      <c r="CP31" s="608"/>
      <c r="CQ31" s="609"/>
      <c r="CR31" s="610">
        <v>122670</v>
      </c>
      <c r="CS31" s="643"/>
      <c r="CT31" s="643"/>
      <c r="CU31" s="643"/>
      <c r="CV31" s="643"/>
      <c r="CW31" s="643"/>
      <c r="CX31" s="643"/>
      <c r="CY31" s="644"/>
      <c r="CZ31" s="615">
        <v>0.2</v>
      </c>
      <c r="DA31" s="641"/>
      <c r="DB31" s="641"/>
      <c r="DC31" s="645"/>
      <c r="DD31" s="619">
        <v>122670</v>
      </c>
      <c r="DE31" s="643"/>
      <c r="DF31" s="643"/>
      <c r="DG31" s="643"/>
      <c r="DH31" s="643"/>
      <c r="DI31" s="643"/>
      <c r="DJ31" s="643"/>
      <c r="DK31" s="644"/>
      <c r="DL31" s="619">
        <v>122670</v>
      </c>
      <c r="DM31" s="643"/>
      <c r="DN31" s="643"/>
      <c r="DO31" s="643"/>
      <c r="DP31" s="643"/>
      <c r="DQ31" s="643"/>
      <c r="DR31" s="643"/>
      <c r="DS31" s="643"/>
      <c r="DT31" s="643"/>
      <c r="DU31" s="643"/>
      <c r="DV31" s="644"/>
      <c r="DW31" s="615">
        <v>0.4</v>
      </c>
      <c r="DX31" s="641"/>
      <c r="DY31" s="641"/>
      <c r="DZ31" s="641"/>
      <c r="EA31" s="641"/>
      <c r="EB31" s="641"/>
      <c r="EC31" s="642"/>
    </row>
    <row r="32" spans="2:133" ht="11.25" customHeight="1">
      <c r="B32" s="607" t="s">
        <v>319</v>
      </c>
      <c r="C32" s="608"/>
      <c r="D32" s="608"/>
      <c r="E32" s="608"/>
      <c r="F32" s="608"/>
      <c r="G32" s="608"/>
      <c r="H32" s="608"/>
      <c r="I32" s="608"/>
      <c r="J32" s="608"/>
      <c r="K32" s="608"/>
      <c r="L32" s="608"/>
      <c r="M32" s="608"/>
      <c r="N32" s="608"/>
      <c r="O32" s="608"/>
      <c r="P32" s="608"/>
      <c r="Q32" s="609"/>
      <c r="R32" s="610">
        <v>5418026</v>
      </c>
      <c r="S32" s="611"/>
      <c r="T32" s="611"/>
      <c r="U32" s="611"/>
      <c r="V32" s="611"/>
      <c r="W32" s="611"/>
      <c r="X32" s="611"/>
      <c r="Y32" s="612"/>
      <c r="Z32" s="613">
        <v>8.8000000000000007</v>
      </c>
      <c r="AA32" s="613"/>
      <c r="AB32" s="613"/>
      <c r="AC32" s="613"/>
      <c r="AD32" s="614" t="s">
        <v>239</v>
      </c>
      <c r="AE32" s="614"/>
      <c r="AF32" s="614"/>
      <c r="AG32" s="614"/>
      <c r="AH32" s="614"/>
      <c r="AI32" s="614"/>
      <c r="AJ32" s="614"/>
      <c r="AK32" s="614"/>
      <c r="AL32" s="615" t="s">
        <v>239</v>
      </c>
      <c r="AM32" s="616"/>
      <c r="AN32" s="616"/>
      <c r="AO32" s="617"/>
      <c r="AP32" s="658"/>
      <c r="AQ32" s="659"/>
      <c r="AR32" s="659"/>
      <c r="AS32" s="659"/>
      <c r="AT32" s="663"/>
      <c r="AU32" s="208" t="s">
        <v>320</v>
      </c>
      <c r="AX32" s="607" t="s">
        <v>321</v>
      </c>
      <c r="AY32" s="608"/>
      <c r="AZ32" s="608"/>
      <c r="BA32" s="608"/>
      <c r="BB32" s="608"/>
      <c r="BC32" s="608"/>
      <c r="BD32" s="608"/>
      <c r="BE32" s="608"/>
      <c r="BF32" s="609"/>
      <c r="BG32" s="667">
        <v>99.3</v>
      </c>
      <c r="BH32" s="643"/>
      <c r="BI32" s="643"/>
      <c r="BJ32" s="643"/>
      <c r="BK32" s="643"/>
      <c r="BL32" s="643"/>
      <c r="BM32" s="616">
        <v>97.5</v>
      </c>
      <c r="BN32" s="643"/>
      <c r="BO32" s="643"/>
      <c r="BP32" s="643"/>
      <c r="BQ32" s="665"/>
      <c r="BR32" s="667">
        <v>99.3</v>
      </c>
      <c r="BS32" s="643"/>
      <c r="BT32" s="643"/>
      <c r="BU32" s="643"/>
      <c r="BV32" s="643"/>
      <c r="BW32" s="643"/>
      <c r="BX32" s="616">
        <v>97.5</v>
      </c>
      <c r="BY32" s="643"/>
      <c r="BZ32" s="643"/>
      <c r="CA32" s="643"/>
      <c r="CB32" s="665"/>
      <c r="CD32" s="650"/>
      <c r="CE32" s="651"/>
      <c r="CF32" s="607" t="s">
        <v>322</v>
      </c>
      <c r="CG32" s="608"/>
      <c r="CH32" s="608"/>
      <c r="CI32" s="608"/>
      <c r="CJ32" s="608"/>
      <c r="CK32" s="608"/>
      <c r="CL32" s="608"/>
      <c r="CM32" s="608"/>
      <c r="CN32" s="608"/>
      <c r="CO32" s="608"/>
      <c r="CP32" s="608"/>
      <c r="CQ32" s="609"/>
      <c r="CR32" s="610" t="s">
        <v>239</v>
      </c>
      <c r="CS32" s="611"/>
      <c r="CT32" s="611"/>
      <c r="CU32" s="611"/>
      <c r="CV32" s="611"/>
      <c r="CW32" s="611"/>
      <c r="CX32" s="611"/>
      <c r="CY32" s="612"/>
      <c r="CZ32" s="615" t="s">
        <v>138</v>
      </c>
      <c r="DA32" s="641"/>
      <c r="DB32" s="641"/>
      <c r="DC32" s="645"/>
      <c r="DD32" s="619" t="s">
        <v>138</v>
      </c>
      <c r="DE32" s="611"/>
      <c r="DF32" s="611"/>
      <c r="DG32" s="611"/>
      <c r="DH32" s="611"/>
      <c r="DI32" s="611"/>
      <c r="DJ32" s="611"/>
      <c r="DK32" s="612"/>
      <c r="DL32" s="619" t="s">
        <v>138</v>
      </c>
      <c r="DM32" s="611"/>
      <c r="DN32" s="611"/>
      <c r="DO32" s="611"/>
      <c r="DP32" s="611"/>
      <c r="DQ32" s="611"/>
      <c r="DR32" s="611"/>
      <c r="DS32" s="611"/>
      <c r="DT32" s="611"/>
      <c r="DU32" s="611"/>
      <c r="DV32" s="612"/>
      <c r="DW32" s="615" t="s">
        <v>138</v>
      </c>
      <c r="DX32" s="641"/>
      <c r="DY32" s="641"/>
      <c r="DZ32" s="641"/>
      <c r="EA32" s="641"/>
      <c r="EB32" s="641"/>
      <c r="EC32" s="642"/>
    </row>
    <row r="33" spans="2:133" ht="11.25" customHeight="1">
      <c r="B33" s="607" t="s">
        <v>323</v>
      </c>
      <c r="C33" s="608"/>
      <c r="D33" s="608"/>
      <c r="E33" s="608"/>
      <c r="F33" s="608"/>
      <c r="G33" s="608"/>
      <c r="H33" s="608"/>
      <c r="I33" s="608"/>
      <c r="J33" s="608"/>
      <c r="K33" s="608"/>
      <c r="L33" s="608"/>
      <c r="M33" s="608"/>
      <c r="N33" s="608"/>
      <c r="O33" s="608"/>
      <c r="P33" s="608"/>
      <c r="Q33" s="609"/>
      <c r="R33" s="610">
        <v>278387</v>
      </c>
      <c r="S33" s="611"/>
      <c r="T33" s="611"/>
      <c r="U33" s="611"/>
      <c r="V33" s="611"/>
      <c r="W33" s="611"/>
      <c r="X33" s="611"/>
      <c r="Y33" s="612"/>
      <c r="Z33" s="613">
        <v>0.5</v>
      </c>
      <c r="AA33" s="613"/>
      <c r="AB33" s="613"/>
      <c r="AC33" s="613"/>
      <c r="AD33" s="614">
        <v>180248</v>
      </c>
      <c r="AE33" s="614"/>
      <c r="AF33" s="614"/>
      <c r="AG33" s="614"/>
      <c r="AH33" s="614"/>
      <c r="AI33" s="614"/>
      <c r="AJ33" s="614"/>
      <c r="AK33" s="614"/>
      <c r="AL33" s="615">
        <v>0.6</v>
      </c>
      <c r="AM33" s="616"/>
      <c r="AN33" s="616"/>
      <c r="AO33" s="617"/>
      <c r="AP33" s="660"/>
      <c r="AQ33" s="661"/>
      <c r="AR33" s="661"/>
      <c r="AS33" s="661"/>
      <c r="AT33" s="664"/>
      <c r="AU33" s="213"/>
      <c r="AV33" s="213"/>
      <c r="AW33" s="213"/>
      <c r="AX33" s="631" t="s">
        <v>324</v>
      </c>
      <c r="AY33" s="632"/>
      <c r="AZ33" s="632"/>
      <c r="BA33" s="632"/>
      <c r="BB33" s="632"/>
      <c r="BC33" s="632"/>
      <c r="BD33" s="632"/>
      <c r="BE33" s="632"/>
      <c r="BF33" s="633"/>
      <c r="BG33" s="668">
        <v>99.5</v>
      </c>
      <c r="BH33" s="669"/>
      <c r="BI33" s="669"/>
      <c r="BJ33" s="669"/>
      <c r="BK33" s="669"/>
      <c r="BL33" s="669"/>
      <c r="BM33" s="670">
        <v>96.3</v>
      </c>
      <c r="BN33" s="669"/>
      <c r="BO33" s="669"/>
      <c r="BP33" s="669"/>
      <c r="BQ33" s="671"/>
      <c r="BR33" s="668">
        <v>99.5</v>
      </c>
      <c r="BS33" s="669"/>
      <c r="BT33" s="669"/>
      <c r="BU33" s="669"/>
      <c r="BV33" s="669"/>
      <c r="BW33" s="669"/>
      <c r="BX33" s="670">
        <v>96</v>
      </c>
      <c r="BY33" s="669"/>
      <c r="BZ33" s="669"/>
      <c r="CA33" s="669"/>
      <c r="CB33" s="671"/>
      <c r="CD33" s="607" t="s">
        <v>325</v>
      </c>
      <c r="CE33" s="608"/>
      <c r="CF33" s="608"/>
      <c r="CG33" s="608"/>
      <c r="CH33" s="608"/>
      <c r="CI33" s="608"/>
      <c r="CJ33" s="608"/>
      <c r="CK33" s="608"/>
      <c r="CL33" s="608"/>
      <c r="CM33" s="608"/>
      <c r="CN33" s="608"/>
      <c r="CO33" s="608"/>
      <c r="CP33" s="608"/>
      <c r="CQ33" s="609"/>
      <c r="CR33" s="610">
        <v>21744863</v>
      </c>
      <c r="CS33" s="643"/>
      <c r="CT33" s="643"/>
      <c r="CU33" s="643"/>
      <c r="CV33" s="643"/>
      <c r="CW33" s="643"/>
      <c r="CX33" s="643"/>
      <c r="CY33" s="644"/>
      <c r="CZ33" s="615">
        <v>37.799999999999997</v>
      </c>
      <c r="DA33" s="641"/>
      <c r="DB33" s="641"/>
      <c r="DC33" s="645"/>
      <c r="DD33" s="619">
        <v>17218703</v>
      </c>
      <c r="DE33" s="643"/>
      <c r="DF33" s="643"/>
      <c r="DG33" s="643"/>
      <c r="DH33" s="643"/>
      <c r="DI33" s="643"/>
      <c r="DJ33" s="643"/>
      <c r="DK33" s="644"/>
      <c r="DL33" s="619">
        <v>10515189</v>
      </c>
      <c r="DM33" s="643"/>
      <c r="DN33" s="643"/>
      <c r="DO33" s="643"/>
      <c r="DP33" s="643"/>
      <c r="DQ33" s="643"/>
      <c r="DR33" s="643"/>
      <c r="DS33" s="643"/>
      <c r="DT33" s="643"/>
      <c r="DU33" s="643"/>
      <c r="DV33" s="644"/>
      <c r="DW33" s="615">
        <v>35.9</v>
      </c>
      <c r="DX33" s="641"/>
      <c r="DY33" s="641"/>
      <c r="DZ33" s="641"/>
      <c r="EA33" s="641"/>
      <c r="EB33" s="641"/>
      <c r="EC33" s="642"/>
    </row>
    <row r="34" spans="2:133" ht="11.25" customHeight="1">
      <c r="B34" s="607" t="s">
        <v>326</v>
      </c>
      <c r="C34" s="608"/>
      <c r="D34" s="608"/>
      <c r="E34" s="608"/>
      <c r="F34" s="608"/>
      <c r="G34" s="608"/>
      <c r="H34" s="608"/>
      <c r="I34" s="608"/>
      <c r="J34" s="608"/>
      <c r="K34" s="608"/>
      <c r="L34" s="608"/>
      <c r="M34" s="608"/>
      <c r="N34" s="608"/>
      <c r="O34" s="608"/>
      <c r="P34" s="608"/>
      <c r="Q34" s="609"/>
      <c r="R34" s="610">
        <v>565397</v>
      </c>
      <c r="S34" s="611"/>
      <c r="T34" s="611"/>
      <c r="U34" s="611"/>
      <c r="V34" s="611"/>
      <c r="W34" s="611"/>
      <c r="X34" s="611"/>
      <c r="Y34" s="612"/>
      <c r="Z34" s="613">
        <v>0.9</v>
      </c>
      <c r="AA34" s="613"/>
      <c r="AB34" s="613"/>
      <c r="AC34" s="613"/>
      <c r="AD34" s="614" t="s">
        <v>138</v>
      </c>
      <c r="AE34" s="614"/>
      <c r="AF34" s="614"/>
      <c r="AG34" s="614"/>
      <c r="AH34" s="614"/>
      <c r="AI34" s="614"/>
      <c r="AJ34" s="614"/>
      <c r="AK34" s="614"/>
      <c r="AL34" s="615" t="s">
        <v>239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327</v>
      </c>
      <c r="CE34" s="608"/>
      <c r="CF34" s="608"/>
      <c r="CG34" s="608"/>
      <c r="CH34" s="608"/>
      <c r="CI34" s="608"/>
      <c r="CJ34" s="608"/>
      <c r="CK34" s="608"/>
      <c r="CL34" s="608"/>
      <c r="CM34" s="608"/>
      <c r="CN34" s="608"/>
      <c r="CO34" s="608"/>
      <c r="CP34" s="608"/>
      <c r="CQ34" s="609"/>
      <c r="CR34" s="610">
        <v>8132484</v>
      </c>
      <c r="CS34" s="611"/>
      <c r="CT34" s="611"/>
      <c r="CU34" s="611"/>
      <c r="CV34" s="611"/>
      <c r="CW34" s="611"/>
      <c r="CX34" s="611"/>
      <c r="CY34" s="612"/>
      <c r="CZ34" s="615">
        <v>14.1</v>
      </c>
      <c r="DA34" s="641"/>
      <c r="DB34" s="641"/>
      <c r="DC34" s="645"/>
      <c r="DD34" s="619">
        <v>6156325</v>
      </c>
      <c r="DE34" s="611"/>
      <c r="DF34" s="611"/>
      <c r="DG34" s="611"/>
      <c r="DH34" s="611"/>
      <c r="DI34" s="611"/>
      <c r="DJ34" s="611"/>
      <c r="DK34" s="612"/>
      <c r="DL34" s="619">
        <v>5121105</v>
      </c>
      <c r="DM34" s="611"/>
      <c r="DN34" s="611"/>
      <c r="DO34" s="611"/>
      <c r="DP34" s="611"/>
      <c r="DQ34" s="611"/>
      <c r="DR34" s="611"/>
      <c r="DS34" s="611"/>
      <c r="DT34" s="611"/>
      <c r="DU34" s="611"/>
      <c r="DV34" s="612"/>
      <c r="DW34" s="615">
        <v>17.5</v>
      </c>
      <c r="DX34" s="641"/>
      <c r="DY34" s="641"/>
      <c r="DZ34" s="641"/>
      <c r="EA34" s="641"/>
      <c r="EB34" s="641"/>
      <c r="EC34" s="642"/>
    </row>
    <row r="35" spans="2:133" ht="11.25" customHeight="1">
      <c r="B35" s="607" t="s">
        <v>328</v>
      </c>
      <c r="C35" s="608"/>
      <c r="D35" s="608"/>
      <c r="E35" s="608"/>
      <c r="F35" s="608"/>
      <c r="G35" s="608"/>
      <c r="H35" s="608"/>
      <c r="I35" s="608"/>
      <c r="J35" s="608"/>
      <c r="K35" s="608"/>
      <c r="L35" s="608"/>
      <c r="M35" s="608"/>
      <c r="N35" s="608"/>
      <c r="O35" s="608"/>
      <c r="P35" s="608"/>
      <c r="Q35" s="609"/>
      <c r="R35" s="610">
        <v>2216627</v>
      </c>
      <c r="S35" s="611"/>
      <c r="T35" s="611"/>
      <c r="U35" s="611"/>
      <c r="V35" s="611"/>
      <c r="W35" s="611"/>
      <c r="X35" s="611"/>
      <c r="Y35" s="612"/>
      <c r="Z35" s="613">
        <v>3.6</v>
      </c>
      <c r="AA35" s="613"/>
      <c r="AB35" s="613"/>
      <c r="AC35" s="613"/>
      <c r="AD35" s="614" t="s">
        <v>138</v>
      </c>
      <c r="AE35" s="614"/>
      <c r="AF35" s="614"/>
      <c r="AG35" s="614"/>
      <c r="AH35" s="614"/>
      <c r="AI35" s="614"/>
      <c r="AJ35" s="614"/>
      <c r="AK35" s="614"/>
      <c r="AL35" s="615" t="s">
        <v>239</v>
      </c>
      <c r="AM35" s="616"/>
      <c r="AN35" s="616"/>
      <c r="AO35" s="617"/>
      <c r="AP35" s="218"/>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512580</v>
      </c>
      <c r="CS35" s="643"/>
      <c r="CT35" s="643"/>
      <c r="CU35" s="643"/>
      <c r="CV35" s="643"/>
      <c r="CW35" s="643"/>
      <c r="CX35" s="643"/>
      <c r="CY35" s="644"/>
      <c r="CZ35" s="615">
        <v>0.9</v>
      </c>
      <c r="DA35" s="641"/>
      <c r="DB35" s="641"/>
      <c r="DC35" s="645"/>
      <c r="DD35" s="619">
        <v>244342</v>
      </c>
      <c r="DE35" s="643"/>
      <c r="DF35" s="643"/>
      <c r="DG35" s="643"/>
      <c r="DH35" s="643"/>
      <c r="DI35" s="643"/>
      <c r="DJ35" s="643"/>
      <c r="DK35" s="644"/>
      <c r="DL35" s="619">
        <v>241109</v>
      </c>
      <c r="DM35" s="643"/>
      <c r="DN35" s="643"/>
      <c r="DO35" s="643"/>
      <c r="DP35" s="643"/>
      <c r="DQ35" s="643"/>
      <c r="DR35" s="643"/>
      <c r="DS35" s="643"/>
      <c r="DT35" s="643"/>
      <c r="DU35" s="643"/>
      <c r="DV35" s="644"/>
      <c r="DW35" s="615">
        <v>0.8</v>
      </c>
      <c r="DX35" s="641"/>
      <c r="DY35" s="641"/>
      <c r="DZ35" s="641"/>
      <c r="EA35" s="641"/>
      <c r="EB35" s="641"/>
      <c r="EC35" s="642"/>
    </row>
    <row r="36" spans="2:133" ht="11.25" customHeight="1">
      <c r="B36" s="607" t="s">
        <v>332</v>
      </c>
      <c r="C36" s="608"/>
      <c r="D36" s="608"/>
      <c r="E36" s="608"/>
      <c r="F36" s="608"/>
      <c r="G36" s="608"/>
      <c r="H36" s="608"/>
      <c r="I36" s="608"/>
      <c r="J36" s="608"/>
      <c r="K36" s="608"/>
      <c r="L36" s="608"/>
      <c r="M36" s="608"/>
      <c r="N36" s="608"/>
      <c r="O36" s="608"/>
      <c r="P36" s="608"/>
      <c r="Q36" s="609"/>
      <c r="R36" s="610">
        <v>3388252</v>
      </c>
      <c r="S36" s="611"/>
      <c r="T36" s="611"/>
      <c r="U36" s="611"/>
      <c r="V36" s="611"/>
      <c r="W36" s="611"/>
      <c r="X36" s="611"/>
      <c r="Y36" s="612"/>
      <c r="Z36" s="613">
        <v>5.5</v>
      </c>
      <c r="AA36" s="613"/>
      <c r="AB36" s="613"/>
      <c r="AC36" s="613"/>
      <c r="AD36" s="614" t="s">
        <v>239</v>
      </c>
      <c r="AE36" s="614"/>
      <c r="AF36" s="614"/>
      <c r="AG36" s="614"/>
      <c r="AH36" s="614"/>
      <c r="AI36" s="614"/>
      <c r="AJ36" s="614"/>
      <c r="AK36" s="614"/>
      <c r="AL36" s="615" t="s">
        <v>138</v>
      </c>
      <c r="AM36" s="616"/>
      <c r="AN36" s="616"/>
      <c r="AO36" s="617"/>
      <c r="AP36" s="218"/>
      <c r="AQ36" s="676" t="s">
        <v>333</v>
      </c>
      <c r="AR36" s="677"/>
      <c r="AS36" s="677"/>
      <c r="AT36" s="677"/>
      <c r="AU36" s="677"/>
      <c r="AV36" s="677"/>
      <c r="AW36" s="677"/>
      <c r="AX36" s="677"/>
      <c r="AY36" s="678"/>
      <c r="AZ36" s="599">
        <v>6006635</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72568</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5049248</v>
      </c>
      <c r="CS36" s="611"/>
      <c r="CT36" s="611"/>
      <c r="CU36" s="611"/>
      <c r="CV36" s="611"/>
      <c r="CW36" s="611"/>
      <c r="CX36" s="611"/>
      <c r="CY36" s="612"/>
      <c r="CZ36" s="615">
        <v>8.8000000000000007</v>
      </c>
      <c r="DA36" s="641"/>
      <c r="DB36" s="641"/>
      <c r="DC36" s="645"/>
      <c r="DD36" s="619">
        <v>3698345</v>
      </c>
      <c r="DE36" s="611"/>
      <c r="DF36" s="611"/>
      <c r="DG36" s="611"/>
      <c r="DH36" s="611"/>
      <c r="DI36" s="611"/>
      <c r="DJ36" s="611"/>
      <c r="DK36" s="612"/>
      <c r="DL36" s="619">
        <v>1629307</v>
      </c>
      <c r="DM36" s="611"/>
      <c r="DN36" s="611"/>
      <c r="DO36" s="611"/>
      <c r="DP36" s="611"/>
      <c r="DQ36" s="611"/>
      <c r="DR36" s="611"/>
      <c r="DS36" s="611"/>
      <c r="DT36" s="611"/>
      <c r="DU36" s="611"/>
      <c r="DV36" s="612"/>
      <c r="DW36" s="615">
        <v>5.6</v>
      </c>
      <c r="DX36" s="641"/>
      <c r="DY36" s="641"/>
      <c r="DZ36" s="641"/>
      <c r="EA36" s="641"/>
      <c r="EB36" s="641"/>
      <c r="EC36" s="642"/>
    </row>
    <row r="37" spans="2:133" ht="11.25" customHeight="1">
      <c r="B37" s="607" t="s">
        <v>336</v>
      </c>
      <c r="C37" s="608"/>
      <c r="D37" s="608"/>
      <c r="E37" s="608"/>
      <c r="F37" s="608"/>
      <c r="G37" s="608"/>
      <c r="H37" s="608"/>
      <c r="I37" s="608"/>
      <c r="J37" s="608"/>
      <c r="K37" s="608"/>
      <c r="L37" s="608"/>
      <c r="M37" s="608"/>
      <c r="N37" s="608"/>
      <c r="O37" s="608"/>
      <c r="P37" s="608"/>
      <c r="Q37" s="609"/>
      <c r="R37" s="610">
        <v>841116</v>
      </c>
      <c r="S37" s="611"/>
      <c r="T37" s="611"/>
      <c r="U37" s="611"/>
      <c r="V37" s="611"/>
      <c r="W37" s="611"/>
      <c r="X37" s="611"/>
      <c r="Y37" s="612"/>
      <c r="Z37" s="613">
        <v>1.4</v>
      </c>
      <c r="AA37" s="613"/>
      <c r="AB37" s="613"/>
      <c r="AC37" s="613"/>
      <c r="AD37" s="614">
        <v>21773</v>
      </c>
      <c r="AE37" s="614"/>
      <c r="AF37" s="614"/>
      <c r="AG37" s="614"/>
      <c r="AH37" s="614"/>
      <c r="AI37" s="614"/>
      <c r="AJ37" s="614"/>
      <c r="AK37" s="614"/>
      <c r="AL37" s="615">
        <v>0.1</v>
      </c>
      <c r="AM37" s="616"/>
      <c r="AN37" s="616"/>
      <c r="AO37" s="617"/>
      <c r="AQ37" s="673" t="s">
        <v>337</v>
      </c>
      <c r="AR37" s="674"/>
      <c r="AS37" s="674"/>
      <c r="AT37" s="674"/>
      <c r="AU37" s="674"/>
      <c r="AV37" s="674"/>
      <c r="AW37" s="674"/>
      <c r="AX37" s="674"/>
      <c r="AY37" s="675"/>
      <c r="AZ37" s="610">
        <v>679196</v>
      </c>
      <c r="BA37" s="611"/>
      <c r="BB37" s="611"/>
      <c r="BC37" s="611"/>
      <c r="BD37" s="643"/>
      <c r="BE37" s="643"/>
      <c r="BF37" s="665"/>
      <c r="BG37" s="607" t="s">
        <v>338</v>
      </c>
      <c r="BH37" s="608"/>
      <c r="BI37" s="608"/>
      <c r="BJ37" s="608"/>
      <c r="BK37" s="608"/>
      <c r="BL37" s="608"/>
      <c r="BM37" s="608"/>
      <c r="BN37" s="608"/>
      <c r="BO37" s="608"/>
      <c r="BP37" s="608"/>
      <c r="BQ37" s="608"/>
      <c r="BR37" s="608"/>
      <c r="BS37" s="608"/>
      <c r="BT37" s="608"/>
      <c r="BU37" s="609"/>
      <c r="BV37" s="610">
        <v>-118476</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36173</v>
      </c>
      <c r="CS37" s="643"/>
      <c r="CT37" s="643"/>
      <c r="CU37" s="643"/>
      <c r="CV37" s="643"/>
      <c r="CW37" s="643"/>
      <c r="CX37" s="643"/>
      <c r="CY37" s="644"/>
      <c r="CZ37" s="615">
        <v>0.1</v>
      </c>
      <c r="DA37" s="641"/>
      <c r="DB37" s="641"/>
      <c r="DC37" s="645"/>
      <c r="DD37" s="619">
        <v>36173</v>
      </c>
      <c r="DE37" s="643"/>
      <c r="DF37" s="643"/>
      <c r="DG37" s="643"/>
      <c r="DH37" s="643"/>
      <c r="DI37" s="643"/>
      <c r="DJ37" s="643"/>
      <c r="DK37" s="644"/>
      <c r="DL37" s="619">
        <v>36173</v>
      </c>
      <c r="DM37" s="643"/>
      <c r="DN37" s="643"/>
      <c r="DO37" s="643"/>
      <c r="DP37" s="643"/>
      <c r="DQ37" s="643"/>
      <c r="DR37" s="643"/>
      <c r="DS37" s="643"/>
      <c r="DT37" s="643"/>
      <c r="DU37" s="643"/>
      <c r="DV37" s="644"/>
      <c r="DW37" s="615">
        <v>0.1</v>
      </c>
      <c r="DX37" s="641"/>
      <c r="DY37" s="641"/>
      <c r="DZ37" s="641"/>
      <c r="EA37" s="641"/>
      <c r="EB37" s="641"/>
      <c r="EC37" s="642"/>
    </row>
    <row r="38" spans="2:133" ht="11.25" customHeight="1">
      <c r="B38" s="607" t="s">
        <v>340</v>
      </c>
      <c r="C38" s="608"/>
      <c r="D38" s="608"/>
      <c r="E38" s="608"/>
      <c r="F38" s="608"/>
      <c r="G38" s="608"/>
      <c r="H38" s="608"/>
      <c r="I38" s="608"/>
      <c r="J38" s="608"/>
      <c r="K38" s="608"/>
      <c r="L38" s="608"/>
      <c r="M38" s="608"/>
      <c r="N38" s="608"/>
      <c r="O38" s="608"/>
      <c r="P38" s="608"/>
      <c r="Q38" s="609"/>
      <c r="R38" s="610">
        <v>3199300</v>
      </c>
      <c r="S38" s="611"/>
      <c r="T38" s="611"/>
      <c r="U38" s="611"/>
      <c r="V38" s="611"/>
      <c r="W38" s="611"/>
      <c r="X38" s="611"/>
      <c r="Y38" s="612"/>
      <c r="Z38" s="613">
        <v>5.2</v>
      </c>
      <c r="AA38" s="613"/>
      <c r="AB38" s="613"/>
      <c r="AC38" s="613"/>
      <c r="AD38" s="614" t="s">
        <v>138</v>
      </c>
      <c r="AE38" s="614"/>
      <c r="AF38" s="614"/>
      <c r="AG38" s="614"/>
      <c r="AH38" s="614"/>
      <c r="AI38" s="614"/>
      <c r="AJ38" s="614"/>
      <c r="AK38" s="614"/>
      <c r="AL38" s="615" t="s">
        <v>138</v>
      </c>
      <c r="AM38" s="616"/>
      <c r="AN38" s="616"/>
      <c r="AO38" s="617"/>
      <c r="AQ38" s="673" t="s">
        <v>341</v>
      </c>
      <c r="AR38" s="674"/>
      <c r="AS38" s="674"/>
      <c r="AT38" s="674"/>
      <c r="AU38" s="674"/>
      <c r="AV38" s="674"/>
      <c r="AW38" s="674"/>
      <c r="AX38" s="674"/>
      <c r="AY38" s="675"/>
      <c r="AZ38" s="610">
        <v>368718</v>
      </c>
      <c r="BA38" s="611"/>
      <c r="BB38" s="611"/>
      <c r="BC38" s="611"/>
      <c r="BD38" s="643"/>
      <c r="BE38" s="643"/>
      <c r="BF38" s="665"/>
      <c r="BG38" s="607" t="s">
        <v>342</v>
      </c>
      <c r="BH38" s="608"/>
      <c r="BI38" s="608"/>
      <c r="BJ38" s="608"/>
      <c r="BK38" s="608"/>
      <c r="BL38" s="608"/>
      <c r="BM38" s="608"/>
      <c r="BN38" s="608"/>
      <c r="BO38" s="608"/>
      <c r="BP38" s="608"/>
      <c r="BQ38" s="608"/>
      <c r="BR38" s="608"/>
      <c r="BS38" s="608"/>
      <c r="BT38" s="608"/>
      <c r="BU38" s="609"/>
      <c r="BV38" s="610">
        <v>12195</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4772731</v>
      </c>
      <c r="CS38" s="611"/>
      <c r="CT38" s="611"/>
      <c r="CU38" s="611"/>
      <c r="CV38" s="611"/>
      <c r="CW38" s="611"/>
      <c r="CX38" s="611"/>
      <c r="CY38" s="612"/>
      <c r="CZ38" s="615">
        <v>8.3000000000000007</v>
      </c>
      <c r="DA38" s="641"/>
      <c r="DB38" s="641"/>
      <c r="DC38" s="645"/>
      <c r="DD38" s="619">
        <v>3867363</v>
      </c>
      <c r="DE38" s="611"/>
      <c r="DF38" s="611"/>
      <c r="DG38" s="611"/>
      <c r="DH38" s="611"/>
      <c r="DI38" s="611"/>
      <c r="DJ38" s="611"/>
      <c r="DK38" s="612"/>
      <c r="DL38" s="619">
        <v>3297885</v>
      </c>
      <c r="DM38" s="611"/>
      <c r="DN38" s="611"/>
      <c r="DO38" s="611"/>
      <c r="DP38" s="611"/>
      <c r="DQ38" s="611"/>
      <c r="DR38" s="611"/>
      <c r="DS38" s="611"/>
      <c r="DT38" s="611"/>
      <c r="DU38" s="611"/>
      <c r="DV38" s="612"/>
      <c r="DW38" s="615">
        <v>11.3</v>
      </c>
      <c r="DX38" s="641"/>
      <c r="DY38" s="641"/>
      <c r="DZ38" s="641"/>
      <c r="EA38" s="641"/>
      <c r="EB38" s="641"/>
      <c r="EC38" s="642"/>
    </row>
    <row r="39" spans="2:133" ht="11.25" customHeight="1">
      <c r="B39" s="607" t="s">
        <v>344</v>
      </c>
      <c r="C39" s="608"/>
      <c r="D39" s="608"/>
      <c r="E39" s="608"/>
      <c r="F39" s="608"/>
      <c r="G39" s="608"/>
      <c r="H39" s="608"/>
      <c r="I39" s="608"/>
      <c r="J39" s="608"/>
      <c r="K39" s="608"/>
      <c r="L39" s="608"/>
      <c r="M39" s="608"/>
      <c r="N39" s="608"/>
      <c r="O39" s="608"/>
      <c r="P39" s="608"/>
      <c r="Q39" s="609"/>
      <c r="R39" s="610" t="s">
        <v>239</v>
      </c>
      <c r="S39" s="611"/>
      <c r="T39" s="611"/>
      <c r="U39" s="611"/>
      <c r="V39" s="611"/>
      <c r="W39" s="611"/>
      <c r="X39" s="611"/>
      <c r="Y39" s="612"/>
      <c r="Z39" s="613" t="s">
        <v>138</v>
      </c>
      <c r="AA39" s="613"/>
      <c r="AB39" s="613"/>
      <c r="AC39" s="613"/>
      <c r="AD39" s="614" t="s">
        <v>239</v>
      </c>
      <c r="AE39" s="614"/>
      <c r="AF39" s="614"/>
      <c r="AG39" s="614"/>
      <c r="AH39" s="614"/>
      <c r="AI39" s="614"/>
      <c r="AJ39" s="614"/>
      <c r="AK39" s="614"/>
      <c r="AL39" s="615" t="s">
        <v>239</v>
      </c>
      <c r="AM39" s="616"/>
      <c r="AN39" s="616"/>
      <c r="AO39" s="617"/>
      <c r="AQ39" s="673" t="s">
        <v>345</v>
      </c>
      <c r="AR39" s="674"/>
      <c r="AS39" s="674"/>
      <c r="AT39" s="674"/>
      <c r="AU39" s="674"/>
      <c r="AV39" s="674"/>
      <c r="AW39" s="674"/>
      <c r="AX39" s="674"/>
      <c r="AY39" s="675"/>
      <c r="AZ39" s="610">
        <v>190766</v>
      </c>
      <c r="BA39" s="611"/>
      <c r="BB39" s="611"/>
      <c r="BC39" s="611"/>
      <c r="BD39" s="643"/>
      <c r="BE39" s="643"/>
      <c r="BF39" s="665"/>
      <c r="BG39" s="607" t="s">
        <v>346</v>
      </c>
      <c r="BH39" s="608"/>
      <c r="BI39" s="608"/>
      <c r="BJ39" s="608"/>
      <c r="BK39" s="608"/>
      <c r="BL39" s="608"/>
      <c r="BM39" s="608"/>
      <c r="BN39" s="608"/>
      <c r="BO39" s="608"/>
      <c r="BP39" s="608"/>
      <c r="BQ39" s="608"/>
      <c r="BR39" s="608"/>
      <c r="BS39" s="608"/>
      <c r="BT39" s="608"/>
      <c r="BU39" s="609"/>
      <c r="BV39" s="610">
        <v>17545</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2937853</v>
      </c>
      <c r="CS39" s="643"/>
      <c r="CT39" s="643"/>
      <c r="CU39" s="643"/>
      <c r="CV39" s="643"/>
      <c r="CW39" s="643"/>
      <c r="CX39" s="643"/>
      <c r="CY39" s="644"/>
      <c r="CZ39" s="615">
        <v>5.0999999999999996</v>
      </c>
      <c r="DA39" s="641"/>
      <c r="DB39" s="641"/>
      <c r="DC39" s="645"/>
      <c r="DD39" s="619">
        <v>2915961</v>
      </c>
      <c r="DE39" s="643"/>
      <c r="DF39" s="643"/>
      <c r="DG39" s="643"/>
      <c r="DH39" s="643"/>
      <c r="DI39" s="643"/>
      <c r="DJ39" s="643"/>
      <c r="DK39" s="644"/>
      <c r="DL39" s="619" t="s">
        <v>239</v>
      </c>
      <c r="DM39" s="643"/>
      <c r="DN39" s="643"/>
      <c r="DO39" s="643"/>
      <c r="DP39" s="643"/>
      <c r="DQ39" s="643"/>
      <c r="DR39" s="643"/>
      <c r="DS39" s="643"/>
      <c r="DT39" s="643"/>
      <c r="DU39" s="643"/>
      <c r="DV39" s="644"/>
      <c r="DW39" s="615" t="s">
        <v>239</v>
      </c>
      <c r="DX39" s="641"/>
      <c r="DY39" s="641"/>
      <c r="DZ39" s="641"/>
      <c r="EA39" s="641"/>
      <c r="EB39" s="641"/>
      <c r="EC39" s="642"/>
    </row>
    <row r="40" spans="2:133" ht="11.25" customHeight="1">
      <c r="B40" s="607" t="s">
        <v>348</v>
      </c>
      <c r="C40" s="608"/>
      <c r="D40" s="608"/>
      <c r="E40" s="608"/>
      <c r="F40" s="608"/>
      <c r="G40" s="608"/>
      <c r="H40" s="608"/>
      <c r="I40" s="608"/>
      <c r="J40" s="608"/>
      <c r="K40" s="608"/>
      <c r="L40" s="608"/>
      <c r="M40" s="608"/>
      <c r="N40" s="608"/>
      <c r="O40" s="608"/>
      <c r="P40" s="608"/>
      <c r="Q40" s="609"/>
      <c r="R40" s="610">
        <v>412000</v>
      </c>
      <c r="S40" s="611"/>
      <c r="T40" s="611"/>
      <c r="U40" s="611"/>
      <c r="V40" s="611"/>
      <c r="W40" s="611"/>
      <c r="X40" s="611"/>
      <c r="Y40" s="612"/>
      <c r="Z40" s="613">
        <v>0.7</v>
      </c>
      <c r="AA40" s="613"/>
      <c r="AB40" s="613"/>
      <c r="AC40" s="613"/>
      <c r="AD40" s="614" t="s">
        <v>239</v>
      </c>
      <c r="AE40" s="614"/>
      <c r="AF40" s="614"/>
      <c r="AG40" s="614"/>
      <c r="AH40" s="614"/>
      <c r="AI40" s="614"/>
      <c r="AJ40" s="614"/>
      <c r="AK40" s="614"/>
      <c r="AL40" s="615" t="s">
        <v>239</v>
      </c>
      <c r="AM40" s="616"/>
      <c r="AN40" s="616"/>
      <c r="AO40" s="617"/>
      <c r="AQ40" s="673" t="s">
        <v>349</v>
      </c>
      <c r="AR40" s="674"/>
      <c r="AS40" s="674"/>
      <c r="AT40" s="674"/>
      <c r="AU40" s="674"/>
      <c r="AV40" s="674"/>
      <c r="AW40" s="674"/>
      <c r="AX40" s="674"/>
      <c r="AY40" s="675"/>
      <c r="AZ40" s="610">
        <v>15074</v>
      </c>
      <c r="BA40" s="611"/>
      <c r="BB40" s="611"/>
      <c r="BC40" s="611"/>
      <c r="BD40" s="643"/>
      <c r="BE40" s="643"/>
      <c r="BF40" s="665"/>
      <c r="BG40" s="658" t="s">
        <v>350</v>
      </c>
      <c r="BH40" s="659"/>
      <c r="BI40" s="659"/>
      <c r="BJ40" s="659"/>
      <c r="BK40" s="659"/>
      <c r="BL40" s="214"/>
      <c r="BM40" s="608" t="s">
        <v>351</v>
      </c>
      <c r="BN40" s="608"/>
      <c r="BO40" s="608"/>
      <c r="BP40" s="608"/>
      <c r="BQ40" s="608"/>
      <c r="BR40" s="608"/>
      <c r="BS40" s="608"/>
      <c r="BT40" s="608"/>
      <c r="BU40" s="609"/>
      <c r="BV40" s="610">
        <v>82</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339967</v>
      </c>
      <c r="CS40" s="611"/>
      <c r="CT40" s="611"/>
      <c r="CU40" s="611"/>
      <c r="CV40" s="611"/>
      <c r="CW40" s="611"/>
      <c r="CX40" s="611"/>
      <c r="CY40" s="612"/>
      <c r="CZ40" s="615">
        <v>0.6</v>
      </c>
      <c r="DA40" s="641"/>
      <c r="DB40" s="641"/>
      <c r="DC40" s="645"/>
      <c r="DD40" s="619">
        <v>336367</v>
      </c>
      <c r="DE40" s="611"/>
      <c r="DF40" s="611"/>
      <c r="DG40" s="611"/>
      <c r="DH40" s="611"/>
      <c r="DI40" s="611"/>
      <c r="DJ40" s="611"/>
      <c r="DK40" s="612"/>
      <c r="DL40" s="619">
        <v>225783</v>
      </c>
      <c r="DM40" s="611"/>
      <c r="DN40" s="611"/>
      <c r="DO40" s="611"/>
      <c r="DP40" s="611"/>
      <c r="DQ40" s="611"/>
      <c r="DR40" s="611"/>
      <c r="DS40" s="611"/>
      <c r="DT40" s="611"/>
      <c r="DU40" s="611"/>
      <c r="DV40" s="612"/>
      <c r="DW40" s="615">
        <v>0.8</v>
      </c>
      <c r="DX40" s="641"/>
      <c r="DY40" s="641"/>
      <c r="DZ40" s="641"/>
      <c r="EA40" s="641"/>
      <c r="EB40" s="641"/>
      <c r="EC40" s="642"/>
    </row>
    <row r="41" spans="2:133" ht="11.25" customHeight="1">
      <c r="B41" s="631" t="s">
        <v>353</v>
      </c>
      <c r="C41" s="632"/>
      <c r="D41" s="632"/>
      <c r="E41" s="632"/>
      <c r="F41" s="632"/>
      <c r="G41" s="632"/>
      <c r="H41" s="632"/>
      <c r="I41" s="632"/>
      <c r="J41" s="632"/>
      <c r="K41" s="632"/>
      <c r="L41" s="632"/>
      <c r="M41" s="632"/>
      <c r="N41" s="632"/>
      <c r="O41" s="632"/>
      <c r="P41" s="632"/>
      <c r="Q41" s="633"/>
      <c r="R41" s="682">
        <v>61284112</v>
      </c>
      <c r="S41" s="683"/>
      <c r="T41" s="683"/>
      <c r="U41" s="683"/>
      <c r="V41" s="683"/>
      <c r="W41" s="683"/>
      <c r="X41" s="683"/>
      <c r="Y41" s="687"/>
      <c r="Z41" s="688">
        <v>100</v>
      </c>
      <c r="AA41" s="688"/>
      <c r="AB41" s="688"/>
      <c r="AC41" s="688"/>
      <c r="AD41" s="689">
        <v>28843632</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1277824</v>
      </c>
      <c r="BA41" s="611"/>
      <c r="BB41" s="611"/>
      <c r="BC41" s="611"/>
      <c r="BD41" s="643"/>
      <c r="BE41" s="643"/>
      <c r="BF41" s="665"/>
      <c r="BG41" s="658"/>
      <c r="BH41" s="659"/>
      <c r="BI41" s="659"/>
      <c r="BJ41" s="659"/>
      <c r="BK41" s="659"/>
      <c r="BL41" s="214"/>
      <c r="BM41" s="608" t="s">
        <v>355</v>
      </c>
      <c r="BN41" s="608"/>
      <c r="BO41" s="608"/>
      <c r="BP41" s="608"/>
      <c r="BQ41" s="608"/>
      <c r="BR41" s="608"/>
      <c r="BS41" s="608"/>
      <c r="BT41" s="608"/>
      <c r="BU41" s="609"/>
      <c r="BV41" s="610" t="s">
        <v>138</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239</v>
      </c>
      <c r="CS41" s="643"/>
      <c r="CT41" s="643"/>
      <c r="CU41" s="643"/>
      <c r="CV41" s="643"/>
      <c r="CW41" s="643"/>
      <c r="CX41" s="643"/>
      <c r="CY41" s="644"/>
      <c r="CZ41" s="615" t="s">
        <v>239</v>
      </c>
      <c r="DA41" s="641"/>
      <c r="DB41" s="641"/>
      <c r="DC41" s="645"/>
      <c r="DD41" s="619" t="s">
        <v>239</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c r="AQ42" s="679" t="s">
        <v>357</v>
      </c>
      <c r="AR42" s="680"/>
      <c r="AS42" s="680"/>
      <c r="AT42" s="680"/>
      <c r="AU42" s="680"/>
      <c r="AV42" s="680"/>
      <c r="AW42" s="680"/>
      <c r="AX42" s="680"/>
      <c r="AY42" s="681"/>
      <c r="AZ42" s="682">
        <v>3475057</v>
      </c>
      <c r="BA42" s="683"/>
      <c r="BB42" s="683"/>
      <c r="BC42" s="683"/>
      <c r="BD42" s="669"/>
      <c r="BE42" s="669"/>
      <c r="BF42" s="671"/>
      <c r="BG42" s="660"/>
      <c r="BH42" s="661"/>
      <c r="BI42" s="661"/>
      <c r="BJ42" s="661"/>
      <c r="BK42" s="661"/>
      <c r="BL42" s="215"/>
      <c r="BM42" s="632" t="s">
        <v>358</v>
      </c>
      <c r="BN42" s="632"/>
      <c r="BO42" s="632"/>
      <c r="BP42" s="632"/>
      <c r="BQ42" s="632"/>
      <c r="BR42" s="632"/>
      <c r="BS42" s="632"/>
      <c r="BT42" s="632"/>
      <c r="BU42" s="633"/>
      <c r="BV42" s="682">
        <v>468</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8426197</v>
      </c>
      <c r="CS42" s="643"/>
      <c r="CT42" s="643"/>
      <c r="CU42" s="643"/>
      <c r="CV42" s="643"/>
      <c r="CW42" s="643"/>
      <c r="CX42" s="643"/>
      <c r="CY42" s="644"/>
      <c r="CZ42" s="615">
        <v>14.6</v>
      </c>
      <c r="DA42" s="641"/>
      <c r="DB42" s="641"/>
      <c r="DC42" s="645"/>
      <c r="DD42" s="619">
        <v>2869323</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c r="B43" s="208" t="s">
        <v>360</v>
      </c>
      <c r="CD43" s="607" t="s">
        <v>361</v>
      </c>
      <c r="CE43" s="608"/>
      <c r="CF43" s="608"/>
      <c r="CG43" s="608"/>
      <c r="CH43" s="608"/>
      <c r="CI43" s="608"/>
      <c r="CJ43" s="608"/>
      <c r="CK43" s="608"/>
      <c r="CL43" s="608"/>
      <c r="CM43" s="608"/>
      <c r="CN43" s="608"/>
      <c r="CO43" s="608"/>
      <c r="CP43" s="608"/>
      <c r="CQ43" s="609"/>
      <c r="CR43" s="610">
        <v>374914</v>
      </c>
      <c r="CS43" s="643"/>
      <c r="CT43" s="643"/>
      <c r="CU43" s="643"/>
      <c r="CV43" s="643"/>
      <c r="CW43" s="643"/>
      <c r="CX43" s="643"/>
      <c r="CY43" s="644"/>
      <c r="CZ43" s="615">
        <v>0.7</v>
      </c>
      <c r="DA43" s="641"/>
      <c r="DB43" s="641"/>
      <c r="DC43" s="645"/>
      <c r="DD43" s="619">
        <v>374914</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363</v>
      </c>
      <c r="CG44" s="608"/>
      <c r="CH44" s="608"/>
      <c r="CI44" s="608"/>
      <c r="CJ44" s="608"/>
      <c r="CK44" s="608"/>
      <c r="CL44" s="608"/>
      <c r="CM44" s="608"/>
      <c r="CN44" s="608"/>
      <c r="CO44" s="608"/>
      <c r="CP44" s="608"/>
      <c r="CQ44" s="609"/>
      <c r="CR44" s="610">
        <v>7187162</v>
      </c>
      <c r="CS44" s="611"/>
      <c r="CT44" s="611"/>
      <c r="CU44" s="611"/>
      <c r="CV44" s="611"/>
      <c r="CW44" s="611"/>
      <c r="CX44" s="611"/>
      <c r="CY44" s="612"/>
      <c r="CZ44" s="615">
        <v>12.5</v>
      </c>
      <c r="DA44" s="616"/>
      <c r="DB44" s="616"/>
      <c r="DC44" s="622"/>
      <c r="DD44" s="619">
        <v>2550228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2388876</v>
      </c>
      <c r="CS45" s="643"/>
      <c r="CT45" s="643"/>
      <c r="CU45" s="643"/>
      <c r="CV45" s="643"/>
      <c r="CW45" s="643"/>
      <c r="CX45" s="643"/>
      <c r="CY45" s="644"/>
      <c r="CZ45" s="615">
        <v>4.2</v>
      </c>
      <c r="DA45" s="641"/>
      <c r="DB45" s="641"/>
      <c r="DC45" s="645"/>
      <c r="DD45" s="619">
        <v>231328</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c r="B46" s="219"/>
      <c r="CD46" s="648"/>
      <c r="CE46" s="649"/>
      <c r="CF46" s="607" t="s">
        <v>366</v>
      </c>
      <c r="CG46" s="608"/>
      <c r="CH46" s="608"/>
      <c r="CI46" s="608"/>
      <c r="CJ46" s="608"/>
      <c r="CK46" s="608"/>
      <c r="CL46" s="608"/>
      <c r="CM46" s="608"/>
      <c r="CN46" s="608"/>
      <c r="CO46" s="608"/>
      <c r="CP46" s="608"/>
      <c r="CQ46" s="609"/>
      <c r="CR46" s="610">
        <v>4339974</v>
      </c>
      <c r="CS46" s="611"/>
      <c r="CT46" s="611"/>
      <c r="CU46" s="611"/>
      <c r="CV46" s="611"/>
      <c r="CW46" s="611"/>
      <c r="CX46" s="611"/>
      <c r="CY46" s="612"/>
      <c r="CZ46" s="615">
        <v>7.5</v>
      </c>
      <c r="DA46" s="616"/>
      <c r="DB46" s="616"/>
      <c r="DC46" s="622"/>
      <c r="DD46" s="619">
        <v>2278588</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c r="B47" s="219"/>
      <c r="CD47" s="648"/>
      <c r="CE47" s="649"/>
      <c r="CF47" s="607" t="s">
        <v>367</v>
      </c>
      <c r="CG47" s="608"/>
      <c r="CH47" s="608"/>
      <c r="CI47" s="608"/>
      <c r="CJ47" s="608"/>
      <c r="CK47" s="608"/>
      <c r="CL47" s="608"/>
      <c r="CM47" s="608"/>
      <c r="CN47" s="608"/>
      <c r="CO47" s="608"/>
      <c r="CP47" s="608"/>
      <c r="CQ47" s="609"/>
      <c r="CR47" s="610">
        <v>1239035</v>
      </c>
      <c r="CS47" s="643"/>
      <c r="CT47" s="643"/>
      <c r="CU47" s="643"/>
      <c r="CV47" s="643"/>
      <c r="CW47" s="643"/>
      <c r="CX47" s="643"/>
      <c r="CY47" s="644"/>
      <c r="CZ47" s="615">
        <v>2.2000000000000002</v>
      </c>
      <c r="DA47" s="641"/>
      <c r="DB47" s="641"/>
      <c r="DC47" s="645"/>
      <c r="DD47" s="619">
        <v>319095</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c r="B48" s="219"/>
      <c r="CD48" s="650"/>
      <c r="CE48" s="651"/>
      <c r="CF48" s="607" t="s">
        <v>368</v>
      </c>
      <c r="CG48" s="608"/>
      <c r="CH48" s="608"/>
      <c r="CI48" s="608"/>
      <c r="CJ48" s="608"/>
      <c r="CK48" s="608"/>
      <c r="CL48" s="608"/>
      <c r="CM48" s="608"/>
      <c r="CN48" s="608"/>
      <c r="CO48" s="608"/>
      <c r="CP48" s="608"/>
      <c r="CQ48" s="609"/>
      <c r="CR48" s="610" t="s">
        <v>239</v>
      </c>
      <c r="CS48" s="611"/>
      <c r="CT48" s="611"/>
      <c r="CU48" s="611"/>
      <c r="CV48" s="611"/>
      <c r="CW48" s="611"/>
      <c r="CX48" s="611"/>
      <c r="CY48" s="612"/>
      <c r="CZ48" s="615" t="s">
        <v>138</v>
      </c>
      <c r="DA48" s="616"/>
      <c r="DB48" s="616"/>
      <c r="DC48" s="622"/>
      <c r="DD48" s="619" t="s">
        <v>239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c r="B49" s="219"/>
      <c r="CD49" s="631" t="s">
        <v>369</v>
      </c>
      <c r="CE49" s="632"/>
      <c r="CF49" s="632"/>
      <c r="CG49" s="632"/>
      <c r="CH49" s="632"/>
      <c r="CI49" s="632"/>
      <c r="CJ49" s="632"/>
      <c r="CK49" s="632"/>
      <c r="CL49" s="632"/>
      <c r="CM49" s="632"/>
      <c r="CN49" s="632"/>
      <c r="CO49" s="632"/>
      <c r="CP49" s="632"/>
      <c r="CQ49" s="633"/>
      <c r="CR49" s="682">
        <v>57530609</v>
      </c>
      <c r="CS49" s="669"/>
      <c r="CT49" s="669"/>
      <c r="CU49" s="669"/>
      <c r="CV49" s="669"/>
      <c r="CW49" s="669"/>
      <c r="CX49" s="669"/>
      <c r="CY49" s="698"/>
      <c r="CZ49" s="690">
        <v>100</v>
      </c>
      <c r="DA49" s="699"/>
      <c r="DB49" s="699"/>
      <c r="DC49" s="700"/>
      <c r="DD49" s="701">
        <v>36440693</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cHGYlhavZTYE/Yln6qEfmrmO/iqqo5PMKH1J85W4XTk0sh9mxW7qBUBFOLhp5wFxS7l60RxiqwEeQugdXcueeA==" saltValue="U9EPIa32bhhKK/q9U7A6U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9"/>
    </row>
    <row r="6" spans="1:131" s="230" customFormat="1" ht="26.25" customHeight="1" thickBot="1">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c r="A7" s="231">
        <v>1</v>
      </c>
      <c r="B7" s="736" t="s">
        <v>392</v>
      </c>
      <c r="C7" s="737"/>
      <c r="D7" s="737"/>
      <c r="E7" s="737"/>
      <c r="F7" s="737"/>
      <c r="G7" s="737"/>
      <c r="H7" s="737"/>
      <c r="I7" s="737"/>
      <c r="J7" s="737"/>
      <c r="K7" s="737"/>
      <c r="L7" s="737"/>
      <c r="M7" s="737"/>
      <c r="N7" s="737"/>
      <c r="O7" s="737"/>
      <c r="P7" s="738"/>
      <c r="Q7" s="739">
        <v>60671</v>
      </c>
      <c r="R7" s="740"/>
      <c r="S7" s="740"/>
      <c r="T7" s="740"/>
      <c r="U7" s="740"/>
      <c r="V7" s="740">
        <v>56996</v>
      </c>
      <c r="W7" s="740"/>
      <c r="X7" s="740"/>
      <c r="Y7" s="740"/>
      <c r="Z7" s="740"/>
      <c r="AA7" s="740">
        <v>3675</v>
      </c>
      <c r="AB7" s="740"/>
      <c r="AC7" s="740"/>
      <c r="AD7" s="740"/>
      <c r="AE7" s="741"/>
      <c r="AF7" s="742">
        <v>3305</v>
      </c>
      <c r="AG7" s="743"/>
      <c r="AH7" s="743"/>
      <c r="AI7" s="743"/>
      <c r="AJ7" s="744"/>
      <c r="AK7" s="745">
        <v>2217</v>
      </c>
      <c r="AL7" s="746"/>
      <c r="AM7" s="746"/>
      <c r="AN7" s="746"/>
      <c r="AO7" s="746"/>
      <c r="AP7" s="746">
        <v>33464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598</v>
      </c>
      <c r="BT7" s="734"/>
      <c r="BU7" s="734"/>
      <c r="BV7" s="734"/>
      <c r="BW7" s="734"/>
      <c r="BX7" s="734"/>
      <c r="BY7" s="734"/>
      <c r="BZ7" s="734"/>
      <c r="CA7" s="734"/>
      <c r="CB7" s="734"/>
      <c r="CC7" s="734"/>
      <c r="CD7" s="734"/>
      <c r="CE7" s="734"/>
      <c r="CF7" s="734"/>
      <c r="CG7" s="749"/>
      <c r="CH7" s="730">
        <v>-3</v>
      </c>
      <c r="CI7" s="731"/>
      <c r="CJ7" s="731"/>
      <c r="CK7" s="731"/>
      <c r="CL7" s="732"/>
      <c r="CM7" s="730">
        <v>30</v>
      </c>
      <c r="CN7" s="731"/>
      <c r="CO7" s="731"/>
      <c r="CP7" s="731"/>
      <c r="CQ7" s="732"/>
      <c r="CR7" s="730">
        <v>5</v>
      </c>
      <c r="CS7" s="731"/>
      <c r="CT7" s="731"/>
      <c r="CU7" s="731"/>
      <c r="CV7" s="732"/>
      <c r="CW7" s="730" t="s">
        <v>533</v>
      </c>
      <c r="CX7" s="731"/>
      <c r="CY7" s="731"/>
      <c r="CZ7" s="731"/>
      <c r="DA7" s="732"/>
      <c r="DB7" s="730" t="s">
        <v>533</v>
      </c>
      <c r="DC7" s="731"/>
      <c r="DD7" s="731"/>
      <c r="DE7" s="731"/>
      <c r="DF7" s="732"/>
      <c r="DG7" s="730" t="s">
        <v>533</v>
      </c>
      <c r="DH7" s="731"/>
      <c r="DI7" s="731"/>
      <c r="DJ7" s="731"/>
      <c r="DK7" s="732"/>
      <c r="DL7" s="730" t="s">
        <v>533</v>
      </c>
      <c r="DM7" s="731"/>
      <c r="DN7" s="731"/>
      <c r="DO7" s="731"/>
      <c r="DP7" s="732"/>
      <c r="DQ7" s="730" t="s">
        <v>533</v>
      </c>
      <c r="DR7" s="731"/>
      <c r="DS7" s="731"/>
      <c r="DT7" s="731"/>
      <c r="DU7" s="732"/>
      <c r="DV7" s="733"/>
      <c r="DW7" s="734"/>
      <c r="DX7" s="734"/>
      <c r="DY7" s="734"/>
      <c r="DZ7" s="735"/>
      <c r="EA7" s="229"/>
    </row>
    <row r="8" spans="1:131" s="230" customFormat="1" ht="26.25" customHeight="1">
      <c r="A8" s="233">
        <v>2</v>
      </c>
      <c r="B8" s="767" t="s">
        <v>393</v>
      </c>
      <c r="C8" s="768"/>
      <c r="D8" s="768"/>
      <c r="E8" s="768"/>
      <c r="F8" s="768"/>
      <c r="G8" s="768"/>
      <c r="H8" s="768"/>
      <c r="I8" s="768"/>
      <c r="J8" s="768"/>
      <c r="K8" s="768"/>
      <c r="L8" s="768"/>
      <c r="M8" s="768"/>
      <c r="N8" s="768"/>
      <c r="O8" s="768"/>
      <c r="P8" s="769"/>
      <c r="Q8" s="770">
        <v>274</v>
      </c>
      <c r="R8" s="771"/>
      <c r="S8" s="771"/>
      <c r="T8" s="771"/>
      <c r="U8" s="771"/>
      <c r="V8" s="771">
        <v>263</v>
      </c>
      <c r="W8" s="771"/>
      <c r="X8" s="771"/>
      <c r="Y8" s="771"/>
      <c r="Z8" s="771"/>
      <c r="AA8" s="771">
        <v>11</v>
      </c>
      <c r="AB8" s="771"/>
      <c r="AC8" s="771"/>
      <c r="AD8" s="771"/>
      <c r="AE8" s="772"/>
      <c r="AF8" s="773">
        <v>1</v>
      </c>
      <c r="AG8" s="774"/>
      <c r="AH8" s="774"/>
      <c r="AI8" s="774"/>
      <c r="AJ8" s="775"/>
      <c r="AK8" s="756">
        <v>221</v>
      </c>
      <c r="AL8" s="757"/>
      <c r="AM8" s="757"/>
      <c r="AN8" s="757"/>
      <c r="AO8" s="757"/>
      <c r="AP8" s="757">
        <v>484</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599</v>
      </c>
      <c r="BT8" s="761"/>
      <c r="BU8" s="761"/>
      <c r="BV8" s="761"/>
      <c r="BW8" s="761"/>
      <c r="BX8" s="761"/>
      <c r="BY8" s="761"/>
      <c r="BZ8" s="761"/>
      <c r="CA8" s="761"/>
      <c r="CB8" s="761"/>
      <c r="CC8" s="761"/>
      <c r="CD8" s="761"/>
      <c r="CE8" s="761"/>
      <c r="CF8" s="761"/>
      <c r="CG8" s="762"/>
      <c r="CH8" s="763">
        <v>86</v>
      </c>
      <c r="CI8" s="764"/>
      <c r="CJ8" s="764"/>
      <c r="CK8" s="764"/>
      <c r="CL8" s="765"/>
      <c r="CM8" s="763">
        <v>250</v>
      </c>
      <c r="CN8" s="764"/>
      <c r="CO8" s="764"/>
      <c r="CP8" s="764"/>
      <c r="CQ8" s="765"/>
      <c r="CR8" s="763">
        <v>32</v>
      </c>
      <c r="CS8" s="764"/>
      <c r="CT8" s="764"/>
      <c r="CU8" s="764"/>
      <c r="CV8" s="765"/>
      <c r="CW8" s="763">
        <v>6</v>
      </c>
      <c r="CX8" s="764"/>
      <c r="CY8" s="764"/>
      <c r="CZ8" s="764"/>
      <c r="DA8" s="765"/>
      <c r="DB8" s="763" t="s">
        <v>533</v>
      </c>
      <c r="DC8" s="764"/>
      <c r="DD8" s="764"/>
      <c r="DE8" s="764"/>
      <c r="DF8" s="765"/>
      <c r="DG8" s="763" t="s">
        <v>533</v>
      </c>
      <c r="DH8" s="764"/>
      <c r="DI8" s="764"/>
      <c r="DJ8" s="764"/>
      <c r="DK8" s="765"/>
      <c r="DL8" s="763" t="s">
        <v>533</v>
      </c>
      <c r="DM8" s="764"/>
      <c r="DN8" s="764"/>
      <c r="DO8" s="764"/>
      <c r="DP8" s="765"/>
      <c r="DQ8" s="763" t="s">
        <v>533</v>
      </c>
      <c r="DR8" s="764"/>
      <c r="DS8" s="764"/>
      <c r="DT8" s="764"/>
      <c r="DU8" s="765"/>
      <c r="DV8" s="760"/>
      <c r="DW8" s="761"/>
      <c r="DX8" s="761"/>
      <c r="DY8" s="761"/>
      <c r="DZ8" s="766"/>
      <c r="EA8" s="229"/>
    </row>
    <row r="9" spans="1:131" s="230" customFormat="1" ht="26.25" customHeight="1">
      <c r="A9" s="233">
        <v>3</v>
      </c>
      <c r="B9" s="767" t="s">
        <v>394</v>
      </c>
      <c r="C9" s="768"/>
      <c r="D9" s="768"/>
      <c r="E9" s="768"/>
      <c r="F9" s="768"/>
      <c r="G9" s="768"/>
      <c r="H9" s="768"/>
      <c r="I9" s="768"/>
      <c r="J9" s="768"/>
      <c r="K9" s="768"/>
      <c r="L9" s="768"/>
      <c r="M9" s="768"/>
      <c r="N9" s="768"/>
      <c r="O9" s="768"/>
      <c r="P9" s="769"/>
      <c r="Q9" s="770">
        <v>773</v>
      </c>
      <c r="R9" s="771"/>
      <c r="S9" s="771"/>
      <c r="T9" s="771"/>
      <c r="U9" s="771"/>
      <c r="V9" s="771">
        <v>726</v>
      </c>
      <c r="W9" s="771"/>
      <c r="X9" s="771"/>
      <c r="Y9" s="771"/>
      <c r="Z9" s="771"/>
      <c r="AA9" s="771">
        <v>47</v>
      </c>
      <c r="AB9" s="771"/>
      <c r="AC9" s="771"/>
      <c r="AD9" s="771"/>
      <c r="AE9" s="772"/>
      <c r="AF9" s="773">
        <v>1</v>
      </c>
      <c r="AG9" s="774"/>
      <c r="AH9" s="774"/>
      <c r="AI9" s="774"/>
      <c r="AJ9" s="775"/>
      <c r="AK9" s="756">
        <v>199</v>
      </c>
      <c r="AL9" s="757"/>
      <c r="AM9" s="757"/>
      <c r="AN9" s="757"/>
      <c r="AO9" s="757"/>
      <c r="AP9" s="757">
        <v>775</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600</v>
      </c>
      <c r="BT9" s="761"/>
      <c r="BU9" s="761"/>
      <c r="BV9" s="761"/>
      <c r="BW9" s="761"/>
      <c r="BX9" s="761"/>
      <c r="BY9" s="761"/>
      <c r="BZ9" s="761"/>
      <c r="CA9" s="761"/>
      <c r="CB9" s="761"/>
      <c r="CC9" s="761"/>
      <c r="CD9" s="761"/>
      <c r="CE9" s="761"/>
      <c r="CF9" s="761"/>
      <c r="CG9" s="762"/>
      <c r="CH9" s="763">
        <v>5</v>
      </c>
      <c r="CI9" s="764"/>
      <c r="CJ9" s="764"/>
      <c r="CK9" s="764"/>
      <c r="CL9" s="765"/>
      <c r="CM9" s="763">
        <v>119</v>
      </c>
      <c r="CN9" s="764"/>
      <c r="CO9" s="764"/>
      <c r="CP9" s="764"/>
      <c r="CQ9" s="765"/>
      <c r="CR9" s="763">
        <v>50</v>
      </c>
      <c r="CS9" s="764"/>
      <c r="CT9" s="764"/>
      <c r="CU9" s="764"/>
      <c r="CV9" s="765"/>
      <c r="CW9" s="763">
        <v>234</v>
      </c>
      <c r="CX9" s="764"/>
      <c r="CY9" s="764"/>
      <c r="CZ9" s="764"/>
      <c r="DA9" s="765"/>
      <c r="DB9" s="763" t="s">
        <v>533</v>
      </c>
      <c r="DC9" s="764"/>
      <c r="DD9" s="764"/>
      <c r="DE9" s="764"/>
      <c r="DF9" s="765"/>
      <c r="DG9" s="763" t="s">
        <v>533</v>
      </c>
      <c r="DH9" s="764"/>
      <c r="DI9" s="764"/>
      <c r="DJ9" s="764"/>
      <c r="DK9" s="765"/>
      <c r="DL9" s="763" t="s">
        <v>533</v>
      </c>
      <c r="DM9" s="764"/>
      <c r="DN9" s="764"/>
      <c r="DO9" s="764"/>
      <c r="DP9" s="765"/>
      <c r="DQ9" s="763" t="s">
        <v>533</v>
      </c>
      <c r="DR9" s="764"/>
      <c r="DS9" s="764"/>
      <c r="DT9" s="764"/>
      <c r="DU9" s="765"/>
      <c r="DV9" s="760"/>
      <c r="DW9" s="761"/>
      <c r="DX9" s="761"/>
      <c r="DY9" s="761"/>
      <c r="DZ9" s="766"/>
      <c r="EA9" s="229"/>
    </row>
    <row r="10" spans="1:131" s="230" customFormat="1" ht="26.25" customHeight="1">
      <c r="A10" s="233">
        <v>4</v>
      </c>
      <c r="B10" s="767" t="s">
        <v>395</v>
      </c>
      <c r="C10" s="768"/>
      <c r="D10" s="768"/>
      <c r="E10" s="768"/>
      <c r="F10" s="768"/>
      <c r="G10" s="768"/>
      <c r="H10" s="768"/>
      <c r="I10" s="768"/>
      <c r="J10" s="768"/>
      <c r="K10" s="768"/>
      <c r="L10" s="768"/>
      <c r="M10" s="768"/>
      <c r="N10" s="768"/>
      <c r="O10" s="768"/>
      <c r="P10" s="769"/>
      <c r="Q10" s="770">
        <v>154</v>
      </c>
      <c r="R10" s="771"/>
      <c r="S10" s="771"/>
      <c r="T10" s="771"/>
      <c r="U10" s="771"/>
      <c r="V10" s="771">
        <v>134</v>
      </c>
      <c r="W10" s="771"/>
      <c r="X10" s="771"/>
      <c r="Y10" s="771"/>
      <c r="Z10" s="771"/>
      <c r="AA10" s="771">
        <v>20</v>
      </c>
      <c r="AB10" s="771"/>
      <c r="AC10" s="771"/>
      <c r="AD10" s="771"/>
      <c r="AE10" s="772"/>
      <c r="AF10" s="773">
        <v>1</v>
      </c>
      <c r="AG10" s="774"/>
      <c r="AH10" s="774"/>
      <c r="AI10" s="774"/>
      <c r="AJ10" s="775"/>
      <c r="AK10" s="756">
        <v>87</v>
      </c>
      <c r="AL10" s="757"/>
      <c r="AM10" s="757"/>
      <c r="AN10" s="757"/>
      <c r="AO10" s="757"/>
      <c r="AP10" s="757">
        <v>320</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601</v>
      </c>
      <c r="BT10" s="761"/>
      <c r="BU10" s="761"/>
      <c r="BV10" s="761"/>
      <c r="BW10" s="761"/>
      <c r="BX10" s="761"/>
      <c r="BY10" s="761"/>
      <c r="BZ10" s="761"/>
      <c r="CA10" s="761"/>
      <c r="CB10" s="761"/>
      <c r="CC10" s="761"/>
      <c r="CD10" s="761"/>
      <c r="CE10" s="761"/>
      <c r="CF10" s="761"/>
      <c r="CG10" s="762"/>
      <c r="CH10" s="763">
        <v>158</v>
      </c>
      <c r="CI10" s="764"/>
      <c r="CJ10" s="764"/>
      <c r="CK10" s="764"/>
      <c r="CL10" s="765"/>
      <c r="CM10" s="763">
        <v>3287</v>
      </c>
      <c r="CN10" s="764"/>
      <c r="CO10" s="764"/>
      <c r="CP10" s="764"/>
      <c r="CQ10" s="765"/>
      <c r="CR10" s="763">
        <v>5</v>
      </c>
      <c r="CS10" s="764"/>
      <c r="CT10" s="764"/>
      <c r="CU10" s="764"/>
      <c r="CV10" s="765"/>
      <c r="CW10" s="763" t="s">
        <v>533</v>
      </c>
      <c r="CX10" s="764"/>
      <c r="CY10" s="764"/>
      <c r="CZ10" s="764"/>
      <c r="DA10" s="765"/>
      <c r="DB10" s="763" t="s">
        <v>533</v>
      </c>
      <c r="DC10" s="764"/>
      <c r="DD10" s="764"/>
      <c r="DE10" s="764"/>
      <c r="DF10" s="765"/>
      <c r="DG10" s="763">
        <v>2417</v>
      </c>
      <c r="DH10" s="764"/>
      <c r="DI10" s="764"/>
      <c r="DJ10" s="764"/>
      <c r="DK10" s="765"/>
      <c r="DL10" s="763" t="s">
        <v>533</v>
      </c>
      <c r="DM10" s="764"/>
      <c r="DN10" s="764"/>
      <c r="DO10" s="764"/>
      <c r="DP10" s="765"/>
      <c r="DQ10" s="763" t="s">
        <v>533</v>
      </c>
      <c r="DR10" s="764"/>
      <c r="DS10" s="764"/>
      <c r="DT10" s="764"/>
      <c r="DU10" s="765"/>
      <c r="DV10" s="760"/>
      <c r="DW10" s="761"/>
      <c r="DX10" s="761"/>
      <c r="DY10" s="761"/>
      <c r="DZ10" s="766"/>
      <c r="EA10" s="229"/>
    </row>
    <row r="11" spans="1:131" s="230" customFormat="1" ht="26.25" customHeight="1">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602</v>
      </c>
      <c r="BT11" s="761"/>
      <c r="BU11" s="761"/>
      <c r="BV11" s="761"/>
      <c r="BW11" s="761"/>
      <c r="BX11" s="761"/>
      <c r="BY11" s="761"/>
      <c r="BZ11" s="761"/>
      <c r="CA11" s="761"/>
      <c r="CB11" s="761"/>
      <c r="CC11" s="761"/>
      <c r="CD11" s="761"/>
      <c r="CE11" s="761"/>
      <c r="CF11" s="761"/>
      <c r="CG11" s="762"/>
      <c r="CH11" s="763">
        <v>10</v>
      </c>
      <c r="CI11" s="764"/>
      <c r="CJ11" s="764"/>
      <c r="CK11" s="764"/>
      <c r="CL11" s="765"/>
      <c r="CM11" s="763">
        <v>106</v>
      </c>
      <c r="CN11" s="764"/>
      <c r="CO11" s="764"/>
      <c r="CP11" s="764"/>
      <c r="CQ11" s="765"/>
      <c r="CR11" s="763">
        <v>4</v>
      </c>
      <c r="CS11" s="764"/>
      <c r="CT11" s="764"/>
      <c r="CU11" s="764"/>
      <c r="CV11" s="765"/>
      <c r="CW11" s="763" t="s">
        <v>533</v>
      </c>
      <c r="CX11" s="764"/>
      <c r="CY11" s="764"/>
      <c r="CZ11" s="764"/>
      <c r="DA11" s="765"/>
      <c r="DB11" s="763" t="s">
        <v>533</v>
      </c>
      <c r="DC11" s="764"/>
      <c r="DD11" s="764"/>
      <c r="DE11" s="764"/>
      <c r="DF11" s="765"/>
      <c r="DG11" s="763" t="s">
        <v>533</v>
      </c>
      <c r="DH11" s="764"/>
      <c r="DI11" s="764"/>
      <c r="DJ11" s="764"/>
      <c r="DK11" s="765"/>
      <c r="DL11" s="763" t="s">
        <v>533</v>
      </c>
      <c r="DM11" s="764"/>
      <c r="DN11" s="764"/>
      <c r="DO11" s="764"/>
      <c r="DP11" s="765"/>
      <c r="DQ11" s="763" t="s">
        <v>533</v>
      </c>
      <c r="DR11" s="764"/>
      <c r="DS11" s="764"/>
      <c r="DT11" s="764"/>
      <c r="DU11" s="765"/>
      <c r="DV11" s="760"/>
      <c r="DW11" s="761"/>
      <c r="DX11" s="761"/>
      <c r="DY11" s="761"/>
      <c r="DZ11" s="766"/>
      <c r="EA11" s="229"/>
    </row>
    <row r="12" spans="1:131" s="230" customFormat="1" ht="26.25" customHeight="1">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396</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c r="A23" s="235" t="s">
        <v>397</v>
      </c>
      <c r="B23" s="776" t="s">
        <v>398</v>
      </c>
      <c r="C23" s="777"/>
      <c r="D23" s="777"/>
      <c r="E23" s="777"/>
      <c r="F23" s="777"/>
      <c r="G23" s="777"/>
      <c r="H23" s="777"/>
      <c r="I23" s="777"/>
      <c r="J23" s="777"/>
      <c r="K23" s="777"/>
      <c r="L23" s="777"/>
      <c r="M23" s="777"/>
      <c r="N23" s="777"/>
      <c r="O23" s="777"/>
      <c r="P23" s="778"/>
      <c r="Q23" s="779">
        <v>61316</v>
      </c>
      <c r="R23" s="780"/>
      <c r="S23" s="780"/>
      <c r="T23" s="780"/>
      <c r="U23" s="780"/>
      <c r="V23" s="780">
        <v>57563</v>
      </c>
      <c r="W23" s="780"/>
      <c r="X23" s="780"/>
      <c r="Y23" s="780"/>
      <c r="Z23" s="780"/>
      <c r="AA23" s="780">
        <v>3754</v>
      </c>
      <c r="AB23" s="780"/>
      <c r="AC23" s="780"/>
      <c r="AD23" s="780"/>
      <c r="AE23" s="781"/>
      <c r="AF23" s="782">
        <v>3309</v>
      </c>
      <c r="AG23" s="780"/>
      <c r="AH23" s="780"/>
      <c r="AI23" s="780"/>
      <c r="AJ23" s="783"/>
      <c r="AK23" s="784"/>
      <c r="AL23" s="785"/>
      <c r="AM23" s="785"/>
      <c r="AN23" s="785"/>
      <c r="AO23" s="785"/>
      <c r="AP23" s="780">
        <v>35042</v>
      </c>
      <c r="AQ23" s="780"/>
      <c r="AR23" s="780"/>
      <c r="AS23" s="780"/>
      <c r="AT23" s="780"/>
      <c r="AU23" s="796"/>
      <c r="AV23" s="796"/>
      <c r="AW23" s="796"/>
      <c r="AX23" s="796"/>
      <c r="AY23" s="797"/>
      <c r="AZ23" s="798" t="s">
        <v>399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c r="A26" s="714" t="s">
        <v>375</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382</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c r="A28" s="237">
        <v>1</v>
      </c>
      <c r="B28" s="736" t="s">
        <v>410</v>
      </c>
      <c r="C28" s="737"/>
      <c r="D28" s="737"/>
      <c r="E28" s="737"/>
      <c r="F28" s="737"/>
      <c r="G28" s="737"/>
      <c r="H28" s="737"/>
      <c r="I28" s="737"/>
      <c r="J28" s="737"/>
      <c r="K28" s="737"/>
      <c r="L28" s="737"/>
      <c r="M28" s="737"/>
      <c r="N28" s="737"/>
      <c r="O28" s="737"/>
      <c r="P28" s="738"/>
      <c r="Q28" s="809">
        <v>11012</v>
      </c>
      <c r="R28" s="810"/>
      <c r="S28" s="810"/>
      <c r="T28" s="810"/>
      <c r="U28" s="810"/>
      <c r="V28" s="810">
        <v>10940</v>
      </c>
      <c r="W28" s="810"/>
      <c r="X28" s="810"/>
      <c r="Y28" s="810"/>
      <c r="Z28" s="810"/>
      <c r="AA28" s="810">
        <v>73</v>
      </c>
      <c r="AB28" s="810"/>
      <c r="AC28" s="810"/>
      <c r="AD28" s="810"/>
      <c r="AE28" s="811"/>
      <c r="AF28" s="812">
        <v>73</v>
      </c>
      <c r="AG28" s="810"/>
      <c r="AH28" s="810"/>
      <c r="AI28" s="810"/>
      <c r="AJ28" s="813"/>
      <c r="AK28" s="814">
        <v>912</v>
      </c>
      <c r="AL28" s="815"/>
      <c r="AM28" s="815"/>
      <c r="AN28" s="815"/>
      <c r="AO28" s="815"/>
      <c r="AP28" s="815" t="s">
        <v>603</v>
      </c>
      <c r="AQ28" s="815"/>
      <c r="AR28" s="815"/>
      <c r="AS28" s="815"/>
      <c r="AT28" s="815"/>
      <c r="AU28" s="815" t="s">
        <v>603</v>
      </c>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c r="A29" s="237">
        <v>2</v>
      </c>
      <c r="B29" s="767" t="s">
        <v>411</v>
      </c>
      <c r="C29" s="768"/>
      <c r="D29" s="768"/>
      <c r="E29" s="768"/>
      <c r="F29" s="768"/>
      <c r="G29" s="768"/>
      <c r="H29" s="768"/>
      <c r="I29" s="768"/>
      <c r="J29" s="768"/>
      <c r="K29" s="768"/>
      <c r="L29" s="768"/>
      <c r="M29" s="768"/>
      <c r="N29" s="768"/>
      <c r="O29" s="768"/>
      <c r="P29" s="769"/>
      <c r="Q29" s="770">
        <v>897</v>
      </c>
      <c r="R29" s="771"/>
      <c r="S29" s="771"/>
      <c r="T29" s="771"/>
      <c r="U29" s="771"/>
      <c r="V29" s="771">
        <v>896</v>
      </c>
      <c r="W29" s="771"/>
      <c r="X29" s="771"/>
      <c r="Y29" s="771"/>
      <c r="Z29" s="771"/>
      <c r="AA29" s="771">
        <v>2</v>
      </c>
      <c r="AB29" s="771"/>
      <c r="AC29" s="771"/>
      <c r="AD29" s="771"/>
      <c r="AE29" s="772"/>
      <c r="AF29" s="773" t="s">
        <v>412</v>
      </c>
      <c r="AG29" s="774"/>
      <c r="AH29" s="774"/>
      <c r="AI29" s="774"/>
      <c r="AJ29" s="775"/>
      <c r="AK29" s="821">
        <v>416</v>
      </c>
      <c r="AL29" s="817"/>
      <c r="AM29" s="817"/>
      <c r="AN29" s="817"/>
      <c r="AO29" s="817"/>
      <c r="AP29" s="817">
        <v>68</v>
      </c>
      <c r="AQ29" s="817"/>
      <c r="AR29" s="817"/>
      <c r="AS29" s="817"/>
      <c r="AT29" s="817"/>
      <c r="AU29" s="817">
        <v>27</v>
      </c>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c r="A30" s="237">
        <v>3</v>
      </c>
      <c r="B30" s="767" t="s">
        <v>413</v>
      </c>
      <c r="C30" s="768"/>
      <c r="D30" s="768"/>
      <c r="E30" s="768"/>
      <c r="F30" s="768"/>
      <c r="G30" s="768"/>
      <c r="H30" s="768"/>
      <c r="I30" s="768"/>
      <c r="J30" s="768"/>
      <c r="K30" s="768"/>
      <c r="L30" s="768"/>
      <c r="M30" s="768"/>
      <c r="N30" s="768"/>
      <c r="O30" s="768"/>
      <c r="P30" s="769"/>
      <c r="Q30" s="770">
        <v>11371</v>
      </c>
      <c r="R30" s="771"/>
      <c r="S30" s="771"/>
      <c r="T30" s="771"/>
      <c r="U30" s="771"/>
      <c r="V30" s="771">
        <v>10832</v>
      </c>
      <c r="W30" s="771"/>
      <c r="X30" s="771"/>
      <c r="Y30" s="771"/>
      <c r="Z30" s="771"/>
      <c r="AA30" s="771">
        <v>539</v>
      </c>
      <c r="AB30" s="771"/>
      <c r="AC30" s="771"/>
      <c r="AD30" s="771"/>
      <c r="AE30" s="772"/>
      <c r="AF30" s="773">
        <v>539</v>
      </c>
      <c r="AG30" s="774"/>
      <c r="AH30" s="774"/>
      <c r="AI30" s="774"/>
      <c r="AJ30" s="775"/>
      <c r="AK30" s="821">
        <v>1685</v>
      </c>
      <c r="AL30" s="817"/>
      <c r="AM30" s="817"/>
      <c r="AN30" s="817"/>
      <c r="AO30" s="817"/>
      <c r="AP30" s="817" t="s">
        <v>603</v>
      </c>
      <c r="AQ30" s="817"/>
      <c r="AR30" s="817"/>
      <c r="AS30" s="817"/>
      <c r="AT30" s="817"/>
      <c r="AU30" s="817" t="s">
        <v>603</v>
      </c>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c r="A31" s="237">
        <v>4</v>
      </c>
      <c r="B31" s="767" t="s">
        <v>414</v>
      </c>
      <c r="C31" s="768"/>
      <c r="D31" s="768"/>
      <c r="E31" s="768"/>
      <c r="F31" s="768"/>
      <c r="G31" s="768"/>
      <c r="H31" s="768"/>
      <c r="I31" s="768"/>
      <c r="J31" s="768"/>
      <c r="K31" s="768"/>
      <c r="L31" s="768"/>
      <c r="M31" s="768"/>
      <c r="N31" s="768"/>
      <c r="O31" s="768"/>
      <c r="P31" s="769"/>
      <c r="Q31" s="770">
        <v>1423</v>
      </c>
      <c r="R31" s="771"/>
      <c r="S31" s="771"/>
      <c r="T31" s="771"/>
      <c r="U31" s="771"/>
      <c r="V31" s="771">
        <v>1421</v>
      </c>
      <c r="W31" s="771"/>
      <c r="X31" s="771"/>
      <c r="Y31" s="771"/>
      <c r="Z31" s="771"/>
      <c r="AA31" s="771">
        <v>2</v>
      </c>
      <c r="AB31" s="771"/>
      <c r="AC31" s="771"/>
      <c r="AD31" s="771"/>
      <c r="AE31" s="772"/>
      <c r="AF31" s="773">
        <v>2</v>
      </c>
      <c r="AG31" s="774"/>
      <c r="AH31" s="774"/>
      <c r="AI31" s="774"/>
      <c r="AJ31" s="775"/>
      <c r="AK31" s="821">
        <v>442</v>
      </c>
      <c r="AL31" s="817"/>
      <c r="AM31" s="817"/>
      <c r="AN31" s="817"/>
      <c r="AO31" s="817"/>
      <c r="AP31" s="817" t="s">
        <v>603</v>
      </c>
      <c r="AQ31" s="817"/>
      <c r="AR31" s="817"/>
      <c r="AS31" s="817"/>
      <c r="AT31" s="817"/>
      <c r="AU31" s="817" t="s">
        <v>603</v>
      </c>
      <c r="AV31" s="817"/>
      <c r="AW31" s="817"/>
      <c r="AX31" s="817"/>
      <c r="AY31" s="817"/>
      <c r="AZ31" s="818"/>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c r="A32" s="237">
        <v>5</v>
      </c>
      <c r="B32" s="767" t="s">
        <v>415</v>
      </c>
      <c r="C32" s="768"/>
      <c r="D32" s="768"/>
      <c r="E32" s="768"/>
      <c r="F32" s="768"/>
      <c r="G32" s="768"/>
      <c r="H32" s="768"/>
      <c r="I32" s="768"/>
      <c r="J32" s="768"/>
      <c r="K32" s="768"/>
      <c r="L32" s="768"/>
      <c r="M32" s="768"/>
      <c r="N32" s="768"/>
      <c r="O32" s="768"/>
      <c r="P32" s="769"/>
      <c r="Q32" s="770">
        <v>1819</v>
      </c>
      <c r="R32" s="771"/>
      <c r="S32" s="771"/>
      <c r="T32" s="771"/>
      <c r="U32" s="771"/>
      <c r="V32" s="771">
        <v>1579</v>
      </c>
      <c r="W32" s="771"/>
      <c r="X32" s="771"/>
      <c r="Y32" s="771"/>
      <c r="Z32" s="771"/>
      <c r="AA32" s="771">
        <v>239</v>
      </c>
      <c r="AB32" s="771"/>
      <c r="AC32" s="771"/>
      <c r="AD32" s="771"/>
      <c r="AE32" s="772"/>
      <c r="AF32" s="773">
        <v>1652</v>
      </c>
      <c r="AG32" s="774"/>
      <c r="AH32" s="774"/>
      <c r="AI32" s="774"/>
      <c r="AJ32" s="775"/>
      <c r="AK32" s="821">
        <v>369</v>
      </c>
      <c r="AL32" s="817"/>
      <c r="AM32" s="817"/>
      <c r="AN32" s="817"/>
      <c r="AO32" s="817"/>
      <c r="AP32" s="817">
        <v>4572</v>
      </c>
      <c r="AQ32" s="817"/>
      <c r="AR32" s="817"/>
      <c r="AS32" s="817"/>
      <c r="AT32" s="817"/>
      <c r="AU32" s="817">
        <v>594</v>
      </c>
      <c r="AV32" s="817"/>
      <c r="AW32" s="817"/>
      <c r="AX32" s="817"/>
      <c r="AY32" s="817"/>
      <c r="AZ32" s="818" t="s">
        <v>603</v>
      </c>
      <c r="BA32" s="818"/>
      <c r="BB32" s="818"/>
      <c r="BC32" s="818"/>
      <c r="BD32" s="818"/>
      <c r="BE32" s="819" t="s">
        <v>416</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c r="A33" s="237">
        <v>6</v>
      </c>
      <c r="B33" s="767" t="s">
        <v>417</v>
      </c>
      <c r="C33" s="768"/>
      <c r="D33" s="768"/>
      <c r="E33" s="768"/>
      <c r="F33" s="768"/>
      <c r="G33" s="768"/>
      <c r="H33" s="768"/>
      <c r="I33" s="768"/>
      <c r="J33" s="768"/>
      <c r="K33" s="768"/>
      <c r="L33" s="768"/>
      <c r="M33" s="768"/>
      <c r="N33" s="768"/>
      <c r="O33" s="768"/>
      <c r="P33" s="769"/>
      <c r="Q33" s="770">
        <v>304</v>
      </c>
      <c r="R33" s="771"/>
      <c r="S33" s="771"/>
      <c r="T33" s="771"/>
      <c r="U33" s="771"/>
      <c r="V33" s="771">
        <v>272</v>
      </c>
      <c r="W33" s="771"/>
      <c r="X33" s="771"/>
      <c r="Y33" s="771"/>
      <c r="Z33" s="771"/>
      <c r="AA33" s="771">
        <v>32</v>
      </c>
      <c r="AB33" s="771"/>
      <c r="AC33" s="771"/>
      <c r="AD33" s="771"/>
      <c r="AE33" s="772"/>
      <c r="AF33" s="773">
        <v>178</v>
      </c>
      <c r="AG33" s="774"/>
      <c r="AH33" s="774"/>
      <c r="AI33" s="774"/>
      <c r="AJ33" s="775"/>
      <c r="AK33" s="821">
        <v>191</v>
      </c>
      <c r="AL33" s="817"/>
      <c r="AM33" s="817"/>
      <c r="AN33" s="817"/>
      <c r="AO33" s="817"/>
      <c r="AP33" s="817">
        <v>721</v>
      </c>
      <c r="AQ33" s="817"/>
      <c r="AR33" s="817"/>
      <c r="AS33" s="817"/>
      <c r="AT33" s="817"/>
      <c r="AU33" s="817">
        <v>644</v>
      </c>
      <c r="AV33" s="817"/>
      <c r="AW33" s="817"/>
      <c r="AX33" s="817"/>
      <c r="AY33" s="817"/>
      <c r="AZ33" s="818" t="s">
        <v>603</v>
      </c>
      <c r="BA33" s="818"/>
      <c r="BB33" s="818"/>
      <c r="BC33" s="818"/>
      <c r="BD33" s="818"/>
      <c r="BE33" s="819" t="s">
        <v>418</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c r="A34" s="237">
        <v>7</v>
      </c>
      <c r="B34" s="767" t="s">
        <v>419</v>
      </c>
      <c r="C34" s="768"/>
      <c r="D34" s="768"/>
      <c r="E34" s="768"/>
      <c r="F34" s="768"/>
      <c r="G34" s="768"/>
      <c r="H34" s="768"/>
      <c r="I34" s="768"/>
      <c r="J34" s="768"/>
      <c r="K34" s="768"/>
      <c r="L34" s="768"/>
      <c r="M34" s="768"/>
      <c r="N34" s="768"/>
      <c r="O34" s="768"/>
      <c r="P34" s="769"/>
      <c r="Q34" s="770">
        <v>839</v>
      </c>
      <c r="R34" s="771"/>
      <c r="S34" s="771"/>
      <c r="T34" s="771"/>
      <c r="U34" s="771"/>
      <c r="V34" s="771">
        <v>786</v>
      </c>
      <c r="W34" s="771"/>
      <c r="X34" s="771"/>
      <c r="Y34" s="771"/>
      <c r="Z34" s="771"/>
      <c r="AA34" s="771">
        <v>53</v>
      </c>
      <c r="AB34" s="771"/>
      <c r="AC34" s="771"/>
      <c r="AD34" s="771"/>
      <c r="AE34" s="772"/>
      <c r="AF34" s="773">
        <v>352</v>
      </c>
      <c r="AG34" s="774"/>
      <c r="AH34" s="774"/>
      <c r="AI34" s="774"/>
      <c r="AJ34" s="775"/>
      <c r="AK34" s="821">
        <v>674</v>
      </c>
      <c r="AL34" s="817"/>
      <c r="AM34" s="817"/>
      <c r="AN34" s="817"/>
      <c r="AO34" s="817"/>
      <c r="AP34" s="817">
        <v>5722</v>
      </c>
      <c r="AQ34" s="817"/>
      <c r="AR34" s="817"/>
      <c r="AS34" s="817"/>
      <c r="AT34" s="817"/>
      <c r="AU34" s="817">
        <v>5172</v>
      </c>
      <c r="AV34" s="817"/>
      <c r="AW34" s="817"/>
      <c r="AX34" s="817"/>
      <c r="AY34" s="817"/>
      <c r="AZ34" s="818" t="s">
        <v>603</v>
      </c>
      <c r="BA34" s="818"/>
      <c r="BB34" s="818"/>
      <c r="BC34" s="818"/>
      <c r="BD34" s="818"/>
      <c r="BE34" s="819" t="s">
        <v>418</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c r="A35" s="237">
        <v>8</v>
      </c>
      <c r="B35" s="767" t="s">
        <v>420</v>
      </c>
      <c r="C35" s="768"/>
      <c r="D35" s="768"/>
      <c r="E35" s="768"/>
      <c r="F35" s="768"/>
      <c r="G35" s="768"/>
      <c r="H35" s="768"/>
      <c r="I35" s="768"/>
      <c r="J35" s="768"/>
      <c r="K35" s="768"/>
      <c r="L35" s="768"/>
      <c r="M35" s="768"/>
      <c r="N35" s="768"/>
      <c r="O35" s="768"/>
      <c r="P35" s="769"/>
      <c r="Q35" s="770">
        <v>47</v>
      </c>
      <c r="R35" s="771"/>
      <c r="S35" s="771"/>
      <c r="T35" s="771"/>
      <c r="U35" s="771"/>
      <c r="V35" s="771">
        <v>44</v>
      </c>
      <c r="W35" s="771"/>
      <c r="X35" s="771"/>
      <c r="Y35" s="771"/>
      <c r="Z35" s="771"/>
      <c r="AA35" s="771">
        <v>3</v>
      </c>
      <c r="AB35" s="771"/>
      <c r="AC35" s="771"/>
      <c r="AD35" s="771"/>
      <c r="AE35" s="772"/>
      <c r="AF35" s="773">
        <v>3</v>
      </c>
      <c r="AG35" s="774"/>
      <c r="AH35" s="774"/>
      <c r="AI35" s="774"/>
      <c r="AJ35" s="775"/>
      <c r="AK35" s="821">
        <v>15</v>
      </c>
      <c r="AL35" s="817"/>
      <c r="AM35" s="817"/>
      <c r="AN35" s="817"/>
      <c r="AO35" s="817"/>
      <c r="AP35" s="817" t="s">
        <v>603</v>
      </c>
      <c r="AQ35" s="817"/>
      <c r="AR35" s="817"/>
      <c r="AS35" s="817"/>
      <c r="AT35" s="817"/>
      <c r="AU35" s="817" t="s">
        <v>603</v>
      </c>
      <c r="AV35" s="817"/>
      <c r="AW35" s="817"/>
      <c r="AX35" s="817"/>
      <c r="AY35" s="817"/>
      <c r="AZ35" s="818" t="s">
        <v>603</v>
      </c>
      <c r="BA35" s="818"/>
      <c r="BB35" s="818"/>
      <c r="BC35" s="818"/>
      <c r="BD35" s="818"/>
      <c r="BE35" s="819" t="s">
        <v>421</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c r="A36" s="237">
        <v>9</v>
      </c>
      <c r="B36" s="767" t="s">
        <v>422</v>
      </c>
      <c r="C36" s="768"/>
      <c r="D36" s="768"/>
      <c r="E36" s="768"/>
      <c r="F36" s="768"/>
      <c r="G36" s="768"/>
      <c r="H36" s="768"/>
      <c r="I36" s="768"/>
      <c r="J36" s="768"/>
      <c r="K36" s="768"/>
      <c r="L36" s="768"/>
      <c r="M36" s="768"/>
      <c r="N36" s="768"/>
      <c r="O36" s="768"/>
      <c r="P36" s="769"/>
      <c r="Q36" s="770">
        <v>11</v>
      </c>
      <c r="R36" s="771"/>
      <c r="S36" s="771"/>
      <c r="T36" s="771"/>
      <c r="U36" s="771"/>
      <c r="V36" s="771">
        <v>11</v>
      </c>
      <c r="W36" s="771"/>
      <c r="X36" s="771"/>
      <c r="Y36" s="771"/>
      <c r="Z36" s="771"/>
      <c r="AA36" s="771" t="s">
        <v>603</v>
      </c>
      <c r="AB36" s="771"/>
      <c r="AC36" s="771"/>
      <c r="AD36" s="771"/>
      <c r="AE36" s="772"/>
      <c r="AF36" s="773" t="s">
        <v>423</v>
      </c>
      <c r="AG36" s="774"/>
      <c r="AH36" s="774"/>
      <c r="AI36" s="774"/>
      <c r="AJ36" s="775"/>
      <c r="AK36" s="821">
        <v>5</v>
      </c>
      <c r="AL36" s="817"/>
      <c r="AM36" s="817"/>
      <c r="AN36" s="817"/>
      <c r="AO36" s="817"/>
      <c r="AP36" s="817">
        <v>18</v>
      </c>
      <c r="AQ36" s="817"/>
      <c r="AR36" s="817"/>
      <c r="AS36" s="817"/>
      <c r="AT36" s="817"/>
      <c r="AU36" s="817">
        <v>18</v>
      </c>
      <c r="AV36" s="817"/>
      <c r="AW36" s="817"/>
      <c r="AX36" s="817"/>
      <c r="AY36" s="817"/>
      <c r="AZ36" s="818" t="s">
        <v>603</v>
      </c>
      <c r="BA36" s="818"/>
      <c r="BB36" s="818"/>
      <c r="BC36" s="818"/>
      <c r="BD36" s="818"/>
      <c r="BE36" s="819" t="s">
        <v>424</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425</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c r="A63" s="235" t="s">
        <v>397</v>
      </c>
      <c r="B63" s="776" t="s">
        <v>426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2797</v>
      </c>
      <c r="AG63" s="831"/>
      <c r="AH63" s="831"/>
      <c r="AI63" s="831"/>
      <c r="AJ63" s="832"/>
      <c r="AK63" s="833"/>
      <c r="AL63" s="828"/>
      <c r="AM63" s="828"/>
      <c r="AN63" s="828"/>
      <c r="AO63" s="828"/>
      <c r="AP63" s="831">
        <v>11101</v>
      </c>
      <c r="AQ63" s="831"/>
      <c r="AR63" s="831"/>
      <c r="AS63" s="831"/>
      <c r="AT63" s="831"/>
      <c r="AU63" s="831">
        <v>6456</v>
      </c>
      <c r="AV63" s="831"/>
      <c r="AW63" s="831"/>
      <c r="AX63" s="831"/>
      <c r="AY63" s="831"/>
      <c r="AZ63" s="835"/>
      <c r="BA63" s="835"/>
      <c r="BB63" s="835"/>
      <c r="BC63" s="835"/>
      <c r="BD63" s="835"/>
      <c r="BE63" s="836"/>
      <c r="BF63" s="836"/>
      <c r="BG63" s="836"/>
      <c r="BH63" s="836"/>
      <c r="BI63" s="837"/>
      <c r="BJ63" s="838" t="s">
        <v>427</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c r="A65" s="226" t="s">
        <v>428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c r="A66" s="714" t="s">
        <v>429</v>
      </c>
      <c r="B66" s="715"/>
      <c r="C66" s="715"/>
      <c r="D66" s="715"/>
      <c r="E66" s="715"/>
      <c r="F66" s="715"/>
      <c r="G66" s="715"/>
      <c r="H66" s="715"/>
      <c r="I66" s="715"/>
      <c r="J66" s="715"/>
      <c r="K66" s="715"/>
      <c r="L66" s="715"/>
      <c r="M66" s="715"/>
      <c r="N66" s="715"/>
      <c r="O66" s="715"/>
      <c r="P66" s="716"/>
      <c r="Q66" s="720" t="s">
        <v>430</v>
      </c>
      <c r="R66" s="721"/>
      <c r="S66" s="721"/>
      <c r="T66" s="721"/>
      <c r="U66" s="722"/>
      <c r="V66" s="720" t="s">
        <v>431</v>
      </c>
      <c r="W66" s="721"/>
      <c r="X66" s="721"/>
      <c r="Y66" s="721"/>
      <c r="Z66" s="722"/>
      <c r="AA66" s="720" t="s">
        <v>432</v>
      </c>
      <c r="AB66" s="721"/>
      <c r="AC66" s="721"/>
      <c r="AD66" s="721"/>
      <c r="AE66" s="722"/>
      <c r="AF66" s="841" t="s">
        <v>433</v>
      </c>
      <c r="AG66" s="802"/>
      <c r="AH66" s="802"/>
      <c r="AI66" s="802"/>
      <c r="AJ66" s="842"/>
      <c r="AK66" s="720" t="s">
        <v>434</v>
      </c>
      <c r="AL66" s="715"/>
      <c r="AM66" s="715"/>
      <c r="AN66" s="715"/>
      <c r="AO66" s="716"/>
      <c r="AP66" s="720" t="s">
        <v>435</v>
      </c>
      <c r="AQ66" s="721"/>
      <c r="AR66" s="721"/>
      <c r="AS66" s="721"/>
      <c r="AT66" s="722"/>
      <c r="AU66" s="720" t="s">
        <v>436</v>
      </c>
      <c r="AV66" s="721"/>
      <c r="AW66" s="721"/>
      <c r="AX66" s="721"/>
      <c r="AY66" s="722"/>
      <c r="AZ66" s="720" t="s">
        <v>382</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c r="A68" s="231">
        <v>1</v>
      </c>
      <c r="B68" s="856" t="s">
        <v>604</v>
      </c>
      <c r="C68" s="857"/>
      <c r="D68" s="857"/>
      <c r="E68" s="857"/>
      <c r="F68" s="857"/>
      <c r="G68" s="857"/>
      <c r="H68" s="857"/>
      <c r="I68" s="857"/>
      <c r="J68" s="857"/>
      <c r="K68" s="857"/>
      <c r="L68" s="857"/>
      <c r="M68" s="857"/>
      <c r="N68" s="857"/>
      <c r="O68" s="857"/>
      <c r="P68" s="858"/>
      <c r="Q68" s="859">
        <v>11751</v>
      </c>
      <c r="R68" s="853"/>
      <c r="S68" s="853"/>
      <c r="T68" s="853"/>
      <c r="U68" s="853"/>
      <c r="V68" s="853">
        <v>11426</v>
      </c>
      <c r="W68" s="853"/>
      <c r="X68" s="853"/>
      <c r="Y68" s="853"/>
      <c r="Z68" s="853"/>
      <c r="AA68" s="853">
        <v>325</v>
      </c>
      <c r="AB68" s="853"/>
      <c r="AC68" s="853"/>
      <c r="AD68" s="853"/>
      <c r="AE68" s="853"/>
      <c r="AF68" s="853">
        <v>325</v>
      </c>
      <c r="AG68" s="853"/>
      <c r="AH68" s="853"/>
      <c r="AI68" s="853"/>
      <c r="AJ68" s="853"/>
      <c r="AK68" s="853">
        <v>326</v>
      </c>
      <c r="AL68" s="853"/>
      <c r="AM68" s="853"/>
      <c r="AN68" s="853"/>
      <c r="AO68" s="853"/>
      <c r="AP68" s="853" t="s">
        <v>603</v>
      </c>
      <c r="AQ68" s="853"/>
      <c r="AR68" s="853"/>
      <c r="AS68" s="853"/>
      <c r="AT68" s="853"/>
      <c r="AU68" s="853" t="s">
        <v>603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c r="A69" s="233">
        <v>2</v>
      </c>
      <c r="B69" s="860" t="s">
        <v>605</v>
      </c>
      <c r="C69" s="861"/>
      <c r="D69" s="861"/>
      <c r="E69" s="861"/>
      <c r="F69" s="861"/>
      <c r="G69" s="861"/>
      <c r="H69" s="861"/>
      <c r="I69" s="861"/>
      <c r="J69" s="861"/>
      <c r="K69" s="861"/>
      <c r="L69" s="861"/>
      <c r="M69" s="861"/>
      <c r="N69" s="861"/>
      <c r="O69" s="861"/>
      <c r="P69" s="862"/>
      <c r="Q69" s="863">
        <v>84</v>
      </c>
      <c r="R69" s="817"/>
      <c r="S69" s="817"/>
      <c r="T69" s="817"/>
      <c r="U69" s="817"/>
      <c r="V69" s="817">
        <v>79</v>
      </c>
      <c r="W69" s="817"/>
      <c r="X69" s="817"/>
      <c r="Y69" s="817"/>
      <c r="Z69" s="817"/>
      <c r="AA69" s="817">
        <v>5</v>
      </c>
      <c r="AB69" s="817"/>
      <c r="AC69" s="817"/>
      <c r="AD69" s="817"/>
      <c r="AE69" s="817"/>
      <c r="AF69" s="817">
        <v>5</v>
      </c>
      <c r="AG69" s="817"/>
      <c r="AH69" s="817"/>
      <c r="AI69" s="817"/>
      <c r="AJ69" s="817"/>
      <c r="AK69" s="817">
        <v>5</v>
      </c>
      <c r="AL69" s="817"/>
      <c r="AM69" s="817"/>
      <c r="AN69" s="817"/>
      <c r="AO69" s="817"/>
      <c r="AP69" s="817" t="s">
        <v>603</v>
      </c>
      <c r="AQ69" s="817"/>
      <c r="AR69" s="817"/>
      <c r="AS69" s="817"/>
      <c r="AT69" s="817"/>
      <c r="AU69" s="817" t="s">
        <v>603</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c r="A70" s="233">
        <v>3</v>
      </c>
      <c r="B70" s="860" t="s">
        <v>606</v>
      </c>
      <c r="C70" s="861"/>
      <c r="D70" s="861"/>
      <c r="E70" s="861"/>
      <c r="F70" s="861"/>
      <c r="G70" s="861"/>
      <c r="H70" s="861"/>
      <c r="I70" s="861"/>
      <c r="J70" s="861"/>
      <c r="K70" s="861"/>
      <c r="L70" s="861"/>
      <c r="M70" s="861"/>
      <c r="N70" s="861"/>
      <c r="O70" s="861"/>
      <c r="P70" s="862"/>
      <c r="Q70" s="863">
        <v>288382</v>
      </c>
      <c r="R70" s="817"/>
      <c r="S70" s="817"/>
      <c r="T70" s="817"/>
      <c r="U70" s="817"/>
      <c r="V70" s="817">
        <v>283191</v>
      </c>
      <c r="W70" s="817"/>
      <c r="X70" s="817"/>
      <c r="Y70" s="817"/>
      <c r="Z70" s="817"/>
      <c r="AA70" s="817">
        <v>5190</v>
      </c>
      <c r="AB70" s="817"/>
      <c r="AC70" s="817"/>
      <c r="AD70" s="817"/>
      <c r="AE70" s="817"/>
      <c r="AF70" s="817">
        <v>5190</v>
      </c>
      <c r="AG70" s="817"/>
      <c r="AH70" s="817"/>
      <c r="AI70" s="817"/>
      <c r="AJ70" s="817"/>
      <c r="AK70" s="817" t="s">
        <v>603</v>
      </c>
      <c r="AL70" s="817"/>
      <c r="AM70" s="817"/>
      <c r="AN70" s="817"/>
      <c r="AO70" s="817"/>
      <c r="AP70" s="817" t="s">
        <v>603</v>
      </c>
      <c r="AQ70" s="817"/>
      <c r="AR70" s="817"/>
      <c r="AS70" s="817"/>
      <c r="AT70" s="817"/>
      <c r="AU70" s="817" t="s">
        <v>603</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c r="A71" s="233">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c r="A88" s="235" t="s">
        <v>397</v>
      </c>
      <c r="B88" s="776" t="s">
        <v>437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5520</v>
      </c>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397</v>
      </c>
      <c r="BR102" s="776" t="s">
        <v>438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94</v>
      </c>
      <c r="CS102" s="839"/>
      <c r="CT102" s="839"/>
      <c r="CU102" s="839"/>
      <c r="CV102" s="878"/>
      <c r="CW102" s="877">
        <v>240</v>
      </c>
      <c r="CX102" s="839"/>
      <c r="CY102" s="839"/>
      <c r="CZ102" s="839"/>
      <c r="DA102" s="878"/>
      <c r="DB102" s="877" t="s">
        <v>603</v>
      </c>
      <c r="DC102" s="839"/>
      <c r="DD102" s="839"/>
      <c r="DE102" s="839"/>
      <c r="DF102" s="878"/>
      <c r="DG102" s="877">
        <v>2417</v>
      </c>
      <c r="DH102" s="839"/>
      <c r="DI102" s="839"/>
      <c r="DJ102" s="839"/>
      <c r="DK102" s="878"/>
      <c r="DL102" s="877" t="s">
        <v>603</v>
      </c>
      <c r="DM102" s="839"/>
      <c r="DN102" s="839"/>
      <c r="DO102" s="839"/>
      <c r="DP102" s="878"/>
      <c r="DQ102" s="877" t="s">
        <v>603</v>
      </c>
      <c r="DR102" s="839"/>
      <c r="DS102" s="839"/>
      <c r="DT102" s="839"/>
      <c r="DU102" s="878"/>
      <c r="DV102" s="776"/>
      <c r="DW102" s="777"/>
      <c r="DX102" s="777"/>
      <c r="DY102" s="777"/>
      <c r="DZ102" s="901"/>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440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441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442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04" t="s">
        <v>443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444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c r="A109" s="899" t="s">
        <v>445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446</v>
      </c>
      <c r="AB109" s="880"/>
      <c r="AC109" s="880"/>
      <c r="AD109" s="880"/>
      <c r="AE109" s="881"/>
      <c r="AF109" s="879" t="s">
        <v>447</v>
      </c>
      <c r="AG109" s="880"/>
      <c r="AH109" s="880"/>
      <c r="AI109" s="880"/>
      <c r="AJ109" s="881"/>
      <c r="AK109" s="879" t="s">
        <v>312</v>
      </c>
      <c r="AL109" s="880"/>
      <c r="AM109" s="880"/>
      <c r="AN109" s="880"/>
      <c r="AO109" s="881"/>
      <c r="AP109" s="879" t="s">
        <v>448</v>
      </c>
      <c r="AQ109" s="880"/>
      <c r="AR109" s="880"/>
      <c r="AS109" s="880"/>
      <c r="AT109" s="882"/>
      <c r="AU109" s="899" t="s">
        <v>445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446</v>
      </c>
      <c r="BR109" s="880"/>
      <c r="BS109" s="880"/>
      <c r="BT109" s="880"/>
      <c r="BU109" s="881"/>
      <c r="BV109" s="879" t="s">
        <v>447</v>
      </c>
      <c r="BW109" s="880"/>
      <c r="BX109" s="880"/>
      <c r="BY109" s="880"/>
      <c r="BZ109" s="881"/>
      <c r="CA109" s="879" t="s">
        <v>312</v>
      </c>
      <c r="CB109" s="880"/>
      <c r="CC109" s="880"/>
      <c r="CD109" s="880"/>
      <c r="CE109" s="881"/>
      <c r="CF109" s="900" t="s">
        <v>448</v>
      </c>
      <c r="CG109" s="900"/>
      <c r="CH109" s="900"/>
      <c r="CI109" s="900"/>
      <c r="CJ109" s="900"/>
      <c r="CK109" s="879" t="s">
        <v>449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446</v>
      </c>
      <c r="DH109" s="880"/>
      <c r="DI109" s="880"/>
      <c r="DJ109" s="880"/>
      <c r="DK109" s="881"/>
      <c r="DL109" s="879" t="s">
        <v>447</v>
      </c>
      <c r="DM109" s="880"/>
      <c r="DN109" s="880"/>
      <c r="DO109" s="880"/>
      <c r="DP109" s="881"/>
      <c r="DQ109" s="879" t="s">
        <v>312</v>
      </c>
      <c r="DR109" s="880"/>
      <c r="DS109" s="880"/>
      <c r="DT109" s="880"/>
      <c r="DU109" s="881"/>
      <c r="DV109" s="879" t="s">
        <v>448</v>
      </c>
      <c r="DW109" s="880"/>
      <c r="DX109" s="880"/>
      <c r="DY109" s="880"/>
      <c r="DZ109" s="882"/>
    </row>
    <row r="110" spans="1:131" s="224" customFormat="1" ht="26.25" customHeight="1">
      <c r="A110" s="883" t="s">
        <v>450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5414876</v>
      </c>
      <c r="AB110" s="887"/>
      <c r="AC110" s="887"/>
      <c r="AD110" s="887"/>
      <c r="AE110" s="888"/>
      <c r="AF110" s="889">
        <v>5467912</v>
      </c>
      <c r="AG110" s="887"/>
      <c r="AH110" s="887"/>
      <c r="AI110" s="887"/>
      <c r="AJ110" s="888"/>
      <c r="AK110" s="889">
        <v>5147155</v>
      </c>
      <c r="AL110" s="887"/>
      <c r="AM110" s="887"/>
      <c r="AN110" s="887"/>
      <c r="AO110" s="888"/>
      <c r="AP110" s="890">
        <v>20.7</v>
      </c>
      <c r="AQ110" s="891"/>
      <c r="AR110" s="891"/>
      <c r="AS110" s="891"/>
      <c r="AT110" s="892"/>
      <c r="AU110" s="893" t="s">
        <v>75</v>
      </c>
      <c r="AV110" s="894"/>
      <c r="AW110" s="894"/>
      <c r="AX110" s="894"/>
      <c r="AY110" s="894"/>
      <c r="AZ110" s="916" t="s">
        <v>451</v>
      </c>
      <c r="BA110" s="884"/>
      <c r="BB110" s="884"/>
      <c r="BC110" s="884"/>
      <c r="BD110" s="884"/>
      <c r="BE110" s="884"/>
      <c r="BF110" s="884"/>
      <c r="BG110" s="884"/>
      <c r="BH110" s="884"/>
      <c r="BI110" s="884"/>
      <c r="BJ110" s="884"/>
      <c r="BK110" s="884"/>
      <c r="BL110" s="884"/>
      <c r="BM110" s="884"/>
      <c r="BN110" s="884"/>
      <c r="BO110" s="884"/>
      <c r="BP110" s="885"/>
      <c r="BQ110" s="917">
        <v>38179274</v>
      </c>
      <c r="BR110" s="918"/>
      <c r="BS110" s="918"/>
      <c r="BT110" s="918"/>
      <c r="BU110" s="918"/>
      <c r="BV110" s="918">
        <v>36928523</v>
      </c>
      <c r="BW110" s="918"/>
      <c r="BX110" s="918"/>
      <c r="BY110" s="918"/>
      <c r="BZ110" s="918"/>
      <c r="CA110" s="918">
        <v>35042061</v>
      </c>
      <c r="CB110" s="918"/>
      <c r="CC110" s="918"/>
      <c r="CD110" s="918"/>
      <c r="CE110" s="918"/>
      <c r="CF110" s="931">
        <v>141.1</v>
      </c>
      <c r="CG110" s="932"/>
      <c r="CH110" s="932"/>
      <c r="CI110" s="932"/>
      <c r="CJ110" s="932"/>
      <c r="CK110" s="933" t="s">
        <v>452</v>
      </c>
      <c r="CL110" s="934"/>
      <c r="CM110" s="916" t="s">
        <v>453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454</v>
      </c>
      <c r="DH110" s="918"/>
      <c r="DI110" s="918"/>
      <c r="DJ110" s="918"/>
      <c r="DK110" s="918"/>
      <c r="DL110" s="918" t="s">
        <v>455</v>
      </c>
      <c r="DM110" s="918"/>
      <c r="DN110" s="918"/>
      <c r="DO110" s="918"/>
      <c r="DP110" s="918"/>
      <c r="DQ110" s="918" t="s">
        <v>454</v>
      </c>
      <c r="DR110" s="918"/>
      <c r="DS110" s="918"/>
      <c r="DT110" s="918"/>
      <c r="DU110" s="918"/>
      <c r="DV110" s="919" t="s">
        <v>455</v>
      </c>
      <c r="DW110" s="919"/>
      <c r="DX110" s="919"/>
      <c r="DY110" s="919"/>
      <c r="DZ110" s="920"/>
    </row>
    <row r="111" spans="1:131" s="224" customFormat="1" ht="26.25" customHeight="1">
      <c r="A111" s="921" t="s">
        <v>456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454</v>
      </c>
      <c r="AB111" s="925"/>
      <c r="AC111" s="925"/>
      <c r="AD111" s="925"/>
      <c r="AE111" s="926"/>
      <c r="AF111" s="927" t="s">
        <v>454</v>
      </c>
      <c r="AG111" s="925"/>
      <c r="AH111" s="925"/>
      <c r="AI111" s="925"/>
      <c r="AJ111" s="926"/>
      <c r="AK111" s="927" t="s">
        <v>457</v>
      </c>
      <c r="AL111" s="925"/>
      <c r="AM111" s="925"/>
      <c r="AN111" s="925"/>
      <c r="AO111" s="926"/>
      <c r="AP111" s="928" t="s">
        <v>454</v>
      </c>
      <c r="AQ111" s="929"/>
      <c r="AR111" s="929"/>
      <c r="AS111" s="929"/>
      <c r="AT111" s="930"/>
      <c r="AU111" s="895"/>
      <c r="AV111" s="896"/>
      <c r="AW111" s="896"/>
      <c r="AX111" s="896"/>
      <c r="AY111" s="896"/>
      <c r="AZ111" s="909" t="s">
        <v>458</v>
      </c>
      <c r="BA111" s="910"/>
      <c r="BB111" s="910"/>
      <c r="BC111" s="910"/>
      <c r="BD111" s="910"/>
      <c r="BE111" s="910"/>
      <c r="BF111" s="910"/>
      <c r="BG111" s="910"/>
      <c r="BH111" s="910"/>
      <c r="BI111" s="910"/>
      <c r="BJ111" s="910"/>
      <c r="BK111" s="910"/>
      <c r="BL111" s="910"/>
      <c r="BM111" s="910"/>
      <c r="BN111" s="910"/>
      <c r="BO111" s="910"/>
      <c r="BP111" s="911"/>
      <c r="BQ111" s="912">
        <v>1196129</v>
      </c>
      <c r="BR111" s="913"/>
      <c r="BS111" s="913"/>
      <c r="BT111" s="913"/>
      <c r="BU111" s="913"/>
      <c r="BV111" s="913">
        <v>1439892</v>
      </c>
      <c r="BW111" s="913"/>
      <c r="BX111" s="913"/>
      <c r="BY111" s="913"/>
      <c r="BZ111" s="913"/>
      <c r="CA111" s="913">
        <v>1335452</v>
      </c>
      <c r="CB111" s="913"/>
      <c r="CC111" s="913"/>
      <c r="CD111" s="913"/>
      <c r="CE111" s="913"/>
      <c r="CF111" s="907">
        <v>5.4</v>
      </c>
      <c r="CG111" s="908"/>
      <c r="CH111" s="908"/>
      <c r="CI111" s="908"/>
      <c r="CJ111" s="908"/>
      <c r="CK111" s="935"/>
      <c r="CL111" s="936"/>
      <c r="CM111" s="909" t="s">
        <v>459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457</v>
      </c>
      <c r="DH111" s="913"/>
      <c r="DI111" s="913"/>
      <c r="DJ111" s="913"/>
      <c r="DK111" s="913"/>
      <c r="DL111" s="913" t="s">
        <v>454</v>
      </c>
      <c r="DM111" s="913"/>
      <c r="DN111" s="913"/>
      <c r="DO111" s="913"/>
      <c r="DP111" s="913"/>
      <c r="DQ111" s="913" t="s">
        <v>454</v>
      </c>
      <c r="DR111" s="913"/>
      <c r="DS111" s="913"/>
      <c r="DT111" s="913"/>
      <c r="DU111" s="913"/>
      <c r="DV111" s="914" t="s">
        <v>454</v>
      </c>
      <c r="DW111" s="914"/>
      <c r="DX111" s="914"/>
      <c r="DY111" s="914"/>
      <c r="DZ111" s="915"/>
    </row>
    <row r="112" spans="1:131" s="224" customFormat="1" ht="26.25" customHeight="1">
      <c r="A112" s="939" t="s">
        <v>460</v>
      </c>
      <c r="B112" s="940"/>
      <c r="C112" s="910" t="s">
        <v>461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454</v>
      </c>
      <c r="AB112" s="946"/>
      <c r="AC112" s="946"/>
      <c r="AD112" s="946"/>
      <c r="AE112" s="947"/>
      <c r="AF112" s="948" t="s">
        <v>454</v>
      </c>
      <c r="AG112" s="946"/>
      <c r="AH112" s="946"/>
      <c r="AI112" s="946"/>
      <c r="AJ112" s="947"/>
      <c r="AK112" s="948" t="s">
        <v>457</v>
      </c>
      <c r="AL112" s="946"/>
      <c r="AM112" s="946"/>
      <c r="AN112" s="946"/>
      <c r="AO112" s="947"/>
      <c r="AP112" s="949" t="s">
        <v>454</v>
      </c>
      <c r="AQ112" s="950"/>
      <c r="AR112" s="950"/>
      <c r="AS112" s="950"/>
      <c r="AT112" s="951"/>
      <c r="AU112" s="895"/>
      <c r="AV112" s="896"/>
      <c r="AW112" s="896"/>
      <c r="AX112" s="896"/>
      <c r="AY112" s="896"/>
      <c r="AZ112" s="909" t="s">
        <v>462</v>
      </c>
      <c r="BA112" s="910"/>
      <c r="BB112" s="910"/>
      <c r="BC112" s="910"/>
      <c r="BD112" s="910"/>
      <c r="BE112" s="910"/>
      <c r="BF112" s="910"/>
      <c r="BG112" s="910"/>
      <c r="BH112" s="910"/>
      <c r="BI112" s="910"/>
      <c r="BJ112" s="910"/>
      <c r="BK112" s="910"/>
      <c r="BL112" s="910"/>
      <c r="BM112" s="910"/>
      <c r="BN112" s="910"/>
      <c r="BO112" s="910"/>
      <c r="BP112" s="911"/>
      <c r="BQ112" s="912">
        <v>6542952</v>
      </c>
      <c r="BR112" s="913"/>
      <c r="BS112" s="913"/>
      <c r="BT112" s="913"/>
      <c r="BU112" s="913"/>
      <c r="BV112" s="913">
        <v>6532893</v>
      </c>
      <c r="BW112" s="913"/>
      <c r="BX112" s="913"/>
      <c r="BY112" s="913"/>
      <c r="BZ112" s="913"/>
      <c r="CA112" s="913">
        <v>6456450</v>
      </c>
      <c r="CB112" s="913"/>
      <c r="CC112" s="913"/>
      <c r="CD112" s="913"/>
      <c r="CE112" s="913"/>
      <c r="CF112" s="907">
        <v>26</v>
      </c>
      <c r="CG112" s="908"/>
      <c r="CH112" s="908"/>
      <c r="CI112" s="908"/>
      <c r="CJ112" s="908"/>
      <c r="CK112" s="935"/>
      <c r="CL112" s="936"/>
      <c r="CM112" s="909" t="s">
        <v>463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454</v>
      </c>
      <c r="DH112" s="913"/>
      <c r="DI112" s="913"/>
      <c r="DJ112" s="913"/>
      <c r="DK112" s="913"/>
      <c r="DL112" s="913" t="s">
        <v>454</v>
      </c>
      <c r="DM112" s="913"/>
      <c r="DN112" s="913"/>
      <c r="DO112" s="913"/>
      <c r="DP112" s="913"/>
      <c r="DQ112" s="913" t="s">
        <v>454</v>
      </c>
      <c r="DR112" s="913"/>
      <c r="DS112" s="913"/>
      <c r="DT112" s="913"/>
      <c r="DU112" s="913"/>
      <c r="DV112" s="914" t="s">
        <v>457</v>
      </c>
      <c r="DW112" s="914"/>
      <c r="DX112" s="914"/>
      <c r="DY112" s="914"/>
      <c r="DZ112" s="915"/>
    </row>
    <row r="113" spans="1:130" s="224" customFormat="1" ht="26.25" customHeight="1">
      <c r="A113" s="941"/>
      <c r="B113" s="942"/>
      <c r="C113" s="910" t="s">
        <v>464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560098</v>
      </c>
      <c r="AB113" s="925"/>
      <c r="AC113" s="925"/>
      <c r="AD113" s="925"/>
      <c r="AE113" s="926"/>
      <c r="AF113" s="927">
        <v>561037</v>
      </c>
      <c r="AG113" s="925"/>
      <c r="AH113" s="925"/>
      <c r="AI113" s="925"/>
      <c r="AJ113" s="926"/>
      <c r="AK113" s="927">
        <v>590307</v>
      </c>
      <c r="AL113" s="925"/>
      <c r="AM113" s="925"/>
      <c r="AN113" s="925"/>
      <c r="AO113" s="926"/>
      <c r="AP113" s="928">
        <v>2.4</v>
      </c>
      <c r="AQ113" s="929"/>
      <c r="AR113" s="929"/>
      <c r="AS113" s="929"/>
      <c r="AT113" s="930"/>
      <c r="AU113" s="895"/>
      <c r="AV113" s="896"/>
      <c r="AW113" s="896"/>
      <c r="AX113" s="896"/>
      <c r="AY113" s="896"/>
      <c r="AZ113" s="909" t="s">
        <v>465</v>
      </c>
      <c r="BA113" s="910"/>
      <c r="BB113" s="910"/>
      <c r="BC113" s="910"/>
      <c r="BD113" s="910"/>
      <c r="BE113" s="910"/>
      <c r="BF113" s="910"/>
      <c r="BG113" s="910"/>
      <c r="BH113" s="910"/>
      <c r="BI113" s="910"/>
      <c r="BJ113" s="910"/>
      <c r="BK113" s="910"/>
      <c r="BL113" s="910"/>
      <c r="BM113" s="910"/>
      <c r="BN113" s="910"/>
      <c r="BO113" s="910"/>
      <c r="BP113" s="911"/>
      <c r="BQ113" s="912" t="s">
        <v>457</v>
      </c>
      <c r="BR113" s="913"/>
      <c r="BS113" s="913"/>
      <c r="BT113" s="913"/>
      <c r="BU113" s="913"/>
      <c r="BV113" s="913" t="s">
        <v>457</v>
      </c>
      <c r="BW113" s="913"/>
      <c r="BX113" s="913"/>
      <c r="BY113" s="913"/>
      <c r="BZ113" s="913"/>
      <c r="CA113" s="913" t="s">
        <v>457</v>
      </c>
      <c r="CB113" s="913"/>
      <c r="CC113" s="913"/>
      <c r="CD113" s="913"/>
      <c r="CE113" s="913"/>
      <c r="CF113" s="907" t="s">
        <v>454</v>
      </c>
      <c r="CG113" s="908"/>
      <c r="CH113" s="908"/>
      <c r="CI113" s="908"/>
      <c r="CJ113" s="908"/>
      <c r="CK113" s="935"/>
      <c r="CL113" s="936"/>
      <c r="CM113" s="909" t="s">
        <v>466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457</v>
      </c>
      <c r="DH113" s="946"/>
      <c r="DI113" s="946"/>
      <c r="DJ113" s="946"/>
      <c r="DK113" s="947"/>
      <c r="DL113" s="948" t="s">
        <v>454</v>
      </c>
      <c r="DM113" s="946"/>
      <c r="DN113" s="946"/>
      <c r="DO113" s="946"/>
      <c r="DP113" s="947"/>
      <c r="DQ113" s="948" t="s">
        <v>454</v>
      </c>
      <c r="DR113" s="946"/>
      <c r="DS113" s="946"/>
      <c r="DT113" s="946"/>
      <c r="DU113" s="947"/>
      <c r="DV113" s="949" t="s">
        <v>454</v>
      </c>
      <c r="DW113" s="950"/>
      <c r="DX113" s="950"/>
      <c r="DY113" s="950"/>
      <c r="DZ113" s="951"/>
    </row>
    <row r="114" spans="1:130" s="224" customFormat="1" ht="26.25" customHeight="1">
      <c r="A114" s="941"/>
      <c r="B114" s="942"/>
      <c r="C114" s="910" t="s">
        <v>467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454</v>
      </c>
      <c r="AB114" s="946"/>
      <c r="AC114" s="946"/>
      <c r="AD114" s="946"/>
      <c r="AE114" s="947"/>
      <c r="AF114" s="948" t="s">
        <v>454</v>
      </c>
      <c r="AG114" s="946"/>
      <c r="AH114" s="946"/>
      <c r="AI114" s="946"/>
      <c r="AJ114" s="947"/>
      <c r="AK114" s="948" t="s">
        <v>457</v>
      </c>
      <c r="AL114" s="946"/>
      <c r="AM114" s="946"/>
      <c r="AN114" s="946"/>
      <c r="AO114" s="947"/>
      <c r="AP114" s="949" t="s">
        <v>457</v>
      </c>
      <c r="AQ114" s="950"/>
      <c r="AR114" s="950"/>
      <c r="AS114" s="950"/>
      <c r="AT114" s="951"/>
      <c r="AU114" s="895"/>
      <c r="AV114" s="896"/>
      <c r="AW114" s="896"/>
      <c r="AX114" s="896"/>
      <c r="AY114" s="896"/>
      <c r="AZ114" s="909" t="s">
        <v>468</v>
      </c>
      <c r="BA114" s="910"/>
      <c r="BB114" s="910"/>
      <c r="BC114" s="910"/>
      <c r="BD114" s="910"/>
      <c r="BE114" s="910"/>
      <c r="BF114" s="910"/>
      <c r="BG114" s="910"/>
      <c r="BH114" s="910"/>
      <c r="BI114" s="910"/>
      <c r="BJ114" s="910"/>
      <c r="BK114" s="910"/>
      <c r="BL114" s="910"/>
      <c r="BM114" s="910"/>
      <c r="BN114" s="910"/>
      <c r="BO114" s="910"/>
      <c r="BP114" s="911"/>
      <c r="BQ114" s="912">
        <v>7271291</v>
      </c>
      <c r="BR114" s="913"/>
      <c r="BS114" s="913"/>
      <c r="BT114" s="913"/>
      <c r="BU114" s="913"/>
      <c r="BV114" s="913">
        <v>7017338</v>
      </c>
      <c r="BW114" s="913"/>
      <c r="BX114" s="913"/>
      <c r="BY114" s="913"/>
      <c r="BZ114" s="913"/>
      <c r="CA114" s="913">
        <v>6667213</v>
      </c>
      <c r="CB114" s="913"/>
      <c r="CC114" s="913"/>
      <c r="CD114" s="913"/>
      <c r="CE114" s="913"/>
      <c r="CF114" s="907">
        <v>26.8</v>
      </c>
      <c r="CG114" s="908"/>
      <c r="CH114" s="908"/>
      <c r="CI114" s="908"/>
      <c r="CJ114" s="908"/>
      <c r="CK114" s="935"/>
      <c r="CL114" s="936"/>
      <c r="CM114" s="909" t="s">
        <v>469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454</v>
      </c>
      <c r="DH114" s="946"/>
      <c r="DI114" s="946"/>
      <c r="DJ114" s="946"/>
      <c r="DK114" s="947"/>
      <c r="DL114" s="948" t="s">
        <v>457</v>
      </c>
      <c r="DM114" s="946"/>
      <c r="DN114" s="946"/>
      <c r="DO114" s="946"/>
      <c r="DP114" s="947"/>
      <c r="DQ114" s="948" t="s">
        <v>457</v>
      </c>
      <c r="DR114" s="946"/>
      <c r="DS114" s="946"/>
      <c r="DT114" s="946"/>
      <c r="DU114" s="947"/>
      <c r="DV114" s="949" t="s">
        <v>457</v>
      </c>
      <c r="DW114" s="950"/>
      <c r="DX114" s="950"/>
      <c r="DY114" s="950"/>
      <c r="DZ114" s="951"/>
    </row>
    <row r="115" spans="1:130" s="224" customFormat="1" ht="26.25" customHeight="1">
      <c r="A115" s="941"/>
      <c r="B115" s="942"/>
      <c r="C115" s="910" t="s">
        <v>470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78174</v>
      </c>
      <c r="AB115" s="925"/>
      <c r="AC115" s="925"/>
      <c r="AD115" s="925"/>
      <c r="AE115" s="926"/>
      <c r="AF115" s="927">
        <v>55221</v>
      </c>
      <c r="AG115" s="925"/>
      <c r="AH115" s="925"/>
      <c r="AI115" s="925"/>
      <c r="AJ115" s="926"/>
      <c r="AK115" s="927">
        <v>46488</v>
      </c>
      <c r="AL115" s="925"/>
      <c r="AM115" s="925"/>
      <c r="AN115" s="925"/>
      <c r="AO115" s="926"/>
      <c r="AP115" s="928">
        <v>0.2</v>
      </c>
      <c r="AQ115" s="929"/>
      <c r="AR115" s="929"/>
      <c r="AS115" s="929"/>
      <c r="AT115" s="930"/>
      <c r="AU115" s="895"/>
      <c r="AV115" s="896"/>
      <c r="AW115" s="896"/>
      <c r="AX115" s="896"/>
      <c r="AY115" s="896"/>
      <c r="AZ115" s="909" t="s">
        <v>471</v>
      </c>
      <c r="BA115" s="910"/>
      <c r="BB115" s="910"/>
      <c r="BC115" s="910"/>
      <c r="BD115" s="910"/>
      <c r="BE115" s="910"/>
      <c r="BF115" s="910"/>
      <c r="BG115" s="910"/>
      <c r="BH115" s="910"/>
      <c r="BI115" s="910"/>
      <c r="BJ115" s="910"/>
      <c r="BK115" s="910"/>
      <c r="BL115" s="910"/>
      <c r="BM115" s="910"/>
      <c r="BN115" s="910"/>
      <c r="BO115" s="910"/>
      <c r="BP115" s="911"/>
      <c r="BQ115" s="912" t="s">
        <v>457</v>
      </c>
      <c r="BR115" s="913"/>
      <c r="BS115" s="913"/>
      <c r="BT115" s="913"/>
      <c r="BU115" s="913"/>
      <c r="BV115" s="913" t="s">
        <v>457</v>
      </c>
      <c r="BW115" s="913"/>
      <c r="BX115" s="913"/>
      <c r="BY115" s="913"/>
      <c r="BZ115" s="913"/>
      <c r="CA115" s="913" t="s">
        <v>457</v>
      </c>
      <c r="CB115" s="913"/>
      <c r="CC115" s="913"/>
      <c r="CD115" s="913"/>
      <c r="CE115" s="913"/>
      <c r="CF115" s="907" t="s">
        <v>457</v>
      </c>
      <c r="CG115" s="908"/>
      <c r="CH115" s="908"/>
      <c r="CI115" s="908"/>
      <c r="CJ115" s="908"/>
      <c r="CK115" s="935"/>
      <c r="CL115" s="936"/>
      <c r="CM115" s="909" t="s">
        <v>472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457</v>
      </c>
      <c r="DH115" s="946"/>
      <c r="DI115" s="946"/>
      <c r="DJ115" s="946"/>
      <c r="DK115" s="947"/>
      <c r="DL115" s="948" t="s">
        <v>454</v>
      </c>
      <c r="DM115" s="946"/>
      <c r="DN115" s="946"/>
      <c r="DO115" s="946"/>
      <c r="DP115" s="947"/>
      <c r="DQ115" s="948" t="s">
        <v>454</v>
      </c>
      <c r="DR115" s="946"/>
      <c r="DS115" s="946"/>
      <c r="DT115" s="946"/>
      <c r="DU115" s="947"/>
      <c r="DV115" s="949" t="s">
        <v>457</v>
      </c>
      <c r="DW115" s="950"/>
      <c r="DX115" s="950"/>
      <c r="DY115" s="950"/>
      <c r="DZ115" s="951"/>
    </row>
    <row r="116" spans="1:130" s="224" customFormat="1" ht="26.25" customHeight="1">
      <c r="A116" s="943"/>
      <c r="B116" s="944"/>
      <c r="C116" s="952" t="s">
        <v>473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454</v>
      </c>
      <c r="AB116" s="946"/>
      <c r="AC116" s="946"/>
      <c r="AD116" s="946"/>
      <c r="AE116" s="947"/>
      <c r="AF116" s="948" t="s">
        <v>454</v>
      </c>
      <c r="AG116" s="946"/>
      <c r="AH116" s="946"/>
      <c r="AI116" s="946"/>
      <c r="AJ116" s="947"/>
      <c r="AK116" s="948" t="s">
        <v>457</v>
      </c>
      <c r="AL116" s="946"/>
      <c r="AM116" s="946"/>
      <c r="AN116" s="946"/>
      <c r="AO116" s="947"/>
      <c r="AP116" s="949" t="s">
        <v>457</v>
      </c>
      <c r="AQ116" s="950"/>
      <c r="AR116" s="950"/>
      <c r="AS116" s="950"/>
      <c r="AT116" s="951"/>
      <c r="AU116" s="895"/>
      <c r="AV116" s="896"/>
      <c r="AW116" s="896"/>
      <c r="AX116" s="896"/>
      <c r="AY116" s="896"/>
      <c r="AZ116" s="954" t="s">
        <v>474</v>
      </c>
      <c r="BA116" s="955"/>
      <c r="BB116" s="955"/>
      <c r="BC116" s="955"/>
      <c r="BD116" s="955"/>
      <c r="BE116" s="955"/>
      <c r="BF116" s="955"/>
      <c r="BG116" s="955"/>
      <c r="BH116" s="955"/>
      <c r="BI116" s="955"/>
      <c r="BJ116" s="955"/>
      <c r="BK116" s="955"/>
      <c r="BL116" s="955"/>
      <c r="BM116" s="955"/>
      <c r="BN116" s="955"/>
      <c r="BO116" s="955"/>
      <c r="BP116" s="956"/>
      <c r="BQ116" s="912" t="s">
        <v>454</v>
      </c>
      <c r="BR116" s="913"/>
      <c r="BS116" s="913"/>
      <c r="BT116" s="913"/>
      <c r="BU116" s="913"/>
      <c r="BV116" s="913" t="s">
        <v>457</v>
      </c>
      <c r="BW116" s="913"/>
      <c r="BX116" s="913"/>
      <c r="BY116" s="913"/>
      <c r="BZ116" s="913"/>
      <c r="CA116" s="913" t="s">
        <v>454</v>
      </c>
      <c r="CB116" s="913"/>
      <c r="CC116" s="913"/>
      <c r="CD116" s="913"/>
      <c r="CE116" s="913"/>
      <c r="CF116" s="907" t="s">
        <v>457</v>
      </c>
      <c r="CG116" s="908"/>
      <c r="CH116" s="908"/>
      <c r="CI116" s="908"/>
      <c r="CJ116" s="908"/>
      <c r="CK116" s="935"/>
      <c r="CL116" s="936"/>
      <c r="CM116" s="909" t="s">
        <v>475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457</v>
      </c>
      <c r="DH116" s="946"/>
      <c r="DI116" s="946"/>
      <c r="DJ116" s="946"/>
      <c r="DK116" s="947"/>
      <c r="DL116" s="948" t="s">
        <v>454</v>
      </c>
      <c r="DM116" s="946"/>
      <c r="DN116" s="946"/>
      <c r="DO116" s="946"/>
      <c r="DP116" s="947"/>
      <c r="DQ116" s="948" t="s">
        <v>454</v>
      </c>
      <c r="DR116" s="946"/>
      <c r="DS116" s="946"/>
      <c r="DT116" s="946"/>
      <c r="DU116" s="947"/>
      <c r="DV116" s="949" t="s">
        <v>457</v>
      </c>
      <c r="DW116" s="950"/>
      <c r="DX116" s="950"/>
      <c r="DY116" s="950"/>
      <c r="DZ116" s="951"/>
    </row>
    <row r="117" spans="1:130" s="224" customFormat="1" ht="26.25" customHeight="1">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476</v>
      </c>
      <c r="Z117" s="881"/>
      <c r="AA117" s="965">
        <v>6053148</v>
      </c>
      <c r="AB117" s="966"/>
      <c r="AC117" s="966"/>
      <c r="AD117" s="966"/>
      <c r="AE117" s="967"/>
      <c r="AF117" s="968">
        <v>6084170</v>
      </c>
      <c r="AG117" s="966"/>
      <c r="AH117" s="966"/>
      <c r="AI117" s="966"/>
      <c r="AJ117" s="967"/>
      <c r="AK117" s="968">
        <v>5783950</v>
      </c>
      <c r="AL117" s="966"/>
      <c r="AM117" s="966"/>
      <c r="AN117" s="966"/>
      <c r="AO117" s="967"/>
      <c r="AP117" s="969"/>
      <c r="AQ117" s="970"/>
      <c r="AR117" s="970"/>
      <c r="AS117" s="970"/>
      <c r="AT117" s="971"/>
      <c r="AU117" s="895"/>
      <c r="AV117" s="896"/>
      <c r="AW117" s="896"/>
      <c r="AX117" s="896"/>
      <c r="AY117" s="896"/>
      <c r="AZ117" s="961" t="s">
        <v>477</v>
      </c>
      <c r="BA117" s="962"/>
      <c r="BB117" s="962"/>
      <c r="BC117" s="962"/>
      <c r="BD117" s="962"/>
      <c r="BE117" s="962"/>
      <c r="BF117" s="962"/>
      <c r="BG117" s="962"/>
      <c r="BH117" s="962"/>
      <c r="BI117" s="962"/>
      <c r="BJ117" s="962"/>
      <c r="BK117" s="962"/>
      <c r="BL117" s="962"/>
      <c r="BM117" s="962"/>
      <c r="BN117" s="962"/>
      <c r="BO117" s="962"/>
      <c r="BP117" s="963"/>
      <c r="BQ117" s="912" t="s">
        <v>138</v>
      </c>
      <c r="BR117" s="913"/>
      <c r="BS117" s="913"/>
      <c r="BT117" s="913"/>
      <c r="BU117" s="913"/>
      <c r="BV117" s="913" t="s">
        <v>138</v>
      </c>
      <c r="BW117" s="913"/>
      <c r="BX117" s="913"/>
      <c r="BY117" s="913"/>
      <c r="BZ117" s="913"/>
      <c r="CA117" s="913" t="s">
        <v>138</v>
      </c>
      <c r="CB117" s="913"/>
      <c r="CC117" s="913"/>
      <c r="CD117" s="913"/>
      <c r="CE117" s="913"/>
      <c r="CF117" s="907" t="s">
        <v>138</v>
      </c>
      <c r="CG117" s="908"/>
      <c r="CH117" s="908"/>
      <c r="CI117" s="908"/>
      <c r="CJ117" s="908"/>
      <c r="CK117" s="935"/>
      <c r="CL117" s="936"/>
      <c r="CM117" s="909" t="s">
        <v>478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138</v>
      </c>
      <c r="DH117" s="946"/>
      <c r="DI117" s="946"/>
      <c r="DJ117" s="946"/>
      <c r="DK117" s="947"/>
      <c r="DL117" s="948" t="s">
        <v>138</v>
      </c>
      <c r="DM117" s="946"/>
      <c r="DN117" s="946"/>
      <c r="DO117" s="946"/>
      <c r="DP117" s="947"/>
      <c r="DQ117" s="948" t="s">
        <v>138</v>
      </c>
      <c r="DR117" s="946"/>
      <c r="DS117" s="946"/>
      <c r="DT117" s="946"/>
      <c r="DU117" s="947"/>
      <c r="DV117" s="949" t="s">
        <v>138</v>
      </c>
      <c r="DW117" s="950"/>
      <c r="DX117" s="950"/>
      <c r="DY117" s="950"/>
      <c r="DZ117" s="951"/>
    </row>
    <row r="118" spans="1:130" s="224" customFormat="1" ht="26.25" customHeight="1">
      <c r="A118" s="899" t="s">
        <v>449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446</v>
      </c>
      <c r="AB118" s="880"/>
      <c r="AC118" s="880"/>
      <c r="AD118" s="880"/>
      <c r="AE118" s="881"/>
      <c r="AF118" s="879" t="s">
        <v>447</v>
      </c>
      <c r="AG118" s="880"/>
      <c r="AH118" s="880"/>
      <c r="AI118" s="880"/>
      <c r="AJ118" s="881"/>
      <c r="AK118" s="879" t="s">
        <v>312</v>
      </c>
      <c r="AL118" s="880"/>
      <c r="AM118" s="880"/>
      <c r="AN118" s="880"/>
      <c r="AO118" s="881"/>
      <c r="AP118" s="957" t="s">
        <v>448</v>
      </c>
      <c r="AQ118" s="958"/>
      <c r="AR118" s="958"/>
      <c r="AS118" s="958"/>
      <c r="AT118" s="959"/>
      <c r="AU118" s="895"/>
      <c r="AV118" s="896"/>
      <c r="AW118" s="896"/>
      <c r="AX118" s="896"/>
      <c r="AY118" s="896"/>
      <c r="AZ118" s="960" t="s">
        <v>479</v>
      </c>
      <c r="BA118" s="952"/>
      <c r="BB118" s="952"/>
      <c r="BC118" s="952"/>
      <c r="BD118" s="952"/>
      <c r="BE118" s="952"/>
      <c r="BF118" s="952"/>
      <c r="BG118" s="952"/>
      <c r="BH118" s="952"/>
      <c r="BI118" s="952"/>
      <c r="BJ118" s="952"/>
      <c r="BK118" s="952"/>
      <c r="BL118" s="952"/>
      <c r="BM118" s="952"/>
      <c r="BN118" s="952"/>
      <c r="BO118" s="952"/>
      <c r="BP118" s="953"/>
      <c r="BQ118" s="986" t="s">
        <v>138</v>
      </c>
      <c r="BR118" s="987"/>
      <c r="BS118" s="987"/>
      <c r="BT118" s="987"/>
      <c r="BU118" s="987"/>
      <c r="BV118" s="987" t="s">
        <v>138</v>
      </c>
      <c r="BW118" s="987"/>
      <c r="BX118" s="987"/>
      <c r="BY118" s="987"/>
      <c r="BZ118" s="987"/>
      <c r="CA118" s="987" t="s">
        <v>480</v>
      </c>
      <c r="CB118" s="987"/>
      <c r="CC118" s="987"/>
      <c r="CD118" s="987"/>
      <c r="CE118" s="987"/>
      <c r="CF118" s="907" t="s">
        <v>481</v>
      </c>
      <c r="CG118" s="908"/>
      <c r="CH118" s="908"/>
      <c r="CI118" s="908"/>
      <c r="CJ118" s="908"/>
      <c r="CK118" s="935"/>
      <c r="CL118" s="936"/>
      <c r="CM118" s="909" t="s">
        <v>482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480</v>
      </c>
      <c r="DH118" s="946"/>
      <c r="DI118" s="946"/>
      <c r="DJ118" s="946"/>
      <c r="DK118" s="947"/>
      <c r="DL118" s="948" t="s">
        <v>138</v>
      </c>
      <c r="DM118" s="946"/>
      <c r="DN118" s="946"/>
      <c r="DO118" s="946"/>
      <c r="DP118" s="947"/>
      <c r="DQ118" s="948" t="s">
        <v>481</v>
      </c>
      <c r="DR118" s="946"/>
      <c r="DS118" s="946"/>
      <c r="DT118" s="946"/>
      <c r="DU118" s="947"/>
      <c r="DV118" s="949" t="s">
        <v>480</v>
      </c>
      <c r="DW118" s="950"/>
      <c r="DX118" s="950"/>
      <c r="DY118" s="950"/>
      <c r="DZ118" s="951"/>
    </row>
    <row r="119" spans="1:130" s="224" customFormat="1" ht="26.25" customHeight="1">
      <c r="A119" s="1043" t="s">
        <v>452</v>
      </c>
      <c r="B119" s="934"/>
      <c r="C119" s="916" t="s">
        <v>453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138</v>
      </c>
      <c r="AB119" s="887"/>
      <c r="AC119" s="887"/>
      <c r="AD119" s="887"/>
      <c r="AE119" s="888"/>
      <c r="AF119" s="889" t="s">
        <v>480</v>
      </c>
      <c r="AG119" s="887"/>
      <c r="AH119" s="887"/>
      <c r="AI119" s="887"/>
      <c r="AJ119" s="888"/>
      <c r="AK119" s="889" t="s">
        <v>138</v>
      </c>
      <c r="AL119" s="887"/>
      <c r="AM119" s="887"/>
      <c r="AN119" s="887"/>
      <c r="AO119" s="888"/>
      <c r="AP119" s="890" t="s">
        <v>138</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483</v>
      </c>
      <c r="BP119" s="992"/>
      <c r="BQ119" s="986">
        <v>53189646</v>
      </c>
      <c r="BR119" s="987"/>
      <c r="BS119" s="987"/>
      <c r="BT119" s="987"/>
      <c r="BU119" s="987"/>
      <c r="BV119" s="987">
        <v>51918646</v>
      </c>
      <c r="BW119" s="987"/>
      <c r="BX119" s="987"/>
      <c r="BY119" s="987"/>
      <c r="BZ119" s="987"/>
      <c r="CA119" s="987">
        <v>49501176</v>
      </c>
      <c r="CB119" s="987"/>
      <c r="CC119" s="987"/>
      <c r="CD119" s="987"/>
      <c r="CE119" s="987"/>
      <c r="CF119" s="988"/>
      <c r="CG119" s="989"/>
      <c r="CH119" s="989"/>
      <c r="CI119" s="989"/>
      <c r="CJ119" s="990"/>
      <c r="CK119" s="937"/>
      <c r="CL119" s="938"/>
      <c r="CM119" s="960" t="s">
        <v>484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1196129</v>
      </c>
      <c r="DH119" s="973"/>
      <c r="DI119" s="973"/>
      <c r="DJ119" s="973"/>
      <c r="DK119" s="974"/>
      <c r="DL119" s="972">
        <v>1439892</v>
      </c>
      <c r="DM119" s="973"/>
      <c r="DN119" s="973"/>
      <c r="DO119" s="973"/>
      <c r="DP119" s="974"/>
      <c r="DQ119" s="972">
        <v>1335452</v>
      </c>
      <c r="DR119" s="973"/>
      <c r="DS119" s="973"/>
      <c r="DT119" s="973"/>
      <c r="DU119" s="974"/>
      <c r="DV119" s="975">
        <v>5.4</v>
      </c>
      <c r="DW119" s="976"/>
      <c r="DX119" s="976"/>
      <c r="DY119" s="976"/>
      <c r="DZ119" s="977"/>
    </row>
    <row r="120" spans="1:130" s="224" customFormat="1" ht="26.25" customHeight="1">
      <c r="A120" s="1044"/>
      <c r="B120" s="936"/>
      <c r="C120" s="909" t="s">
        <v>459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480</v>
      </c>
      <c r="AB120" s="946"/>
      <c r="AC120" s="946"/>
      <c r="AD120" s="946"/>
      <c r="AE120" s="947"/>
      <c r="AF120" s="948" t="s">
        <v>481</v>
      </c>
      <c r="AG120" s="946"/>
      <c r="AH120" s="946"/>
      <c r="AI120" s="946"/>
      <c r="AJ120" s="947"/>
      <c r="AK120" s="948" t="s">
        <v>480</v>
      </c>
      <c r="AL120" s="946"/>
      <c r="AM120" s="946"/>
      <c r="AN120" s="946"/>
      <c r="AO120" s="947"/>
      <c r="AP120" s="949" t="s">
        <v>138</v>
      </c>
      <c r="AQ120" s="950"/>
      <c r="AR120" s="950"/>
      <c r="AS120" s="950"/>
      <c r="AT120" s="951"/>
      <c r="AU120" s="978" t="s">
        <v>485</v>
      </c>
      <c r="AV120" s="979"/>
      <c r="AW120" s="979"/>
      <c r="AX120" s="979"/>
      <c r="AY120" s="980"/>
      <c r="AZ120" s="916" t="s">
        <v>486</v>
      </c>
      <c r="BA120" s="884"/>
      <c r="BB120" s="884"/>
      <c r="BC120" s="884"/>
      <c r="BD120" s="884"/>
      <c r="BE120" s="884"/>
      <c r="BF120" s="884"/>
      <c r="BG120" s="884"/>
      <c r="BH120" s="884"/>
      <c r="BI120" s="884"/>
      <c r="BJ120" s="884"/>
      <c r="BK120" s="884"/>
      <c r="BL120" s="884"/>
      <c r="BM120" s="884"/>
      <c r="BN120" s="884"/>
      <c r="BO120" s="884"/>
      <c r="BP120" s="885"/>
      <c r="BQ120" s="917">
        <v>16106842</v>
      </c>
      <c r="BR120" s="918"/>
      <c r="BS120" s="918"/>
      <c r="BT120" s="918"/>
      <c r="BU120" s="918"/>
      <c r="BV120" s="918">
        <v>16127342</v>
      </c>
      <c r="BW120" s="918"/>
      <c r="BX120" s="918"/>
      <c r="BY120" s="918"/>
      <c r="BZ120" s="918"/>
      <c r="CA120" s="918">
        <v>16882836</v>
      </c>
      <c r="CB120" s="918"/>
      <c r="CC120" s="918"/>
      <c r="CD120" s="918"/>
      <c r="CE120" s="918"/>
      <c r="CF120" s="931">
        <v>68</v>
      </c>
      <c r="CG120" s="932"/>
      <c r="CH120" s="932"/>
      <c r="CI120" s="932"/>
      <c r="CJ120" s="932"/>
      <c r="CK120" s="993" t="s">
        <v>487</v>
      </c>
      <c r="CL120" s="994"/>
      <c r="CM120" s="994"/>
      <c r="CN120" s="994"/>
      <c r="CO120" s="995"/>
      <c r="CP120" s="1001" t="s">
        <v>488</v>
      </c>
      <c r="CQ120" s="1002"/>
      <c r="CR120" s="1002"/>
      <c r="CS120" s="1002"/>
      <c r="CT120" s="1002"/>
      <c r="CU120" s="1002"/>
      <c r="CV120" s="1002"/>
      <c r="CW120" s="1002"/>
      <c r="CX120" s="1002"/>
      <c r="CY120" s="1002"/>
      <c r="CZ120" s="1002"/>
      <c r="DA120" s="1002"/>
      <c r="DB120" s="1002"/>
      <c r="DC120" s="1002"/>
      <c r="DD120" s="1002"/>
      <c r="DE120" s="1002"/>
      <c r="DF120" s="1003"/>
      <c r="DG120" s="917">
        <v>5486175</v>
      </c>
      <c r="DH120" s="918"/>
      <c r="DI120" s="918"/>
      <c r="DJ120" s="918"/>
      <c r="DK120" s="918"/>
      <c r="DL120" s="918">
        <v>5333977</v>
      </c>
      <c r="DM120" s="918"/>
      <c r="DN120" s="918"/>
      <c r="DO120" s="918"/>
      <c r="DP120" s="918"/>
      <c r="DQ120" s="918">
        <v>5172325</v>
      </c>
      <c r="DR120" s="918"/>
      <c r="DS120" s="918"/>
      <c r="DT120" s="918"/>
      <c r="DU120" s="918"/>
      <c r="DV120" s="919">
        <v>20.8</v>
      </c>
      <c r="DW120" s="919"/>
      <c r="DX120" s="919"/>
      <c r="DY120" s="919"/>
      <c r="DZ120" s="920"/>
    </row>
    <row r="121" spans="1:130" s="224" customFormat="1" ht="26.25" customHeight="1">
      <c r="A121" s="1044"/>
      <c r="B121" s="936"/>
      <c r="C121" s="961" t="s">
        <v>489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480</v>
      </c>
      <c r="AB121" s="946"/>
      <c r="AC121" s="946"/>
      <c r="AD121" s="946"/>
      <c r="AE121" s="947"/>
      <c r="AF121" s="948" t="s">
        <v>138</v>
      </c>
      <c r="AG121" s="946"/>
      <c r="AH121" s="946"/>
      <c r="AI121" s="946"/>
      <c r="AJ121" s="947"/>
      <c r="AK121" s="948" t="s">
        <v>480</v>
      </c>
      <c r="AL121" s="946"/>
      <c r="AM121" s="946"/>
      <c r="AN121" s="946"/>
      <c r="AO121" s="947"/>
      <c r="AP121" s="949" t="s">
        <v>481</v>
      </c>
      <c r="AQ121" s="950"/>
      <c r="AR121" s="950"/>
      <c r="AS121" s="950"/>
      <c r="AT121" s="951"/>
      <c r="AU121" s="981"/>
      <c r="AV121" s="982"/>
      <c r="AW121" s="982"/>
      <c r="AX121" s="982"/>
      <c r="AY121" s="983"/>
      <c r="AZ121" s="909" t="s">
        <v>490</v>
      </c>
      <c r="BA121" s="910"/>
      <c r="BB121" s="910"/>
      <c r="BC121" s="910"/>
      <c r="BD121" s="910"/>
      <c r="BE121" s="910"/>
      <c r="BF121" s="910"/>
      <c r="BG121" s="910"/>
      <c r="BH121" s="910"/>
      <c r="BI121" s="910"/>
      <c r="BJ121" s="910"/>
      <c r="BK121" s="910"/>
      <c r="BL121" s="910"/>
      <c r="BM121" s="910"/>
      <c r="BN121" s="910"/>
      <c r="BO121" s="910"/>
      <c r="BP121" s="911"/>
      <c r="BQ121" s="912">
        <v>1048336</v>
      </c>
      <c r="BR121" s="913"/>
      <c r="BS121" s="913"/>
      <c r="BT121" s="913"/>
      <c r="BU121" s="913"/>
      <c r="BV121" s="913">
        <v>992578</v>
      </c>
      <c r="BW121" s="913"/>
      <c r="BX121" s="913"/>
      <c r="BY121" s="913"/>
      <c r="BZ121" s="913"/>
      <c r="CA121" s="913">
        <v>905806</v>
      </c>
      <c r="CB121" s="913"/>
      <c r="CC121" s="913"/>
      <c r="CD121" s="913"/>
      <c r="CE121" s="913"/>
      <c r="CF121" s="907">
        <v>3.6</v>
      </c>
      <c r="CG121" s="908"/>
      <c r="CH121" s="908"/>
      <c r="CI121" s="908"/>
      <c r="CJ121" s="908"/>
      <c r="CK121" s="996"/>
      <c r="CL121" s="997"/>
      <c r="CM121" s="997"/>
      <c r="CN121" s="997"/>
      <c r="CO121" s="998"/>
      <c r="CP121" s="1006" t="s">
        <v>491</v>
      </c>
      <c r="CQ121" s="1007"/>
      <c r="CR121" s="1007"/>
      <c r="CS121" s="1007"/>
      <c r="CT121" s="1007"/>
      <c r="CU121" s="1007"/>
      <c r="CV121" s="1007"/>
      <c r="CW121" s="1007"/>
      <c r="CX121" s="1007"/>
      <c r="CY121" s="1007"/>
      <c r="CZ121" s="1007"/>
      <c r="DA121" s="1007"/>
      <c r="DB121" s="1007"/>
      <c r="DC121" s="1007"/>
      <c r="DD121" s="1007"/>
      <c r="DE121" s="1007"/>
      <c r="DF121" s="1008"/>
      <c r="DG121" s="912">
        <v>517892</v>
      </c>
      <c r="DH121" s="913"/>
      <c r="DI121" s="913"/>
      <c r="DJ121" s="913"/>
      <c r="DK121" s="913"/>
      <c r="DL121" s="913">
        <v>597955</v>
      </c>
      <c r="DM121" s="913"/>
      <c r="DN121" s="913"/>
      <c r="DO121" s="913"/>
      <c r="DP121" s="913"/>
      <c r="DQ121" s="913">
        <v>644154</v>
      </c>
      <c r="DR121" s="913"/>
      <c r="DS121" s="913"/>
      <c r="DT121" s="913"/>
      <c r="DU121" s="913"/>
      <c r="DV121" s="914">
        <v>2.6</v>
      </c>
      <c r="DW121" s="914"/>
      <c r="DX121" s="914"/>
      <c r="DY121" s="914"/>
      <c r="DZ121" s="915"/>
    </row>
    <row r="122" spans="1:130" s="224" customFormat="1" ht="26.25" customHeight="1">
      <c r="A122" s="1044"/>
      <c r="B122" s="936"/>
      <c r="C122" s="909" t="s">
        <v>469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138</v>
      </c>
      <c r="AB122" s="946"/>
      <c r="AC122" s="946"/>
      <c r="AD122" s="946"/>
      <c r="AE122" s="947"/>
      <c r="AF122" s="948" t="s">
        <v>481</v>
      </c>
      <c r="AG122" s="946"/>
      <c r="AH122" s="946"/>
      <c r="AI122" s="946"/>
      <c r="AJ122" s="947"/>
      <c r="AK122" s="948" t="s">
        <v>138</v>
      </c>
      <c r="AL122" s="946"/>
      <c r="AM122" s="946"/>
      <c r="AN122" s="946"/>
      <c r="AO122" s="947"/>
      <c r="AP122" s="949" t="s">
        <v>138</v>
      </c>
      <c r="AQ122" s="950"/>
      <c r="AR122" s="950"/>
      <c r="AS122" s="950"/>
      <c r="AT122" s="951"/>
      <c r="AU122" s="981"/>
      <c r="AV122" s="982"/>
      <c r="AW122" s="982"/>
      <c r="AX122" s="982"/>
      <c r="AY122" s="983"/>
      <c r="AZ122" s="960" t="s">
        <v>492</v>
      </c>
      <c r="BA122" s="952"/>
      <c r="BB122" s="952"/>
      <c r="BC122" s="952"/>
      <c r="BD122" s="952"/>
      <c r="BE122" s="952"/>
      <c r="BF122" s="952"/>
      <c r="BG122" s="952"/>
      <c r="BH122" s="952"/>
      <c r="BI122" s="952"/>
      <c r="BJ122" s="952"/>
      <c r="BK122" s="952"/>
      <c r="BL122" s="952"/>
      <c r="BM122" s="952"/>
      <c r="BN122" s="952"/>
      <c r="BO122" s="952"/>
      <c r="BP122" s="953"/>
      <c r="BQ122" s="986">
        <v>35941983</v>
      </c>
      <c r="BR122" s="987"/>
      <c r="BS122" s="987"/>
      <c r="BT122" s="987"/>
      <c r="BU122" s="987"/>
      <c r="BV122" s="987">
        <v>35365434</v>
      </c>
      <c r="BW122" s="987"/>
      <c r="BX122" s="987"/>
      <c r="BY122" s="987"/>
      <c r="BZ122" s="987"/>
      <c r="CA122" s="987">
        <v>34188576</v>
      </c>
      <c r="CB122" s="987"/>
      <c r="CC122" s="987"/>
      <c r="CD122" s="987"/>
      <c r="CE122" s="987"/>
      <c r="CF122" s="1004">
        <v>137.69999999999999</v>
      </c>
      <c r="CG122" s="1005"/>
      <c r="CH122" s="1005"/>
      <c r="CI122" s="1005"/>
      <c r="CJ122" s="1005"/>
      <c r="CK122" s="996"/>
      <c r="CL122" s="997"/>
      <c r="CM122" s="997"/>
      <c r="CN122" s="997"/>
      <c r="CO122" s="998"/>
      <c r="CP122" s="1006" t="s">
        <v>493</v>
      </c>
      <c r="CQ122" s="1007"/>
      <c r="CR122" s="1007"/>
      <c r="CS122" s="1007"/>
      <c r="CT122" s="1007"/>
      <c r="CU122" s="1007"/>
      <c r="CV122" s="1007"/>
      <c r="CW122" s="1007"/>
      <c r="CX122" s="1007"/>
      <c r="CY122" s="1007"/>
      <c r="CZ122" s="1007"/>
      <c r="DA122" s="1007"/>
      <c r="DB122" s="1007"/>
      <c r="DC122" s="1007"/>
      <c r="DD122" s="1007"/>
      <c r="DE122" s="1007"/>
      <c r="DF122" s="1008"/>
      <c r="DG122" s="912">
        <v>494746</v>
      </c>
      <c r="DH122" s="913"/>
      <c r="DI122" s="913"/>
      <c r="DJ122" s="913"/>
      <c r="DK122" s="913"/>
      <c r="DL122" s="913">
        <v>551604</v>
      </c>
      <c r="DM122" s="913"/>
      <c r="DN122" s="913"/>
      <c r="DO122" s="913"/>
      <c r="DP122" s="913"/>
      <c r="DQ122" s="913">
        <v>594360</v>
      </c>
      <c r="DR122" s="913"/>
      <c r="DS122" s="913"/>
      <c r="DT122" s="913"/>
      <c r="DU122" s="913"/>
      <c r="DV122" s="914">
        <v>2.4</v>
      </c>
      <c r="DW122" s="914"/>
      <c r="DX122" s="914"/>
      <c r="DY122" s="914"/>
      <c r="DZ122" s="915"/>
    </row>
    <row r="123" spans="1:130" s="224" customFormat="1" ht="26.25" customHeight="1">
      <c r="A123" s="1044"/>
      <c r="B123" s="936"/>
      <c r="C123" s="909" t="s">
        <v>475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138</v>
      </c>
      <c r="AB123" s="946"/>
      <c r="AC123" s="946"/>
      <c r="AD123" s="946"/>
      <c r="AE123" s="947"/>
      <c r="AF123" s="948" t="s">
        <v>138</v>
      </c>
      <c r="AG123" s="946"/>
      <c r="AH123" s="946"/>
      <c r="AI123" s="946"/>
      <c r="AJ123" s="947"/>
      <c r="AK123" s="948" t="s">
        <v>138</v>
      </c>
      <c r="AL123" s="946"/>
      <c r="AM123" s="946"/>
      <c r="AN123" s="946"/>
      <c r="AO123" s="947"/>
      <c r="AP123" s="949" t="s">
        <v>138</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494</v>
      </c>
      <c r="BP123" s="992"/>
      <c r="BQ123" s="1050">
        <v>53097161</v>
      </c>
      <c r="BR123" s="1051"/>
      <c r="BS123" s="1051"/>
      <c r="BT123" s="1051"/>
      <c r="BU123" s="1051"/>
      <c r="BV123" s="1051">
        <v>52485354</v>
      </c>
      <c r="BW123" s="1051"/>
      <c r="BX123" s="1051"/>
      <c r="BY123" s="1051"/>
      <c r="BZ123" s="1051"/>
      <c r="CA123" s="1051">
        <v>51977218</v>
      </c>
      <c r="CB123" s="1051"/>
      <c r="CC123" s="1051"/>
      <c r="CD123" s="1051"/>
      <c r="CE123" s="1051"/>
      <c r="CF123" s="988"/>
      <c r="CG123" s="989"/>
      <c r="CH123" s="989"/>
      <c r="CI123" s="989"/>
      <c r="CJ123" s="990"/>
      <c r="CK123" s="996"/>
      <c r="CL123" s="997"/>
      <c r="CM123" s="997"/>
      <c r="CN123" s="997"/>
      <c r="CO123" s="998"/>
      <c r="CP123" s="1006" t="s">
        <v>495</v>
      </c>
      <c r="CQ123" s="1007"/>
      <c r="CR123" s="1007"/>
      <c r="CS123" s="1007"/>
      <c r="CT123" s="1007"/>
      <c r="CU123" s="1007"/>
      <c r="CV123" s="1007"/>
      <c r="CW123" s="1007"/>
      <c r="CX123" s="1007"/>
      <c r="CY123" s="1007"/>
      <c r="CZ123" s="1007"/>
      <c r="DA123" s="1007"/>
      <c r="DB123" s="1007"/>
      <c r="DC123" s="1007"/>
      <c r="DD123" s="1007"/>
      <c r="DE123" s="1007"/>
      <c r="DF123" s="1008"/>
      <c r="DG123" s="945">
        <v>22231</v>
      </c>
      <c r="DH123" s="946"/>
      <c r="DI123" s="946"/>
      <c r="DJ123" s="946"/>
      <c r="DK123" s="947"/>
      <c r="DL123" s="948">
        <v>29239</v>
      </c>
      <c r="DM123" s="946"/>
      <c r="DN123" s="946"/>
      <c r="DO123" s="946"/>
      <c r="DP123" s="947"/>
      <c r="DQ123" s="948">
        <v>27114</v>
      </c>
      <c r="DR123" s="946"/>
      <c r="DS123" s="946"/>
      <c r="DT123" s="946"/>
      <c r="DU123" s="947"/>
      <c r="DV123" s="949">
        <v>0.1</v>
      </c>
      <c r="DW123" s="950"/>
      <c r="DX123" s="950"/>
      <c r="DY123" s="950"/>
      <c r="DZ123" s="951"/>
    </row>
    <row r="124" spans="1:130" s="224" customFormat="1" ht="26.25" customHeight="1" thickBot="1">
      <c r="A124" s="1044"/>
      <c r="B124" s="936"/>
      <c r="C124" s="909" t="s">
        <v>478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138</v>
      </c>
      <c r="AB124" s="946"/>
      <c r="AC124" s="946"/>
      <c r="AD124" s="946"/>
      <c r="AE124" s="947"/>
      <c r="AF124" s="948" t="s">
        <v>480</v>
      </c>
      <c r="AG124" s="946"/>
      <c r="AH124" s="946"/>
      <c r="AI124" s="946"/>
      <c r="AJ124" s="947"/>
      <c r="AK124" s="948" t="s">
        <v>480</v>
      </c>
      <c r="AL124" s="946"/>
      <c r="AM124" s="946"/>
      <c r="AN124" s="946"/>
      <c r="AO124" s="947"/>
      <c r="AP124" s="949" t="s">
        <v>480</v>
      </c>
      <c r="AQ124" s="950"/>
      <c r="AR124" s="950"/>
      <c r="AS124" s="950"/>
      <c r="AT124" s="951"/>
      <c r="AU124" s="1046" t="s">
        <v>496</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0.3</v>
      </c>
      <c r="BR124" s="1014"/>
      <c r="BS124" s="1014"/>
      <c r="BT124" s="1014"/>
      <c r="BU124" s="1014"/>
      <c r="BV124" s="1014" t="s">
        <v>480</v>
      </c>
      <c r="BW124" s="1014"/>
      <c r="BX124" s="1014"/>
      <c r="BY124" s="1014"/>
      <c r="BZ124" s="1014"/>
      <c r="CA124" s="1014" t="s">
        <v>480</v>
      </c>
      <c r="CB124" s="1014"/>
      <c r="CC124" s="1014"/>
      <c r="CD124" s="1014"/>
      <c r="CE124" s="1014"/>
      <c r="CF124" s="1015"/>
      <c r="CG124" s="1016"/>
      <c r="CH124" s="1016"/>
      <c r="CI124" s="1016"/>
      <c r="CJ124" s="1017"/>
      <c r="CK124" s="999"/>
      <c r="CL124" s="999"/>
      <c r="CM124" s="999"/>
      <c r="CN124" s="999"/>
      <c r="CO124" s="1000"/>
      <c r="CP124" s="1006" t="s">
        <v>497</v>
      </c>
      <c r="CQ124" s="1007"/>
      <c r="CR124" s="1007"/>
      <c r="CS124" s="1007"/>
      <c r="CT124" s="1007"/>
      <c r="CU124" s="1007"/>
      <c r="CV124" s="1007"/>
      <c r="CW124" s="1007"/>
      <c r="CX124" s="1007"/>
      <c r="CY124" s="1007"/>
      <c r="CZ124" s="1007"/>
      <c r="DA124" s="1007"/>
      <c r="DB124" s="1007"/>
      <c r="DC124" s="1007"/>
      <c r="DD124" s="1007"/>
      <c r="DE124" s="1007"/>
      <c r="DF124" s="1008"/>
      <c r="DG124" s="991">
        <v>21908</v>
      </c>
      <c r="DH124" s="973"/>
      <c r="DI124" s="973"/>
      <c r="DJ124" s="973"/>
      <c r="DK124" s="974"/>
      <c r="DL124" s="972">
        <v>20118</v>
      </c>
      <c r="DM124" s="973"/>
      <c r="DN124" s="973"/>
      <c r="DO124" s="973"/>
      <c r="DP124" s="974"/>
      <c r="DQ124" s="972">
        <v>18497</v>
      </c>
      <c r="DR124" s="973"/>
      <c r="DS124" s="973"/>
      <c r="DT124" s="973"/>
      <c r="DU124" s="974"/>
      <c r="DV124" s="975">
        <v>0.1</v>
      </c>
      <c r="DW124" s="976"/>
      <c r="DX124" s="976"/>
      <c r="DY124" s="976"/>
      <c r="DZ124" s="977"/>
    </row>
    <row r="125" spans="1:130" s="224" customFormat="1" ht="26.25" customHeight="1">
      <c r="A125" s="1044"/>
      <c r="B125" s="936"/>
      <c r="C125" s="909" t="s">
        <v>482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138</v>
      </c>
      <c r="AB125" s="946"/>
      <c r="AC125" s="946"/>
      <c r="AD125" s="946"/>
      <c r="AE125" s="947"/>
      <c r="AF125" s="948" t="s">
        <v>480</v>
      </c>
      <c r="AG125" s="946"/>
      <c r="AH125" s="946"/>
      <c r="AI125" s="946"/>
      <c r="AJ125" s="947"/>
      <c r="AK125" s="948" t="s">
        <v>480</v>
      </c>
      <c r="AL125" s="946"/>
      <c r="AM125" s="946"/>
      <c r="AN125" s="946"/>
      <c r="AO125" s="947"/>
      <c r="AP125" s="949" t="s">
        <v>480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498</v>
      </c>
      <c r="CL125" s="994"/>
      <c r="CM125" s="994"/>
      <c r="CN125" s="994"/>
      <c r="CO125" s="995"/>
      <c r="CP125" s="916" t="s">
        <v>499</v>
      </c>
      <c r="CQ125" s="884"/>
      <c r="CR125" s="884"/>
      <c r="CS125" s="884"/>
      <c r="CT125" s="884"/>
      <c r="CU125" s="884"/>
      <c r="CV125" s="884"/>
      <c r="CW125" s="884"/>
      <c r="CX125" s="884"/>
      <c r="CY125" s="884"/>
      <c r="CZ125" s="884"/>
      <c r="DA125" s="884"/>
      <c r="DB125" s="884"/>
      <c r="DC125" s="884"/>
      <c r="DD125" s="884"/>
      <c r="DE125" s="884"/>
      <c r="DF125" s="885"/>
      <c r="DG125" s="917" t="s">
        <v>138</v>
      </c>
      <c r="DH125" s="918"/>
      <c r="DI125" s="918"/>
      <c r="DJ125" s="918"/>
      <c r="DK125" s="918"/>
      <c r="DL125" s="918" t="s">
        <v>138</v>
      </c>
      <c r="DM125" s="918"/>
      <c r="DN125" s="918"/>
      <c r="DO125" s="918"/>
      <c r="DP125" s="918"/>
      <c r="DQ125" s="918" t="s">
        <v>480</v>
      </c>
      <c r="DR125" s="918"/>
      <c r="DS125" s="918"/>
      <c r="DT125" s="918"/>
      <c r="DU125" s="918"/>
      <c r="DV125" s="919" t="s">
        <v>138</v>
      </c>
      <c r="DW125" s="919"/>
      <c r="DX125" s="919"/>
      <c r="DY125" s="919"/>
      <c r="DZ125" s="920"/>
    </row>
    <row r="126" spans="1:130" s="224" customFormat="1" ht="26.25" customHeight="1" thickBot="1">
      <c r="A126" s="1044"/>
      <c r="B126" s="936"/>
      <c r="C126" s="909" t="s">
        <v>484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76453</v>
      </c>
      <c r="AB126" s="946"/>
      <c r="AC126" s="946"/>
      <c r="AD126" s="946"/>
      <c r="AE126" s="947"/>
      <c r="AF126" s="948">
        <v>53853</v>
      </c>
      <c r="AG126" s="946"/>
      <c r="AH126" s="946"/>
      <c r="AI126" s="946"/>
      <c r="AJ126" s="947"/>
      <c r="AK126" s="948">
        <v>45499</v>
      </c>
      <c r="AL126" s="946"/>
      <c r="AM126" s="946"/>
      <c r="AN126" s="946"/>
      <c r="AO126" s="947"/>
      <c r="AP126" s="949">
        <v>0.2</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500</v>
      </c>
      <c r="CQ126" s="910"/>
      <c r="CR126" s="910"/>
      <c r="CS126" s="910"/>
      <c r="CT126" s="910"/>
      <c r="CU126" s="910"/>
      <c r="CV126" s="910"/>
      <c r="CW126" s="910"/>
      <c r="CX126" s="910"/>
      <c r="CY126" s="910"/>
      <c r="CZ126" s="910"/>
      <c r="DA126" s="910"/>
      <c r="DB126" s="910"/>
      <c r="DC126" s="910"/>
      <c r="DD126" s="910"/>
      <c r="DE126" s="910"/>
      <c r="DF126" s="911"/>
      <c r="DG126" s="912" t="s">
        <v>480</v>
      </c>
      <c r="DH126" s="913"/>
      <c r="DI126" s="913"/>
      <c r="DJ126" s="913"/>
      <c r="DK126" s="913"/>
      <c r="DL126" s="913" t="s">
        <v>138</v>
      </c>
      <c r="DM126" s="913"/>
      <c r="DN126" s="913"/>
      <c r="DO126" s="913"/>
      <c r="DP126" s="913"/>
      <c r="DQ126" s="913" t="s">
        <v>480</v>
      </c>
      <c r="DR126" s="913"/>
      <c r="DS126" s="913"/>
      <c r="DT126" s="913"/>
      <c r="DU126" s="913"/>
      <c r="DV126" s="914" t="s">
        <v>138</v>
      </c>
      <c r="DW126" s="914"/>
      <c r="DX126" s="914"/>
      <c r="DY126" s="914"/>
      <c r="DZ126" s="915"/>
    </row>
    <row r="127" spans="1:130" s="224" customFormat="1" ht="26.25" customHeight="1">
      <c r="A127" s="1045"/>
      <c r="B127" s="938"/>
      <c r="C127" s="960" t="s">
        <v>501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1721</v>
      </c>
      <c r="AB127" s="946"/>
      <c r="AC127" s="946"/>
      <c r="AD127" s="946"/>
      <c r="AE127" s="947"/>
      <c r="AF127" s="948">
        <v>1368</v>
      </c>
      <c r="AG127" s="946"/>
      <c r="AH127" s="946"/>
      <c r="AI127" s="946"/>
      <c r="AJ127" s="947"/>
      <c r="AK127" s="948">
        <v>989</v>
      </c>
      <c r="AL127" s="946"/>
      <c r="AM127" s="946"/>
      <c r="AN127" s="946"/>
      <c r="AO127" s="947"/>
      <c r="AP127" s="949">
        <v>0</v>
      </c>
      <c r="AQ127" s="950"/>
      <c r="AR127" s="950"/>
      <c r="AS127" s="950"/>
      <c r="AT127" s="951"/>
      <c r="AU127" s="226"/>
      <c r="AV127" s="226"/>
      <c r="AW127" s="226"/>
      <c r="AX127" s="1018" t="s">
        <v>502</v>
      </c>
      <c r="AY127" s="1019"/>
      <c r="AZ127" s="1019"/>
      <c r="BA127" s="1019"/>
      <c r="BB127" s="1019"/>
      <c r="BC127" s="1019"/>
      <c r="BD127" s="1019"/>
      <c r="BE127" s="1020"/>
      <c r="BF127" s="1021" t="s">
        <v>503</v>
      </c>
      <c r="BG127" s="1019"/>
      <c r="BH127" s="1019"/>
      <c r="BI127" s="1019"/>
      <c r="BJ127" s="1019"/>
      <c r="BK127" s="1019"/>
      <c r="BL127" s="1020"/>
      <c r="BM127" s="1021" t="s">
        <v>504</v>
      </c>
      <c r="BN127" s="1019"/>
      <c r="BO127" s="1019"/>
      <c r="BP127" s="1019"/>
      <c r="BQ127" s="1019"/>
      <c r="BR127" s="1019"/>
      <c r="BS127" s="1020"/>
      <c r="BT127" s="1021" t="s">
        <v>505</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506</v>
      </c>
      <c r="CQ127" s="910"/>
      <c r="CR127" s="910"/>
      <c r="CS127" s="910"/>
      <c r="CT127" s="910"/>
      <c r="CU127" s="910"/>
      <c r="CV127" s="910"/>
      <c r="CW127" s="910"/>
      <c r="CX127" s="910"/>
      <c r="CY127" s="910"/>
      <c r="CZ127" s="910"/>
      <c r="DA127" s="910"/>
      <c r="DB127" s="910"/>
      <c r="DC127" s="910"/>
      <c r="DD127" s="910"/>
      <c r="DE127" s="910"/>
      <c r="DF127" s="911"/>
      <c r="DG127" s="912" t="s">
        <v>480</v>
      </c>
      <c r="DH127" s="913"/>
      <c r="DI127" s="913"/>
      <c r="DJ127" s="913"/>
      <c r="DK127" s="913"/>
      <c r="DL127" s="913" t="s">
        <v>480</v>
      </c>
      <c r="DM127" s="913"/>
      <c r="DN127" s="913"/>
      <c r="DO127" s="913"/>
      <c r="DP127" s="913"/>
      <c r="DQ127" s="913" t="s">
        <v>480</v>
      </c>
      <c r="DR127" s="913"/>
      <c r="DS127" s="913"/>
      <c r="DT127" s="913"/>
      <c r="DU127" s="913"/>
      <c r="DV127" s="914" t="s">
        <v>480</v>
      </c>
      <c r="DW127" s="914"/>
      <c r="DX127" s="914"/>
      <c r="DY127" s="914"/>
      <c r="DZ127" s="915"/>
    </row>
    <row r="128" spans="1:130" s="224" customFormat="1" ht="26.25" customHeight="1" thickBot="1">
      <c r="A128" s="1028" t="s">
        <v>507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508</v>
      </c>
      <c r="X128" s="1030"/>
      <c r="Y128" s="1030"/>
      <c r="Z128" s="1031"/>
      <c r="AA128" s="1032">
        <v>84737</v>
      </c>
      <c r="AB128" s="1033"/>
      <c r="AC128" s="1033"/>
      <c r="AD128" s="1033"/>
      <c r="AE128" s="1034"/>
      <c r="AF128" s="1035">
        <v>81066</v>
      </c>
      <c r="AG128" s="1033"/>
      <c r="AH128" s="1033"/>
      <c r="AI128" s="1033"/>
      <c r="AJ128" s="1034"/>
      <c r="AK128" s="1035">
        <v>78919</v>
      </c>
      <c r="AL128" s="1033"/>
      <c r="AM128" s="1033"/>
      <c r="AN128" s="1033"/>
      <c r="AO128" s="1034"/>
      <c r="AP128" s="1036"/>
      <c r="AQ128" s="1037"/>
      <c r="AR128" s="1037"/>
      <c r="AS128" s="1037"/>
      <c r="AT128" s="1038"/>
      <c r="AU128" s="226"/>
      <c r="AV128" s="226"/>
      <c r="AW128" s="226"/>
      <c r="AX128" s="883" t="s">
        <v>509</v>
      </c>
      <c r="AY128" s="884"/>
      <c r="AZ128" s="884"/>
      <c r="BA128" s="884"/>
      <c r="BB128" s="884"/>
      <c r="BC128" s="884"/>
      <c r="BD128" s="884"/>
      <c r="BE128" s="885"/>
      <c r="BF128" s="1039" t="s">
        <v>480</v>
      </c>
      <c r="BG128" s="1040"/>
      <c r="BH128" s="1040"/>
      <c r="BI128" s="1040"/>
      <c r="BJ128" s="1040"/>
      <c r="BK128" s="1040"/>
      <c r="BL128" s="1041"/>
      <c r="BM128" s="1039">
        <v>11.87</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510</v>
      </c>
      <c r="CQ128" s="713"/>
      <c r="CR128" s="713"/>
      <c r="CS128" s="713"/>
      <c r="CT128" s="713"/>
      <c r="CU128" s="713"/>
      <c r="CV128" s="713"/>
      <c r="CW128" s="713"/>
      <c r="CX128" s="713"/>
      <c r="CY128" s="713"/>
      <c r="CZ128" s="713"/>
      <c r="DA128" s="713"/>
      <c r="DB128" s="713"/>
      <c r="DC128" s="713"/>
      <c r="DD128" s="713"/>
      <c r="DE128" s="713"/>
      <c r="DF128" s="1023"/>
      <c r="DG128" s="1024" t="s">
        <v>480</v>
      </c>
      <c r="DH128" s="1025"/>
      <c r="DI128" s="1025"/>
      <c r="DJ128" s="1025"/>
      <c r="DK128" s="1025"/>
      <c r="DL128" s="1025" t="s">
        <v>138</v>
      </c>
      <c r="DM128" s="1025"/>
      <c r="DN128" s="1025"/>
      <c r="DO128" s="1025"/>
      <c r="DP128" s="1025"/>
      <c r="DQ128" s="1025" t="s">
        <v>480</v>
      </c>
      <c r="DR128" s="1025"/>
      <c r="DS128" s="1025"/>
      <c r="DT128" s="1025"/>
      <c r="DU128" s="1025"/>
      <c r="DV128" s="1026" t="s">
        <v>480</v>
      </c>
      <c r="DW128" s="1026"/>
      <c r="DX128" s="1026"/>
      <c r="DY128" s="1026"/>
      <c r="DZ128" s="1027"/>
    </row>
    <row r="129" spans="1:131" s="224" customFormat="1" ht="26.25" customHeight="1">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511</v>
      </c>
      <c r="X129" s="1058"/>
      <c r="Y129" s="1058"/>
      <c r="Z129" s="1059"/>
      <c r="AA129" s="945">
        <v>28370968</v>
      </c>
      <c r="AB129" s="946"/>
      <c r="AC129" s="946"/>
      <c r="AD129" s="946"/>
      <c r="AE129" s="947"/>
      <c r="AF129" s="948">
        <v>29568346</v>
      </c>
      <c r="AG129" s="946"/>
      <c r="AH129" s="946"/>
      <c r="AI129" s="946"/>
      <c r="AJ129" s="947"/>
      <c r="AK129" s="948">
        <v>28672785</v>
      </c>
      <c r="AL129" s="946"/>
      <c r="AM129" s="946"/>
      <c r="AN129" s="946"/>
      <c r="AO129" s="947"/>
      <c r="AP129" s="1060"/>
      <c r="AQ129" s="1061"/>
      <c r="AR129" s="1061"/>
      <c r="AS129" s="1061"/>
      <c r="AT129" s="1062"/>
      <c r="AU129" s="227"/>
      <c r="AV129" s="227"/>
      <c r="AW129" s="227"/>
      <c r="AX129" s="1052" t="s">
        <v>512</v>
      </c>
      <c r="AY129" s="910"/>
      <c r="AZ129" s="910"/>
      <c r="BA129" s="910"/>
      <c r="BB129" s="910"/>
      <c r="BC129" s="910"/>
      <c r="BD129" s="910"/>
      <c r="BE129" s="911"/>
      <c r="BF129" s="1053" t="s">
        <v>138</v>
      </c>
      <c r="BG129" s="1054"/>
      <c r="BH129" s="1054"/>
      <c r="BI129" s="1054"/>
      <c r="BJ129" s="1054"/>
      <c r="BK129" s="1054"/>
      <c r="BL129" s="1055"/>
      <c r="BM129" s="1053">
        <v>16.87</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21" t="s">
        <v>513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514</v>
      </c>
      <c r="X130" s="1058"/>
      <c r="Y130" s="1058"/>
      <c r="Z130" s="1059"/>
      <c r="AA130" s="945">
        <v>4008008</v>
      </c>
      <c r="AB130" s="946"/>
      <c r="AC130" s="946"/>
      <c r="AD130" s="946"/>
      <c r="AE130" s="947"/>
      <c r="AF130" s="948">
        <v>4057685</v>
      </c>
      <c r="AG130" s="946"/>
      <c r="AH130" s="946"/>
      <c r="AI130" s="946"/>
      <c r="AJ130" s="947"/>
      <c r="AK130" s="948">
        <v>3836820</v>
      </c>
      <c r="AL130" s="946"/>
      <c r="AM130" s="946"/>
      <c r="AN130" s="946"/>
      <c r="AO130" s="947"/>
      <c r="AP130" s="1060"/>
      <c r="AQ130" s="1061"/>
      <c r="AR130" s="1061"/>
      <c r="AS130" s="1061"/>
      <c r="AT130" s="1062"/>
      <c r="AU130" s="227"/>
      <c r="AV130" s="227"/>
      <c r="AW130" s="227"/>
      <c r="AX130" s="1052" t="s">
        <v>515</v>
      </c>
      <c r="AY130" s="910"/>
      <c r="AZ130" s="910"/>
      <c r="BA130" s="910"/>
      <c r="BB130" s="910"/>
      <c r="BC130" s="910"/>
      <c r="BD130" s="910"/>
      <c r="BE130" s="911"/>
      <c r="BF130" s="1088">
        <v>7.7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516</v>
      </c>
      <c r="X131" s="1095"/>
      <c r="Y131" s="1095"/>
      <c r="Z131" s="1096"/>
      <c r="AA131" s="991">
        <v>24362960</v>
      </c>
      <c r="AB131" s="973"/>
      <c r="AC131" s="973"/>
      <c r="AD131" s="973"/>
      <c r="AE131" s="974"/>
      <c r="AF131" s="972">
        <v>25510661</v>
      </c>
      <c r="AG131" s="973"/>
      <c r="AH131" s="973"/>
      <c r="AI131" s="973"/>
      <c r="AJ131" s="974"/>
      <c r="AK131" s="972">
        <v>24835965</v>
      </c>
      <c r="AL131" s="973"/>
      <c r="AM131" s="973"/>
      <c r="AN131" s="973"/>
      <c r="AO131" s="974"/>
      <c r="AP131" s="1097"/>
      <c r="AQ131" s="1098"/>
      <c r="AR131" s="1098"/>
      <c r="AS131" s="1098"/>
      <c r="AT131" s="1099"/>
      <c r="AU131" s="227"/>
      <c r="AV131" s="227"/>
      <c r="AW131" s="227"/>
      <c r="AX131" s="1070" t="s">
        <v>517</v>
      </c>
      <c r="AY131" s="713"/>
      <c r="AZ131" s="713"/>
      <c r="BA131" s="713"/>
      <c r="BB131" s="713"/>
      <c r="BC131" s="713"/>
      <c r="BD131" s="713"/>
      <c r="BE131" s="1023"/>
      <c r="BF131" s="1071" t="s">
        <v>138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77" t="s">
        <v>518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519</v>
      </c>
      <c r="W132" s="1081"/>
      <c r="X132" s="1081"/>
      <c r="Y132" s="1081"/>
      <c r="Z132" s="1082"/>
      <c r="AA132" s="1083">
        <v>8.0466536089999998</v>
      </c>
      <c r="AB132" s="1084"/>
      <c r="AC132" s="1084"/>
      <c r="AD132" s="1084"/>
      <c r="AE132" s="1085"/>
      <c r="AF132" s="1086">
        <v>7.6259058910000004</v>
      </c>
      <c r="AG132" s="1084"/>
      <c r="AH132" s="1084"/>
      <c r="AI132" s="1084"/>
      <c r="AJ132" s="1085"/>
      <c r="AK132" s="1086">
        <v>7.522200164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520</v>
      </c>
      <c r="W133" s="1064"/>
      <c r="X133" s="1064"/>
      <c r="Y133" s="1064"/>
      <c r="Z133" s="1065"/>
      <c r="AA133" s="1066">
        <v>7.9</v>
      </c>
      <c r="AB133" s="1067"/>
      <c r="AC133" s="1067"/>
      <c r="AD133" s="1067"/>
      <c r="AE133" s="1068"/>
      <c r="AF133" s="1066">
        <v>7.7</v>
      </c>
      <c r="AG133" s="1067"/>
      <c r="AH133" s="1067"/>
      <c r="AI133" s="1067"/>
      <c r="AJ133" s="1068"/>
      <c r="AK133" s="1066">
        <v>7.7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8Hztrt2XTtr6wnjwI4l38lo2lT0DnKYmKqCJsNTC9QmX/xq9PyVZKuwwQiL8DwTx+7+NeNu/G5xdJPejOlnLwA==" saltValue="1HCebOI0lIR9DR4zp6ml0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AFEEA-4A1A-4F4A-8D9C-5B9CEAFDF4FD}">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521</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N45ObY1LtXjS95gFqlAQkqrD5iS2FH0s147Cy2wTgFSoAcX2WjliKcRJ70nj+/ZiUMKHxXm7fJUi4XwI2lojJA==" saltValue="vrMNwtCKkZaswvRIkAyi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w3wvRfFSxzuftEB4HRVpJsGH/sSNiYUl1pciSzZcBIxm3mFFTZrGExA81CNzQkDrhI2vqVDmdLZUXNXauWtMA==" saltValue="WJrlFnDHQIB8qt0sZ7Kx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522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523</v>
      </c>
      <c r="AL6" s="260"/>
      <c r="AM6" s="260"/>
      <c r="AN6" s="260"/>
    </row>
    <row r="7" spans="1:46" ht="13.5" customHeight="1">
      <c r="A7" s="259"/>
      <c r="AK7" s="262"/>
      <c r="AL7" s="263"/>
      <c r="AM7" s="263"/>
      <c r="AN7" s="264"/>
      <c r="AO7" s="1101" t="s">
        <v>524</v>
      </c>
      <c r="AP7" s="265"/>
      <c r="AQ7" s="266" t="s">
        <v>525</v>
      </c>
      <c r="AR7" s="267"/>
    </row>
    <row r="8" spans="1:46">
      <c r="A8" s="259"/>
      <c r="AK8" s="268"/>
      <c r="AL8" s="269"/>
      <c r="AM8" s="269"/>
      <c r="AN8" s="270"/>
      <c r="AO8" s="1102"/>
      <c r="AP8" s="271" t="s">
        <v>526</v>
      </c>
      <c r="AQ8" s="272" t="s">
        <v>527</v>
      </c>
      <c r="AR8" s="273" t="s">
        <v>528</v>
      </c>
    </row>
    <row r="9" spans="1:46">
      <c r="A9" s="259"/>
      <c r="AK9" s="1103" t="s">
        <v>529</v>
      </c>
      <c r="AL9" s="1104"/>
      <c r="AM9" s="1104"/>
      <c r="AN9" s="1105"/>
      <c r="AO9" s="274">
        <v>8497925</v>
      </c>
      <c r="AP9" s="274">
        <v>92120</v>
      </c>
      <c r="AQ9" s="275">
        <v>65316</v>
      </c>
      <c r="AR9" s="276">
        <v>41</v>
      </c>
    </row>
    <row r="10" spans="1:46" ht="13.5" customHeight="1">
      <c r="A10" s="259"/>
      <c r="AK10" s="1103" t="s">
        <v>530</v>
      </c>
      <c r="AL10" s="1104"/>
      <c r="AM10" s="1104"/>
      <c r="AN10" s="1105"/>
      <c r="AO10" s="277">
        <v>27179</v>
      </c>
      <c r="AP10" s="277">
        <v>295</v>
      </c>
      <c r="AQ10" s="278">
        <v>6075</v>
      </c>
      <c r="AR10" s="279">
        <v>-95.1</v>
      </c>
    </row>
    <row r="11" spans="1:46" ht="13.5" customHeight="1">
      <c r="A11" s="259"/>
      <c r="AK11" s="1103" t="s">
        <v>531</v>
      </c>
      <c r="AL11" s="1104"/>
      <c r="AM11" s="1104"/>
      <c r="AN11" s="1105"/>
      <c r="AO11" s="277">
        <v>51825</v>
      </c>
      <c r="AP11" s="277">
        <v>562</v>
      </c>
      <c r="AQ11" s="278">
        <v>1232</v>
      </c>
      <c r="AR11" s="279">
        <v>-54.4</v>
      </c>
    </row>
    <row r="12" spans="1:46" ht="13.5" customHeight="1">
      <c r="A12" s="259"/>
      <c r="AK12" s="1103" t="s">
        <v>532</v>
      </c>
      <c r="AL12" s="1104"/>
      <c r="AM12" s="1104"/>
      <c r="AN12" s="1105"/>
      <c r="AO12" s="277" t="s">
        <v>533</v>
      </c>
      <c r="AP12" s="277" t="s">
        <v>533</v>
      </c>
      <c r="AQ12" s="278">
        <v>18</v>
      </c>
      <c r="AR12" s="279" t="s">
        <v>533</v>
      </c>
    </row>
    <row r="13" spans="1:46" ht="13.5" customHeight="1">
      <c r="A13" s="259"/>
      <c r="AK13" s="1103" t="s">
        <v>534</v>
      </c>
      <c r="AL13" s="1104"/>
      <c r="AM13" s="1104"/>
      <c r="AN13" s="1105"/>
      <c r="AO13" s="277">
        <v>509468</v>
      </c>
      <c r="AP13" s="277">
        <v>5523</v>
      </c>
      <c r="AQ13" s="278">
        <v>2791</v>
      </c>
      <c r="AR13" s="279">
        <v>97.9</v>
      </c>
    </row>
    <row r="14" spans="1:46" ht="13.5" customHeight="1">
      <c r="A14" s="259"/>
      <c r="AK14" s="1103" t="s">
        <v>535</v>
      </c>
      <c r="AL14" s="1104"/>
      <c r="AM14" s="1104"/>
      <c r="AN14" s="1105"/>
      <c r="AO14" s="277">
        <v>374914</v>
      </c>
      <c r="AP14" s="277">
        <v>4064</v>
      </c>
      <c r="AQ14" s="278">
        <v>1364</v>
      </c>
      <c r="AR14" s="279">
        <v>197.9</v>
      </c>
    </row>
    <row r="15" spans="1:46" ht="13.5" customHeight="1">
      <c r="A15" s="259"/>
      <c r="AK15" s="1106" t="s">
        <v>536</v>
      </c>
      <c r="AL15" s="1107"/>
      <c r="AM15" s="1107"/>
      <c r="AN15" s="1108"/>
      <c r="AO15" s="277">
        <v>-757065</v>
      </c>
      <c r="AP15" s="277">
        <v>-8207</v>
      </c>
      <c r="AQ15" s="278">
        <v>-4006</v>
      </c>
      <c r="AR15" s="279">
        <v>104.9</v>
      </c>
    </row>
    <row r="16" spans="1:46">
      <c r="A16" s="259"/>
      <c r="AK16" s="1106" t="s">
        <v>189</v>
      </c>
      <c r="AL16" s="1107"/>
      <c r="AM16" s="1107"/>
      <c r="AN16" s="1108"/>
      <c r="AO16" s="277">
        <v>8704246</v>
      </c>
      <c r="AP16" s="277">
        <v>94357</v>
      </c>
      <c r="AQ16" s="278">
        <v>72790</v>
      </c>
      <c r="AR16" s="279">
        <v>29.6</v>
      </c>
    </row>
    <row r="17" spans="1:46">
      <c r="A17" s="259"/>
    </row>
    <row r="18" spans="1:46">
      <c r="A18" s="259"/>
      <c r="AQ18" s="280"/>
      <c r="AR18" s="280"/>
    </row>
    <row r="19" spans="1:46">
      <c r="A19" s="259"/>
      <c r="AK19" s="255" t="s">
        <v>537</v>
      </c>
    </row>
    <row r="20" spans="1:46">
      <c r="A20" s="259"/>
      <c r="AK20" s="281"/>
      <c r="AL20" s="282"/>
      <c r="AM20" s="282"/>
      <c r="AN20" s="283"/>
      <c r="AO20" s="284" t="s">
        <v>538</v>
      </c>
      <c r="AP20" s="285" t="s">
        <v>539</v>
      </c>
      <c r="AQ20" s="286" t="s">
        <v>540</v>
      </c>
      <c r="AR20" s="287"/>
    </row>
    <row r="21" spans="1:46" s="260" customFormat="1">
      <c r="A21" s="288"/>
      <c r="AK21" s="1109" t="s">
        <v>541</v>
      </c>
      <c r="AL21" s="1110"/>
      <c r="AM21" s="1110"/>
      <c r="AN21" s="1111"/>
      <c r="AO21" s="289">
        <v>9.5299999999999994</v>
      </c>
      <c r="AP21" s="290">
        <v>6.54</v>
      </c>
      <c r="AQ21" s="291">
        <v>2.99</v>
      </c>
      <c r="AS21" s="292"/>
      <c r="AT21" s="288"/>
    </row>
    <row r="22" spans="1:46" s="260" customFormat="1">
      <c r="A22" s="288"/>
      <c r="AK22" s="1109" t="s">
        <v>542</v>
      </c>
      <c r="AL22" s="1110"/>
      <c r="AM22" s="1110"/>
      <c r="AN22" s="1111"/>
      <c r="AO22" s="293">
        <v>97.4</v>
      </c>
      <c r="AP22" s="294">
        <v>98.3</v>
      </c>
      <c r="AQ22" s="295">
        <v>-0.9</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00" t="s">
        <v>543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c r="A27" s="300"/>
      <c r="AS27" s="255"/>
      <c r="AT27" s="255"/>
    </row>
    <row r="28" spans="1:46" ht="17.25">
      <c r="A28" s="256" t="s">
        <v>544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545</v>
      </c>
      <c r="AL29" s="260"/>
      <c r="AM29" s="260"/>
      <c r="AN29" s="260"/>
      <c r="AS29" s="302"/>
    </row>
    <row r="30" spans="1:46" ht="13.5" customHeight="1">
      <c r="A30" s="259"/>
      <c r="AK30" s="262"/>
      <c r="AL30" s="263"/>
      <c r="AM30" s="263"/>
      <c r="AN30" s="264"/>
      <c r="AO30" s="1101" t="s">
        <v>524</v>
      </c>
      <c r="AP30" s="265"/>
      <c r="AQ30" s="266" t="s">
        <v>525</v>
      </c>
      <c r="AR30" s="267"/>
    </row>
    <row r="31" spans="1:46">
      <c r="A31" s="259"/>
      <c r="AK31" s="268"/>
      <c r="AL31" s="269"/>
      <c r="AM31" s="269"/>
      <c r="AN31" s="270"/>
      <c r="AO31" s="1102"/>
      <c r="AP31" s="271" t="s">
        <v>526</v>
      </c>
      <c r="AQ31" s="272" t="s">
        <v>527</v>
      </c>
      <c r="AR31" s="273" t="s">
        <v>528</v>
      </c>
    </row>
    <row r="32" spans="1:46" ht="27" customHeight="1">
      <c r="A32" s="259"/>
      <c r="AK32" s="1117" t="s">
        <v>546</v>
      </c>
      <c r="AL32" s="1118"/>
      <c r="AM32" s="1118"/>
      <c r="AN32" s="1119"/>
      <c r="AO32" s="303">
        <v>5147155</v>
      </c>
      <c r="AP32" s="303">
        <v>55797</v>
      </c>
      <c r="AQ32" s="304">
        <v>35011</v>
      </c>
      <c r="AR32" s="305">
        <v>59.4</v>
      </c>
    </row>
    <row r="33" spans="1:46" ht="13.5" customHeight="1">
      <c r="A33" s="259"/>
      <c r="AK33" s="1117" t="s">
        <v>547</v>
      </c>
      <c r="AL33" s="1118"/>
      <c r="AM33" s="1118"/>
      <c r="AN33" s="1119"/>
      <c r="AO33" s="303" t="s">
        <v>533</v>
      </c>
      <c r="AP33" s="303" t="s">
        <v>533</v>
      </c>
      <c r="AQ33" s="304" t="s">
        <v>533</v>
      </c>
      <c r="AR33" s="305" t="s">
        <v>533</v>
      </c>
    </row>
    <row r="34" spans="1:46" ht="27" customHeight="1">
      <c r="A34" s="259"/>
      <c r="AK34" s="1117" t="s">
        <v>548</v>
      </c>
      <c r="AL34" s="1118"/>
      <c r="AM34" s="1118"/>
      <c r="AN34" s="1119"/>
      <c r="AO34" s="303" t="s">
        <v>533</v>
      </c>
      <c r="AP34" s="303" t="s">
        <v>533</v>
      </c>
      <c r="AQ34" s="304">
        <v>4</v>
      </c>
      <c r="AR34" s="305" t="s">
        <v>533</v>
      </c>
    </row>
    <row r="35" spans="1:46" ht="27" customHeight="1">
      <c r="A35" s="259"/>
      <c r="AK35" s="1117" t="s">
        <v>549</v>
      </c>
      <c r="AL35" s="1118"/>
      <c r="AM35" s="1118"/>
      <c r="AN35" s="1119"/>
      <c r="AO35" s="303">
        <v>590307</v>
      </c>
      <c r="AP35" s="303">
        <v>6399</v>
      </c>
      <c r="AQ35" s="304">
        <v>8351</v>
      </c>
      <c r="AR35" s="305">
        <v>-23.4</v>
      </c>
    </row>
    <row r="36" spans="1:46" ht="27" customHeight="1">
      <c r="A36" s="259"/>
      <c r="AK36" s="1117" t="s">
        <v>550</v>
      </c>
      <c r="AL36" s="1118"/>
      <c r="AM36" s="1118"/>
      <c r="AN36" s="1119"/>
      <c r="AO36" s="303" t="s">
        <v>533</v>
      </c>
      <c r="AP36" s="303" t="s">
        <v>533</v>
      </c>
      <c r="AQ36" s="304">
        <v>1645</v>
      </c>
      <c r="AR36" s="305" t="s">
        <v>533</v>
      </c>
    </row>
    <row r="37" spans="1:46" ht="13.5" customHeight="1">
      <c r="A37" s="259"/>
      <c r="AK37" s="1117" t="s">
        <v>551</v>
      </c>
      <c r="AL37" s="1118"/>
      <c r="AM37" s="1118"/>
      <c r="AN37" s="1119"/>
      <c r="AO37" s="303">
        <v>46488</v>
      </c>
      <c r="AP37" s="303">
        <v>504</v>
      </c>
      <c r="AQ37" s="304">
        <v>1050</v>
      </c>
      <c r="AR37" s="305">
        <v>-52</v>
      </c>
    </row>
    <row r="38" spans="1:46" ht="27" customHeight="1">
      <c r="A38" s="259"/>
      <c r="AK38" s="1120" t="s">
        <v>552</v>
      </c>
      <c r="AL38" s="1121"/>
      <c r="AM38" s="1121"/>
      <c r="AN38" s="1122"/>
      <c r="AO38" s="306" t="s">
        <v>533</v>
      </c>
      <c r="AP38" s="306" t="s">
        <v>533</v>
      </c>
      <c r="AQ38" s="307">
        <v>1</v>
      </c>
      <c r="AR38" s="295" t="s">
        <v>533</v>
      </c>
      <c r="AS38" s="302"/>
    </row>
    <row r="39" spans="1:46">
      <c r="A39" s="259"/>
      <c r="AK39" s="1120" t="s">
        <v>553</v>
      </c>
      <c r="AL39" s="1121"/>
      <c r="AM39" s="1121"/>
      <c r="AN39" s="1122"/>
      <c r="AO39" s="303">
        <v>-78919</v>
      </c>
      <c r="AP39" s="303">
        <v>-856</v>
      </c>
      <c r="AQ39" s="304">
        <v>-5851</v>
      </c>
      <c r="AR39" s="305">
        <v>-85.4</v>
      </c>
      <c r="AS39" s="302"/>
    </row>
    <row r="40" spans="1:46" ht="27" customHeight="1">
      <c r="A40" s="259"/>
      <c r="AK40" s="1117" t="s">
        <v>554</v>
      </c>
      <c r="AL40" s="1118"/>
      <c r="AM40" s="1118"/>
      <c r="AN40" s="1119"/>
      <c r="AO40" s="303">
        <v>-3836820</v>
      </c>
      <c r="AP40" s="303">
        <v>-41592</v>
      </c>
      <c r="AQ40" s="304">
        <v>-27858</v>
      </c>
      <c r="AR40" s="305">
        <v>49.3</v>
      </c>
      <c r="AS40" s="302"/>
    </row>
    <row r="41" spans="1:46">
      <c r="A41" s="259"/>
      <c r="AK41" s="1123" t="s">
        <v>304</v>
      </c>
      <c r="AL41" s="1124"/>
      <c r="AM41" s="1124"/>
      <c r="AN41" s="1125"/>
      <c r="AO41" s="303">
        <v>1868211</v>
      </c>
      <c r="AP41" s="303">
        <v>20252</v>
      </c>
      <c r="AQ41" s="304">
        <v>12351</v>
      </c>
      <c r="AR41" s="305">
        <v>64</v>
      </c>
      <c r="AS41" s="302"/>
    </row>
    <row r="42" spans="1:46">
      <c r="A42" s="259"/>
      <c r="AK42" s="308" t="s">
        <v>555</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556</v>
      </c>
    </row>
    <row r="48" spans="1:46">
      <c r="A48" s="259"/>
      <c r="AK48" s="313" t="s">
        <v>557</v>
      </c>
      <c r="AL48" s="313"/>
      <c r="AM48" s="313"/>
      <c r="AN48" s="313"/>
      <c r="AO48" s="313"/>
      <c r="AP48" s="313"/>
      <c r="AQ48" s="314"/>
      <c r="AR48" s="313"/>
    </row>
    <row r="49" spans="1:44" ht="13.5" customHeight="1">
      <c r="A49" s="259"/>
      <c r="AK49" s="315"/>
      <c r="AL49" s="316"/>
      <c r="AM49" s="1112" t="s">
        <v>524</v>
      </c>
      <c r="AN49" s="1114" t="s">
        <v>558</v>
      </c>
      <c r="AO49" s="1115"/>
      <c r="AP49" s="1115"/>
      <c r="AQ49" s="1115"/>
      <c r="AR49" s="1116"/>
    </row>
    <row r="50" spans="1:44">
      <c r="A50" s="259"/>
      <c r="AK50" s="317"/>
      <c r="AL50" s="318"/>
      <c r="AM50" s="1113"/>
      <c r="AN50" s="319" t="s">
        <v>559</v>
      </c>
      <c r="AO50" s="320" t="s">
        <v>560</v>
      </c>
      <c r="AP50" s="321" t="s">
        <v>561</v>
      </c>
      <c r="AQ50" s="322" t="s">
        <v>562</v>
      </c>
      <c r="AR50" s="323" t="s">
        <v>563</v>
      </c>
    </row>
    <row r="51" spans="1:44">
      <c r="A51" s="259"/>
      <c r="AK51" s="315" t="s">
        <v>564</v>
      </c>
      <c r="AL51" s="316"/>
      <c r="AM51" s="324">
        <v>10402119</v>
      </c>
      <c r="AN51" s="325">
        <v>108940</v>
      </c>
      <c r="AO51" s="326">
        <v>-5.3</v>
      </c>
      <c r="AP51" s="327">
        <v>54684</v>
      </c>
      <c r="AQ51" s="328">
        <v>1.1000000000000001</v>
      </c>
      <c r="AR51" s="329">
        <v>-6.4</v>
      </c>
    </row>
    <row r="52" spans="1:44">
      <c r="A52" s="259"/>
      <c r="AK52" s="330"/>
      <c r="AL52" s="331" t="s">
        <v>565</v>
      </c>
      <c r="AM52" s="332">
        <v>5724254</v>
      </c>
      <c r="AN52" s="333">
        <v>59949</v>
      </c>
      <c r="AO52" s="334">
        <v>-15</v>
      </c>
      <c r="AP52" s="335">
        <v>32829</v>
      </c>
      <c r="AQ52" s="336">
        <v>7.2</v>
      </c>
      <c r="AR52" s="337">
        <v>-22.2</v>
      </c>
    </row>
    <row r="53" spans="1:44">
      <c r="A53" s="259"/>
      <c r="AK53" s="315" t="s">
        <v>566</v>
      </c>
      <c r="AL53" s="316"/>
      <c r="AM53" s="324">
        <v>9117070</v>
      </c>
      <c r="AN53" s="325">
        <v>96464</v>
      </c>
      <c r="AO53" s="326">
        <v>-11.5</v>
      </c>
      <c r="AP53" s="327">
        <v>62383</v>
      </c>
      <c r="AQ53" s="328">
        <v>14.1</v>
      </c>
      <c r="AR53" s="329">
        <v>-25.6</v>
      </c>
    </row>
    <row r="54" spans="1:44">
      <c r="A54" s="259"/>
      <c r="AK54" s="330"/>
      <c r="AL54" s="331" t="s">
        <v>565</v>
      </c>
      <c r="AM54" s="332">
        <v>5191749</v>
      </c>
      <c r="AN54" s="333">
        <v>54932</v>
      </c>
      <c r="AO54" s="334">
        <v>-8.4</v>
      </c>
      <c r="AP54" s="335">
        <v>35325</v>
      </c>
      <c r="AQ54" s="336">
        <v>7.6</v>
      </c>
      <c r="AR54" s="337">
        <v>-16</v>
      </c>
    </row>
    <row r="55" spans="1:44">
      <c r="A55" s="259"/>
      <c r="AK55" s="315" t="s">
        <v>567</v>
      </c>
      <c r="AL55" s="316"/>
      <c r="AM55" s="324">
        <v>8914397</v>
      </c>
      <c r="AN55" s="325">
        <v>95259</v>
      </c>
      <c r="AO55" s="326">
        <v>-1.2</v>
      </c>
      <c r="AP55" s="327">
        <v>63812</v>
      </c>
      <c r="AQ55" s="328">
        <v>2.2999999999999998</v>
      </c>
      <c r="AR55" s="329">
        <v>-3.5</v>
      </c>
    </row>
    <row r="56" spans="1:44">
      <c r="A56" s="259"/>
      <c r="AK56" s="330"/>
      <c r="AL56" s="331" t="s">
        <v>565</v>
      </c>
      <c r="AM56" s="332">
        <v>5386468</v>
      </c>
      <c r="AN56" s="333">
        <v>57559</v>
      </c>
      <c r="AO56" s="334">
        <v>4.8</v>
      </c>
      <c r="AP56" s="335">
        <v>33848</v>
      </c>
      <c r="AQ56" s="336">
        <v>-4.2</v>
      </c>
      <c r="AR56" s="337">
        <v>9</v>
      </c>
    </row>
    <row r="57" spans="1:44">
      <c r="A57" s="259"/>
      <c r="AK57" s="315" t="s">
        <v>568</v>
      </c>
      <c r="AL57" s="316"/>
      <c r="AM57" s="324">
        <v>9922027</v>
      </c>
      <c r="AN57" s="325">
        <v>106487</v>
      </c>
      <c r="AO57" s="326">
        <v>11.8</v>
      </c>
      <c r="AP57" s="327">
        <v>45945</v>
      </c>
      <c r="AQ57" s="328">
        <v>-28</v>
      </c>
      <c r="AR57" s="329">
        <v>39.799999999999997</v>
      </c>
    </row>
    <row r="58" spans="1:44">
      <c r="A58" s="259"/>
      <c r="AK58" s="330"/>
      <c r="AL58" s="331" t="s">
        <v>565</v>
      </c>
      <c r="AM58" s="332">
        <v>6554957</v>
      </c>
      <c r="AN58" s="333">
        <v>70350</v>
      </c>
      <c r="AO58" s="334">
        <v>22.2</v>
      </c>
      <c r="AP58" s="335">
        <v>25180</v>
      </c>
      <c r="AQ58" s="336">
        <v>-25.6</v>
      </c>
      <c r="AR58" s="337">
        <v>47.8</v>
      </c>
    </row>
    <row r="59" spans="1:44">
      <c r="A59" s="259"/>
      <c r="AK59" s="315" t="s">
        <v>569</v>
      </c>
      <c r="AL59" s="316"/>
      <c r="AM59" s="324">
        <v>7187162</v>
      </c>
      <c r="AN59" s="325">
        <v>77911</v>
      </c>
      <c r="AO59" s="326">
        <v>-26.8</v>
      </c>
      <c r="AP59" s="327">
        <v>44475</v>
      </c>
      <c r="AQ59" s="328">
        <v>-3.2</v>
      </c>
      <c r="AR59" s="329">
        <v>-23.6</v>
      </c>
    </row>
    <row r="60" spans="1:44">
      <c r="A60" s="259"/>
      <c r="AK60" s="330"/>
      <c r="AL60" s="331" t="s">
        <v>565</v>
      </c>
      <c r="AM60" s="332">
        <v>4339974</v>
      </c>
      <c r="AN60" s="333">
        <v>47047</v>
      </c>
      <c r="AO60" s="334">
        <v>-33.1</v>
      </c>
      <c r="AP60" s="335">
        <v>24780</v>
      </c>
      <c r="AQ60" s="336">
        <v>-1.6</v>
      </c>
      <c r="AR60" s="337">
        <v>-31.5</v>
      </c>
    </row>
    <row r="61" spans="1:44">
      <c r="A61" s="259"/>
      <c r="AK61" s="315" t="s">
        <v>570</v>
      </c>
      <c r="AL61" s="338"/>
      <c r="AM61" s="324">
        <v>9108555</v>
      </c>
      <c r="AN61" s="325">
        <v>97012</v>
      </c>
      <c r="AO61" s="326">
        <v>-6.6</v>
      </c>
      <c r="AP61" s="327">
        <v>54260</v>
      </c>
      <c r="AQ61" s="339">
        <v>-2.7</v>
      </c>
      <c r="AR61" s="329">
        <v>-3.9</v>
      </c>
    </row>
    <row r="62" spans="1:44">
      <c r="A62" s="259"/>
      <c r="AK62" s="330"/>
      <c r="AL62" s="331" t="s">
        <v>565</v>
      </c>
      <c r="AM62" s="332">
        <v>5439480</v>
      </c>
      <c r="AN62" s="333">
        <v>57967</v>
      </c>
      <c r="AO62" s="334">
        <v>-5.9</v>
      </c>
      <c r="AP62" s="335">
        <v>30392</v>
      </c>
      <c r="AQ62" s="336">
        <v>-3.3</v>
      </c>
      <c r="AR62" s="337">
        <v>-2.6</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Jiue473SNsYqh/gBzetaEWb5EJkE30sd6FE4GdXEccxFuHiq7WY9e47WXWUzx4RtdJ3L0839MNqCJyfJufW3sw==" saltValue="B593ODmQV7i1cgfwqeh2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572</v>
      </c>
    </row>
    <row r="121" spans="125:125" ht="13.5" hidden="1" customHeight="1">
      <c r="DU121" s="253"/>
    </row>
  </sheetData>
  <sheetProtection algorithmName="SHA-512" hashValue="PsplLmmvx+A0pUGDYXncKCKLk99a2Bbyz6nNjio/U/R17dSIfOL6ihgUm1xb3nqk8PIurUkcwKG90KDLhYdEoQ==" saltValue="Gaa48XEzcnpiPiwwtXxF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573</v>
      </c>
    </row>
  </sheetData>
  <sheetProtection algorithmName="SHA-512" hashValue="Afxmo1kkP58z7mtEri/CETUk04xmwIdWZUuBlu55MRVlg7gTnxDnE/tiXiYXESGFOXNt4eNRurLdqeAwTKH7Vg==" saltValue="1eLJ0lzVZmlsGNRk23kw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126" t="s">
        <v>3</v>
      </c>
      <c r="D47" s="1126"/>
      <c r="E47" s="1127"/>
      <c r="F47" s="11">
        <v>33.79</v>
      </c>
      <c r="G47" s="12">
        <v>26.66</v>
      </c>
      <c r="H47" s="12">
        <v>27.74</v>
      </c>
      <c r="I47" s="12">
        <v>27.63</v>
      </c>
      <c r="J47" s="13">
        <v>28.11</v>
      </c>
    </row>
    <row r="48" spans="2:10" ht="57.75" customHeight="1">
      <c r="B48" s="14"/>
      <c r="C48" s="1128" t="s">
        <v>4</v>
      </c>
      <c r="D48" s="1128"/>
      <c r="E48" s="1129"/>
      <c r="F48" s="15">
        <v>6.08</v>
      </c>
      <c r="G48" s="16">
        <v>10.5</v>
      </c>
      <c r="H48" s="16">
        <v>7.66</v>
      </c>
      <c r="I48" s="16">
        <v>9.7100000000000009</v>
      </c>
      <c r="J48" s="17">
        <v>11.54</v>
      </c>
    </row>
    <row r="49" spans="2:10" ht="57.75" customHeight="1" thickBot="1">
      <c r="B49" s="18"/>
      <c r="C49" s="1130" t="s">
        <v>5</v>
      </c>
      <c r="D49" s="1130"/>
      <c r="E49" s="1131"/>
      <c r="F49" s="19" t="s">
        <v>579</v>
      </c>
      <c r="G49" s="20" t="s">
        <v>580</v>
      </c>
      <c r="H49" s="20" t="s">
        <v>581</v>
      </c>
      <c r="I49" s="20">
        <v>3.38</v>
      </c>
      <c r="J49" s="21">
        <v>1.17</v>
      </c>
    </row>
    <row r="50" spans="2:10"/>
  </sheetData>
  <sheetProtection algorithmName="SHA-512" hashValue="+00EQ/OspikTxA4q9acnNNBex9L7pZ3P+wa3aPq2FbqyybA3nTldAdNNBqlO7tdAliIluHcnyh/OJ2qAN2oy4A==" saltValue="w8zdp3vYDqIEqeA94RSV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2024-03-12T07:45:38Z</cp:lastPrinted>
  <dcterms:created xsi:type="dcterms:W3CDTF">2024-02-05T03:57:30Z</dcterms:created>
  <dcterms:modified xsi:type="dcterms:W3CDTF">2024-03-22T00:17:43Z</dcterms:modified>
  <cp:category/>
</cp:coreProperties>
</file>