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66BD281A-90BF-4EA0-B4FB-047DACC211D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W34" i="10" l="1"/>
  <c r="BW35" i="10" l="1"/>
  <c r="BW36" i="10" s="1"/>
  <c r="BW37" i="10" s="1"/>
  <c r="CO34" i="10"/>
  <c r="CO35" i="10" s="1"/>
</calcChain>
</file>

<file path=xl/sharedStrings.xml><?xml version="1.0" encoding="utf-8"?>
<sst xmlns="http://schemas.openxmlformats.org/spreadsheetml/2006/main" count="1071" uniqueCount="610">
  <si>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</si>
  <si>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</si>
  <si>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</si>
  <si>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</si>
  <si>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</si>
  <si>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</si>
  <si>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</si>
  <si>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</si>
  <si>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</si>
  <si>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</si>
  <si>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</si>
  <si>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</si>
  <si>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</si>
  <si>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</si>
  <si>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</si>
  <si>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</si>
  <si>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</si>
  <si>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</si>
  <si>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</si>
  <si>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</si>
  <si>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</si>
  <si>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</si>
  <si>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</si>
  <si>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</si>
  <si>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</si>
  <si>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</si>
  <si>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</si>
  <si>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</si>
  <si>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</si>
  <si>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</si>
  <si>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</si>
  <si>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</si>
  <si>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</si>
  <si>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</si>
  <si>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</si>
  <si>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</si>
  <si>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</si>
  <si>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</si>
  <si>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</si>
  <si>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</si>
  <si>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</si>
  <si>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</si>
  <si>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</si>
  <si>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</si>
  <si>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</si>
  <si>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</si>
  <si>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</si>
  <si>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</si>
  <si>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</si>
  <si>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</si>
  <si>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</si>
  <si>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</si>
  <si>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</si>
  <si>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</si>
  <si>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</si>
  <si>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</si>
  <si>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</si>
  <si>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</si>
  <si>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</si>
  <si>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</si>
  <si>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</si>
  <si>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</si>
  <si>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</si>
  <si>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</si>
  <si>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</si>
  <si>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</si>
  <si>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</si>
  <si>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</si>
  <si>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</si>
  <si>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</si>
  <si>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</si>
  <si>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</si>
  <si>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</si>
  <si>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</si>
  <si>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</si>
  <si>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</si>
  <si>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</si>
  <si>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</si>
  <si>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</si>
  <si>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</si>
  <si>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</si>
  <si>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</si>
  <si>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</si>
  <si>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</si>
  <si>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</si>
  <si>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</si>
  <si>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</si>
  <si>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</si>
  <si>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</si>
  <si>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</si>
  <si>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</si>
  <si>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</si>
  <si>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</si>
  <si>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</si>
  <si>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</si>
  <si>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</si>
  <si>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</si>
  <si>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</si>
  <si>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</si>
  <si>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</si>
  <si>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</si>
  <si>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</si>
  <si>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</si>
  <si>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</si>
  <si>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</si>
  <si>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</si>
  <si>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</si>
  <si>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</si>
  <si>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</si>
  <si>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</si>
  <si>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</si>
  <si>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</si>
  <si>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</si>
  <si>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</si>
  <si>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</si>
  <si>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</si>
  <si>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</si>
  <si>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</si>
  <si>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</si>
  <si>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</si>
  <si>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</si>
  <si>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</si>
  <si>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</si>
  <si>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</si>
  <si>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</si>
  <si>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</si>
  <si>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</si>
  <si>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</si>
  <si>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</si>
  <si>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</si>
  <si>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</si>
  <si>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</si>
  <si>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</si>
  <si>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</si>
  <si>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</si>
  <si>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</si>
  <si>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</si>
  <si>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</si>
  <si>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</si>
  <si>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</si>
  <si>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</si>
  <si>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</si>
  <si>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</si>
  <si>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</si>
  <si>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</si>
  <si>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</si>
  <si>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</si>
  <si>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</si>
  <si>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</si>
  <si>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</si>
  <si>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</si>
  <si>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</si>
  <si>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</si>
  <si>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</si>
  <si>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</si>
  <si>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</si>
  <si>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</si>
  <si>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</si>
  <si>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</si>
  <si>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</si>
  <si>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</si>
  <si>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</si>
  <si>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</si>
  <si>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</si>
  <si>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</si>
  <si>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</si>
  <si>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</si>
  <si>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</si>
  <si>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</si>
  <si>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</si>
  <si>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</si>
  <si>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</si>
  <si>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</si>
  <si>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</si>
  <si>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</si>
  <si>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</si>
  <si>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</si>
  <si>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</si>
  <si>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</si>
  <si>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</si>
  <si>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</si>
  <si>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</si>
  <si>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</si>
  <si>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</si>
  <si>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</si>
  <si>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</si>
  <si>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</si>
  <si>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</si>
  <si>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</si>
  <si>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</si>
  <si>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</si>
  <si>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</si>
  <si>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</si>
  <si>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</si>
  <si>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</si>
  <si>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</si>
  <si>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</si>
  <si>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</si>
  <si>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</si>
  <si>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</si>
  <si>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</si>
  <si>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</si>
  <si>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</si>
  <si>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</si>
  <si>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</si>
  <si>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</si>
  <si>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</si>
  <si>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</si>
  <si>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</si>
  <si>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</si>
  <si>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</si>
  <si>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</si>
  <si>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</si>
  <si>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</si>
  <si>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</si>
  <si>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</si>
  <si>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</si>
  <si>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鹿児島県姶良市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</si>
  <si>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</si>
  <si>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</si>
  <si>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</si>
  <si>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</si>
  <si>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</si>
  <si>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</si>
  <si>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</si>
  <si>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</si>
  <si>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</si>
  <si>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</si>
  <si>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</si>
  <si>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</si>
  <si>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</si>
  <si>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</si>
  <si>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</si>
  <si>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</si>
  <si>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</si>
  <si>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</si>
  <si>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</si>
  <si>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</si>
  <si>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</si>
  <si>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</si>
  <si>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</si>
  <si>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</si>
  <si>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</si>
  <si>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</si>
  <si>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</si>
  <si>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</si>
  <si>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</si>
  <si>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</si>
  <si>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</si>
  <si>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</si>
  <si>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</si>
  <si>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</si>
  <si>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</si>
  <si>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</si>
  <si>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</si>
  <si>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</si>
  <si>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</si>
  <si>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</si>
  <si>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</si>
  <si>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</si>
  <si>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</si>
  <si>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</si>
  <si>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</si>
  <si>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</si>
  <si>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</si>
  <si>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</si>
  <si>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</si>
  <si>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</si>
  <si>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</si>
  <si>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</si>
  <si>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</si>
  <si>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</si>
  <si>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</si>
  <si>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</si>
  <si>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</si>
  <si>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</si>
  <si>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</si>
  <si>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</si>
  <si>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</si>
  <si>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</si>
  <si>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</si>
  <si>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</si>
  <si>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</si>
  <si>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</si>
  <si>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</si>
  <si>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</si>
  <si>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</si>
  <si>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</si>
  <si>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</si>
  <si>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</si>
  <si>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</si>
  <si>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</si>
  <si>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</si>
  <si>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</si>
  <si>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</si>
  <si>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</si>
  <si>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</si>
  <si>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</si>
  <si>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</si>
  <si>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</si>
  <si>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</si>
  <si>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</si>
  <si>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</si>
  <si>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</si>
  <si>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</si>
  <si>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</si>
  <si>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</si>
  <si>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</si>
  <si>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</si>
  <si>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</si>
  <si>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</si>
  <si>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</si>
  <si>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</si>
  <si>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</si>
  <si>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</si>
  <si>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</si>
  <si>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</si>
  <si>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</si>
  <si>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</si>
  <si>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</si>
  <si>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</si>
  <si>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</si>
  <si>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</si>
  <si>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</si>
  <si>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</si>
  <si>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</si>
  <si>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</si>
  <si>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</si>
  <si>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</si>
  <si>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</si>
  <si>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</si>
  <si>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</si>
  <si>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</si>
  <si>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</si>
  <si>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</si>
  <si>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</si>
  <si>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</si>
  <si>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</si>
  <si>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</si>
  <si>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</si>
  <si>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</si>
  <si>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</si>
  <si>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</si>
  <si>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</si>
  <si>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</si>
  <si>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</si>
  <si>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</si>
  <si>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</si>
  <si>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</si>
  <si>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</si>
  <si>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</si>
  <si>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</si>
  <si>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</si>
  <si>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</si>
  <si>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</si>
  <si>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</si>
  <si>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</si>
  <si>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</si>
  <si>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</si>
  <si>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</si>
  <si>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</si>
  <si>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</si>
  <si>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</si>
  <si>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</si>
  <si>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</si>
  <si>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</si>
  <si>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</si>
  <si>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</si>
  <si>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</si>
  <si>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鹿児島県姶良市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</si>
  <si>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</si>
  <si>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</si>
  <si>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</si>
  <si>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</si>
  <si>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</si>
  <si>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</si>
  <si>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</si>
  <si>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</si>
  <si>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</si>
  <si>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</si>
  <si>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</si>
  <si>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</si>
  <si>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</si>
  <si>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</si>
  <si>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</si>
  <si>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</si>
  <si>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</si>
  <si>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</si>
  <si>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</si>
  <si>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</si>
  <si>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</si>
  <si>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</si>
  <si>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</si>
  <si>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</si>
  <si>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</si>
  <si>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</si>
  <si>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</si>
  <si>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</si>
  <si>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</si>
  <si>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</si>
  <si>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</si>
  <si>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</si>
  <si>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</si>
  <si>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</si>
  <si>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</si>
  <si>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</si>
  <si>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</si>
  <si>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姶良市後期高齢者医療特別会計</t>
    <phoneticPr fontId="5"/>
  </si>
  <si>
    <t>姶良市介護保険特別会計保険事業勘定</t>
    <phoneticPr fontId="5"/>
  </si>
  <si>
    <t>姶良市介護保険特別会計介護サービス事業勘定</t>
    <phoneticPr fontId="5"/>
  </si>
  <si>
    <t>姶良市水道事業会計</t>
    <phoneticPr fontId="5"/>
  </si>
  <si>
    <t>法適用企業</t>
    <phoneticPr fontId="5"/>
  </si>
  <si>
    <t>姶良市下水道事業会計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</si>
  <si>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</si>
  <si>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</si>
  <si>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</si>
  <si>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</si>
  <si>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</si>
  <si>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</si>
  <si>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</si>
  <si>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</si>
  <si>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</si>
  <si>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</si>
  <si>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</si>
  <si>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</si>
  <si>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</si>
  <si>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</si>
  <si>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</si>
  <si>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</si>
  <si>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</si>
  <si>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</si>
  <si>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</si>
  <si>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</si>
  <si>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</si>
  <si>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</si>
  <si>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</si>
  <si>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</si>
  <si>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</si>
  <si>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</si>
  <si>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</si>
  <si>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</si>
  <si>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</si>
  <si>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</si>
  <si>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</si>
  <si>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</si>
  <si>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</si>
  <si>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</si>
  <si>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</si>
  <si>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</si>
  <si>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</si>
  <si>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</si>
  <si>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</si>
  <si>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</si>
  <si>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</si>
  <si>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</si>
  <si>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</si>
  <si>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</si>
  <si>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</si>
  <si>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</si>
  <si>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</si>
  <si>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</si>
  <si>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</si>
  <si>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</si>
  <si>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</si>
  <si>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</si>
  <si>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</si>
  <si>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</si>
  <si>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</si>
  <si>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</si>
  <si>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</si>
  <si>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</si>
  <si>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</si>
  <si>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</si>
  <si>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</si>
  <si>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</si>
  <si>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</si>
  <si>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</si>
  <si>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</si>
  <si>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</si>
  <si>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姶良市下水道事業会計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</si>
  <si>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</si>
  <si>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</si>
  <si>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姶良市水道事業会計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</si>
  <si>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</si>
  <si>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姶良市国民健康保険特別会計施設勘定</t>
    <phoneticPr fontId="5"/>
  </si>
  <si>
    <t>(Ｆ)</t>
    <phoneticPr fontId="5"/>
  </si>
  <si>
    <t>姶良市介護保険特別会計介護サービス事業勘定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</si>
  <si>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</si>
  <si>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</si>
  <si>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</si>
  <si>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</si>
  <si>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</si>
  <si>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</si>
  <si>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</si>
  <si>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</si>
  <si>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</si>
  <si>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</si>
  <si>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</si>
  <si>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</si>
  <si>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</si>
  <si>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</si>
  <si>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</si>
  <si>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</si>
  <si>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</si>
  <si>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</si>
  <si>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</si>
  <si>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</si>
  <si>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</si>
  <si>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</si>
  <si>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</si>
  <si>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</si>
  <si>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</si>
  <si>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</si>
  <si>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</si>
  <si>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</si>
  <si>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</si>
  <si>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</si>
  <si>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</si>
  <si>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</si>
  <si>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</si>
  <si>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</si>
  <si>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</si>
  <si>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</si>
  <si>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</si>
  <si>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</si>
  <si>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</si>
  <si>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</si>
  <si>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</si>
  <si>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</si>
  <si>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</si>
  <si>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</si>
  <si>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</si>
  <si>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</si>
  <si>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</si>
  <si>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</si>
  <si>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</si>
  <si>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</si>
  <si>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</si>
  <si>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</si>
  <si>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</si>
  <si>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</si>
  <si>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</si>
  <si>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</si>
  <si>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</si>
  <si>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</si>
  <si>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</si>
  <si>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</si>
  <si>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</si>
  <si>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</si>
  <si>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</si>
  <si>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</si>
  <si>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</si>
  <si>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</si>
  <si>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</si>
  <si>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</si>
  <si>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</si>
  <si>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</si>
  <si>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</si>
  <si>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</si>
  <si>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</si>
  <si>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</si>
  <si>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</si>
  <si>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</si>
  <si>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</si>
  <si>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</si>
  <si>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</si>
  <si>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</si>
  <si>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</si>
  <si>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</si>
  <si>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</si>
  <si>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</si>
  <si>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4.04</t>
  </si>
  <si>
    <t>▲ 11.81</t>
  </si>
  <si>
    <t>▲ 8.90</t>
  </si>
  <si>
    <t>▲ 3.44</t>
  </si>
  <si>
    <t>姶良市水道事業会計</t>
  </si>
  <si>
    <t>一般会計</t>
  </si>
  <si>
    <t>姶良市介護保険特別会計保険事業勘定</t>
  </si>
  <si>
    <t>姶良市下水道事業会計</t>
  </si>
  <si>
    <t>姶良市国民健康保険特別会計事業勘定</t>
  </si>
  <si>
    <t>姶良市後期高齢者医療特別会計</t>
  </si>
  <si>
    <t>姶良市介護保険特別会計介護サービス事業勘定</t>
  </si>
  <si>
    <t>姶良市国民健康保険特別会計施設勘定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</si>
  <si>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</si>
  <si>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</si>
  <si>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</si>
  <si>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</si>
  <si>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</si>
  <si>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</si>
  <si>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</si>
  <si>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</si>
  <si>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</si>
  <si>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</si>
  <si>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</si>
  <si>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</si>
  <si>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</si>
  <si>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</si>
  <si>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</si>
  <si>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</si>
  <si>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</si>
  <si>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姶良市土地開発公社</t>
    <rPh sb="0" eb="3">
      <t>アイラシ</t>
    </rPh>
    <rPh sb="3" eb="5">
      <t>トチ</t>
    </rPh>
    <rPh sb="5" eb="7">
      <t>カイハツ</t>
    </rPh>
    <rPh sb="7" eb="9">
      <t>コウシャ</t>
    </rPh>
    <phoneticPr fontId="2"/>
  </si>
  <si>
    <t>姶良市文化振興公社</t>
    <rPh sb="0" eb="3">
      <t>アイラシ</t>
    </rPh>
    <rPh sb="3" eb="5">
      <t>ブンカ</t>
    </rPh>
    <rPh sb="5" eb="7">
      <t>シンコウ</t>
    </rPh>
    <rPh sb="7" eb="9">
      <t>コウシャ</t>
    </rPh>
    <phoneticPr fontId="2"/>
  </si>
  <si>
    <t>-</t>
    <phoneticPr fontId="2"/>
  </si>
  <si>
    <t>-</t>
    <phoneticPr fontId="2"/>
  </si>
  <si>
    <t>公共施設等総合管理基金</t>
    <phoneticPr fontId="5"/>
  </si>
  <si>
    <t>地域福祉基金</t>
    <phoneticPr fontId="2"/>
  </si>
  <si>
    <t>庁舎建設基金</t>
    <phoneticPr fontId="2"/>
  </si>
  <si>
    <t>ふるさと応援基金</t>
    <phoneticPr fontId="2"/>
  </si>
  <si>
    <t>森林環境譲与税基金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</si>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</sst>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2501-4B03-B57D-2F7AB1833B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60809</c:v>
                </c:pt>
                <c:pt idx="1">
                  <c:v>77047</c:v>
                </c:pt>
                <c:pt idx="2">
                  <c:v>55436</c:v>
                </c:pt>
                <c:pt idx="3">
                  <c:v>69237</c:v>
                </c:pt>
                <c:pt idx="4">
                  <c:v>49261</c:v>
                </c:pt>
              </c:numCache>
            </c:numRef>
          </c:val>
          <c:smooth val="0"/>
          <c:extLst>
            <c:ext xmlns:c16="http://schemas.microsoft.com/office/drawing/2014/chart" uri="{C3380CC4-5D6E-409C-BE32-E72D297353CC}">
              <c16:uniqueId val="{00000001-2501-4B03-B57D-2F7AB1833BA5}"/>
            </c:ext>
          </c:extLst>
        </c:ser>
        <c:dLbls>
          <c:showLegendKey val="0"/>
          <c:showVal val="0"/>
          <c:showCatName val="0"/>
          <c:showSerName val="0"/>
          <c:showPercent val="0"/>
          <c:showBubbleSize val="0"/>
        </c:dLbls>
        <c:marker val="1"/>
        <c:smooth val="0"/>
        <c:axId val="1073677152"/>
        <c:axId val="1073677696"/>
      </c:lineChart>
      <c:catAx>
        <c:axId val="107367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677696"/>
        <c:crosses val="autoZero"/>
        <c:auto val="1"/>
        <c:lblAlgn val="ctr"/>
        <c:lblOffset val="100"/>
        <c:tickLblSkip val="1"/>
        <c:tickMarkSkip val="1"/>
        <c:noMultiLvlLbl val="0"/>
      </c:catAx>
      <c:valAx>
        <c:axId val="10736776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67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8.17</c:v>
                </c:pt>
                <c:pt idx="1">
                  <c:v>4.91</c:v>
                </c:pt>
                <c:pt idx="2">
                  <c:v>3.49</c:v>
                </c:pt>
                <c:pt idx="3">
                  <c:v>7.62</c:v>
                </c:pt>
                <c:pt idx="4">
                  <c:v>5.0999999999999996</c:v>
                </c:pt>
              </c:numCache>
            </c:numRef>
          </c:val>
          <c:extLst>
            <c:ext xmlns:c16="http://schemas.microsoft.com/office/drawing/2014/chart" uri="{C3380CC4-5D6E-409C-BE32-E72D297353CC}">
              <c16:uniqueId val="{00000000-E2BB-4AC1-BCED-4C703C0069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15.28</c:v>
                </c:pt>
                <c:pt idx="1">
                  <c:v>10.91</c:v>
                </c:pt>
                <c:pt idx="2">
                  <c:v>5.48</c:v>
                </c:pt>
                <c:pt idx="3">
                  <c:v>9.5</c:v>
                </c:pt>
                <c:pt idx="4">
                  <c:v>14.02</c:v>
                </c:pt>
              </c:numCache>
            </c:numRef>
          </c:val>
          <c:extLst>
            <c:ext xmlns:c16="http://schemas.microsoft.com/office/drawing/2014/chart" uri="{C3380CC4-5D6E-409C-BE32-E72D297353CC}">
              <c16:uniqueId val="{00000001-E2BB-4AC1-BCED-4C703C00696D}"/>
            </c:ext>
          </c:extLst>
        </c:ser>
        <c:dLbls>
          <c:showLegendKey val="0"/>
          <c:showVal val="0"/>
          <c:showCatName val="0"/>
          <c:showSerName val="0"/>
          <c:showPercent val="0"/>
          <c:showBubbleSize val="0"/>
        </c:dLbls>
        <c:gapWidth val="250"/>
        <c:overlap val="100"/>
        <c:axId val="1073680416"/>
        <c:axId val="107291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-4.04</c:v>
                </c:pt>
                <c:pt idx="1">
                  <c:v>-11.81</c:v>
                </c:pt>
                <c:pt idx="2">
                  <c:v>-8.9</c:v>
                </c:pt>
                <c:pt idx="3">
                  <c:v>6.96</c:v>
                </c:pt>
                <c:pt idx="4">
                  <c:v>-3.44</c:v>
                </c:pt>
              </c:numCache>
            </c:numRef>
          </c:val>
          <c:smooth val="0"/>
          <c:extLst>
            <c:ext xmlns:c16="http://schemas.microsoft.com/office/drawing/2014/chart" uri="{C3380CC4-5D6E-409C-BE32-E72D297353CC}">
              <c16:uniqueId val="{00000002-E2BB-4AC1-BCED-4C703C00696D}"/>
            </c:ext>
          </c:extLst>
        </c:ser>
        <c:dLbls>
          <c:showLegendKey val="0"/>
          <c:showVal val="0"/>
          <c:showCatName val="0"/>
          <c:showSerName val="0"/>
          <c:showPercent val="0"/>
          <c:showBubbleSize val="0"/>
        </c:dLbls>
        <c:marker val="1"/>
        <c:smooth val="0"/>
        <c:axId val="1073680416"/>
        <c:axId val="1072918768"/>
      </c:lineChart>
      <c:catAx>
        <c:axId val="10736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2918768"/>
        <c:crosses val="autoZero"/>
        <c:auto val="1"/>
        <c:lblAlgn val="ctr"/>
        <c:lblOffset val="100"/>
        <c:tickLblSkip val="1"/>
        <c:tickMarkSkip val="1"/>
        <c:noMultiLvlLbl val="0"/>
      </c:catAx>
      <c:valAx>
        <c:axId val="107291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68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72-4440-AF92-0834E11F2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72-4440-AF92-0834E11F254D}"/>
            </c:ext>
          </c:extLst>
        </c:ser>
        <c:ser>
          <c:idx val="2"/>
          <c:order val="2"/>
          <c:tx>
            <c:strRef>
              <c:f>データシート!$A$29</c:f>
              <c:strCache>
                <c:ptCount val="1"/>
                <c:pt idx="0">
                  <c:v>姶良市国民健康保険特別会計施設勘定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2-0572-4440-AF92-0834E11F254D}"/>
            </c:ext>
          </c:extLst>
        </c:ser>
        <c:ser>
          <c:idx val="3"/>
          <c:order val="3"/>
          <c:tx>
            <c:strRef>
              <c:f>データシート!$A$30</c:f>
              <c:strCache>
                <c:ptCount val="1"/>
                <c:pt idx="0">
                  <c:v>姶良市介護保険特別会計介護サービス事業勘定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3-0572-4440-AF92-0834E11F254D}"/>
            </c:ext>
          </c:extLst>
        </c:ser>
        <c:ser>
          <c:idx val="4"/>
          <c:order val="4"/>
          <c:tx>
            <c:strRef>
              <c:f>データシート!$A$31</c:f>
              <c:strCache>
                <c:ptCount val="1"/>
                <c:pt idx="0">
                  <c:v>姶良市後期高齢者医療特別会計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0.32</c:v>
                </c:pt>
                <c:pt idx="4">
                  <c:v>#N/A</c:v>
                </c:pt>
                <c:pt idx="5">
                  <c:v>0.12</c:v>
                </c:pt>
                <c:pt idx="6">
                  <c:v>#N/A</c:v>
                </c:pt>
                <c:pt idx="7">
                  <c:v>0.04</c:v>
                </c:pt>
                <c:pt idx="8">
                  <c:v>#N/A</c:v>
                </c:pt>
                <c:pt idx="9">
                  <c:v>0.05</c:v>
                </c:pt>
              </c:numCache>
            </c:numRef>
          </c:val>
          <c:extLst>
            <c:ext xmlns:c16="http://schemas.microsoft.com/office/drawing/2014/chart" uri="{C3380CC4-5D6E-409C-BE32-E72D297353CC}">
              <c16:uniqueId val="{00000004-0572-4440-AF92-0834E11F254D}"/>
            </c:ext>
          </c:extLst>
        </c:ser>
        <c:ser>
          <c:idx val="5"/>
          <c:order val="5"/>
          <c:tx>
            <c:strRef>
              <c:f>データシート!$A$32</c:f>
              <c:strCache>
                <c:ptCount val="1"/>
                <c:pt idx="0">
                  <c:v>姶良市国民健康保険特別会計事業勘定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3.3</c:v>
                </c:pt>
                <c:pt idx="2">
                  <c:v>#N/A</c:v>
                </c:pt>
                <c:pt idx="3">
                  <c:v>1.9</c:v>
                </c:pt>
                <c:pt idx="4">
                  <c:v>#N/A</c:v>
                </c:pt>
                <c:pt idx="5">
                  <c:v>1.2</c:v>
                </c:pt>
                <c:pt idx="6">
                  <c:v>#N/A</c:v>
                </c:pt>
                <c:pt idx="7">
                  <c:v>0.93</c:v>
                </c:pt>
                <c:pt idx="8">
                  <c:v>#N/A</c:v>
                </c:pt>
                <c:pt idx="9">
                  <c:v>0.59</c:v>
                </c:pt>
              </c:numCache>
            </c:numRef>
          </c:val>
          <c:extLst>
            <c:ext xmlns:c16="http://schemas.microsoft.com/office/drawing/2014/chart" uri="{C3380CC4-5D6E-409C-BE32-E72D297353CC}">
              <c16:uniqueId val="{00000005-0572-4440-AF92-0834E11F254D}"/>
            </c:ext>
          </c:extLst>
        </c:ser>
        <c:ser>
          <c:idx val="6"/>
          <c:order val="6"/>
          <c:tx>
            <c:strRef>
              <c:f>データシート!$A$33</c:f>
              <c:strCache>
                <c:ptCount val="1"/>
                <c:pt idx="0">
                  <c:v>姶良市下水道事業会計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1.98</c:v>
                </c:pt>
                <c:pt idx="2">
                  <c:v>#N/A</c:v>
                </c:pt>
                <c:pt idx="3">
                  <c:v>1.98</c:v>
                </c:pt>
                <c:pt idx="4">
                  <c:v>#N/A</c:v>
                </c:pt>
                <c:pt idx="5">
                  <c:v>1.81</c:v>
                </c:pt>
                <c:pt idx="6">
                  <c:v>#N/A</c:v>
                </c:pt>
                <c:pt idx="7">
                  <c:v>1.67</c:v>
                </c:pt>
                <c:pt idx="8">
                  <c:v>#N/A</c:v>
                </c:pt>
                <c:pt idx="9">
                  <c:v>1.7</c:v>
                </c:pt>
              </c:numCache>
            </c:numRef>
          </c:val>
          <c:extLst>
            <c:ext xmlns:c16="http://schemas.microsoft.com/office/drawing/2014/chart" uri="{C3380CC4-5D6E-409C-BE32-E72D297353CC}">
              <c16:uniqueId val="{00000006-0572-4440-AF92-0834E11F254D}"/>
            </c:ext>
          </c:extLst>
        </c:ser>
        <c:ser>
          <c:idx val="7"/>
          <c:order val="7"/>
          <c:tx>
            <c:strRef>
              <c:f>データシート!$A$34</c:f>
              <c:strCache>
                <c:ptCount val="1"/>
                <c:pt idx="0">
                  <c:v>姶良市介護保険特別会計保険事業勘定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1.61</c:v>
                </c:pt>
                <c:pt idx="2">
                  <c:v>#N/A</c:v>
                </c:pt>
                <c:pt idx="3">
                  <c:v>1.2</c:v>
                </c:pt>
                <c:pt idx="4">
                  <c:v>#N/A</c:v>
                </c:pt>
                <c:pt idx="5">
                  <c:v>0.34</c:v>
                </c:pt>
                <c:pt idx="6">
                  <c:v>#N/A</c:v>
                </c:pt>
                <c:pt idx="7">
                  <c:v>1.87</c:v>
                </c:pt>
                <c:pt idx="8">
                  <c:v>#N/A</c:v>
                </c:pt>
                <c:pt idx="9">
                  <c:v>2.2599999999999998</c:v>
                </c:pt>
              </c:numCache>
            </c:numRef>
          </c:val>
          <c:extLst>
            <c:ext xmlns:c16="http://schemas.microsoft.com/office/drawing/2014/chart" uri="{C3380CC4-5D6E-409C-BE32-E72D297353CC}">
              <c16:uniqueId val="{00000007-0572-4440-AF92-0834E11F254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8.17</c:v>
                </c:pt>
                <c:pt idx="2">
                  <c:v>#N/A</c:v>
                </c:pt>
                <c:pt idx="3">
                  <c:v>4.9000000000000004</c:v>
                </c:pt>
                <c:pt idx="4">
                  <c:v>#N/A</c:v>
                </c:pt>
                <c:pt idx="5">
                  <c:v>3.49</c:v>
                </c:pt>
                <c:pt idx="6">
                  <c:v>#N/A</c:v>
                </c:pt>
                <c:pt idx="7">
                  <c:v>7.62</c:v>
                </c:pt>
                <c:pt idx="8">
                  <c:v>#N/A</c:v>
                </c:pt>
                <c:pt idx="9">
                  <c:v>5.09</c:v>
                </c:pt>
              </c:numCache>
            </c:numRef>
          </c:val>
          <c:extLst>
            <c:ext xmlns:c16="http://schemas.microsoft.com/office/drawing/2014/chart" uri="{C3380CC4-5D6E-409C-BE32-E72D297353CC}">
              <c16:uniqueId val="{00000008-0572-4440-AF92-0834E11F254D}"/>
            </c:ext>
          </c:extLst>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11.88</c:v>
                </c:pt>
                <c:pt idx="2">
                  <c:v>#N/A</c:v>
                </c:pt>
                <c:pt idx="3">
                  <c:v>10.62</c:v>
                </c:pt>
                <c:pt idx="4">
                  <c:v>#N/A</c:v>
                </c:pt>
                <c:pt idx="5">
                  <c:v>9.84</c:v>
                </c:pt>
                <c:pt idx="6">
                  <c:v>#N/A</c:v>
                </c:pt>
                <c:pt idx="7">
                  <c:v>9.8800000000000008</c:v>
                </c:pt>
                <c:pt idx="8">
                  <c:v>#N/A</c:v>
                </c:pt>
                <c:pt idx="9">
                  <c:v>8.93</c:v>
                </c:pt>
              </c:numCache>
            </c:numRef>
          </c:val>
          <c:extLst>
            <c:ext xmlns:c16="http://schemas.microsoft.com/office/drawing/2014/chart" uri="{C3380CC4-5D6E-409C-BE32-E72D297353CC}">
              <c16:uniqueId val="{00000009-0572-4440-AF92-0834E11F254D}"/>
            </c:ext>
          </c:extLst>
        </c:ser>
        <c:dLbls>
          <c:showLegendKey val="0"/>
          <c:showVal val="0"/>
          <c:showCatName val="0"/>
          <c:showSerName val="0"/>
          <c:showPercent val="0"/>
          <c:showBubbleSize val="0"/>
        </c:dLbls>
        <c:gapWidth val="150"/>
        <c:overlap val="100"/>
        <c:axId val="1072919312"/>
        <c:axId val="1302771936"/>
      </c:barChart>
      <c:catAx>
        <c:axId val="107291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771936"/>
        <c:crosses val="autoZero"/>
        <c:auto val="1"/>
        <c:lblAlgn val="ctr"/>
        <c:lblOffset val="100"/>
        <c:tickLblSkip val="1"/>
        <c:tickMarkSkip val="1"/>
        <c:noMultiLvlLbl val="0"/>
      </c:catAx>
      <c:valAx>
        <c:axId val="130277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919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2232</c:v>
                </c:pt>
                <c:pt idx="5">
                  <c:v>2115</c:v>
                </c:pt>
                <c:pt idx="8">
                  <c:v>2166</c:v>
                </c:pt>
                <c:pt idx="11">
                  <c:v>2098</c:v>
                </c:pt>
                <c:pt idx="14">
                  <c:v>2047</c:v>
                </c:pt>
              </c:numCache>
            </c:numRef>
          </c:val>
          <c:extLst>
            <c:ext xmlns:c16="http://schemas.microsoft.com/office/drawing/2014/chart" uri="{C3380CC4-5D6E-409C-BE32-E72D297353CC}">
              <c16:uniqueId val="{00000000-3BF5-4C5D-A3D4-9800877CFE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3BF5-4C5D-A3D4-9800877CFE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144</c:v>
                </c:pt>
                <c:pt idx="3">
                  <c:v>147</c:v>
                </c:pt>
                <c:pt idx="6">
                  <c:v>92</c:v>
                </c:pt>
                <c:pt idx="9">
                  <c:v>61</c:v>
                </c:pt>
                <c:pt idx="12">
                  <c:v>59</c:v>
                </c:pt>
              </c:numCache>
            </c:numRef>
          </c:val>
          <c:extLst>
            <c:ext xmlns:c16="http://schemas.microsoft.com/office/drawing/2014/chart" uri="{C3380CC4-5D6E-409C-BE32-E72D297353CC}">
              <c16:uniqueId val="{00000002-3BF5-4C5D-A3D4-9800877CFE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F5-4C5D-A3D4-9800877CFE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c:v>
                </c:pt>
                <c:pt idx="3">
                  <c:v>54</c:v>
                </c:pt>
                <c:pt idx="6">
                  <c:v>56</c:v>
                </c:pt>
                <c:pt idx="9">
                  <c:v>52</c:v>
                </c:pt>
                <c:pt idx="12">
                  <c:v>55</c:v>
                </c:pt>
              </c:numCache>
            </c:numRef>
          </c:val>
          <c:extLst>
            <c:ext xmlns:c16="http://schemas.microsoft.com/office/drawing/2014/chart" uri="{C3380CC4-5D6E-409C-BE32-E72D297353CC}">
              <c16:uniqueId val="{00000004-3BF5-4C5D-A3D4-9800877CFE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F5-4C5D-A3D4-9800877CFE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F5-4C5D-A3D4-9800877CFE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3620</c:v>
                </c:pt>
                <c:pt idx="3">
                  <c:v>3732</c:v>
                </c:pt>
                <c:pt idx="6">
                  <c:v>3796</c:v>
                </c:pt>
                <c:pt idx="9">
                  <c:v>3678</c:v>
                </c:pt>
                <c:pt idx="12">
                  <c:v>3533</c:v>
                </c:pt>
              </c:numCache>
            </c:numRef>
          </c:val>
          <c:extLst>
            <c:ext xmlns:c16="http://schemas.microsoft.com/office/drawing/2014/chart" uri="{C3380CC4-5D6E-409C-BE32-E72D297353CC}">
              <c16:uniqueId val="{00000007-3BF5-4C5D-A3D4-9800877CFEF7}"/>
            </c:ext>
          </c:extLst>
        </c:ser>
        <c:dLbls>
          <c:showLegendKey val="0"/>
          <c:showVal val="0"/>
          <c:showCatName val="0"/>
          <c:showSerName val="0"/>
          <c:showPercent val="0"/>
          <c:showBubbleSize val="0"/>
        </c:dLbls>
        <c:gapWidth val="100"/>
        <c:overlap val="100"/>
        <c:axId val="1302775200"/>
        <c:axId val="130276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1587</c:v>
                </c:pt>
                <c:pt idx="2">
                  <c:v>#N/A</c:v>
                </c:pt>
                <c:pt idx="3">
                  <c:v>#N/A</c:v>
                </c:pt>
                <c:pt idx="4">
                  <c:v>1818</c:v>
                </c:pt>
                <c:pt idx="5">
                  <c:v>#N/A</c:v>
                </c:pt>
                <c:pt idx="6">
                  <c:v>#N/A</c:v>
                </c:pt>
                <c:pt idx="7">
                  <c:v>1778</c:v>
                </c:pt>
                <c:pt idx="8">
                  <c:v>#N/A</c:v>
                </c:pt>
                <c:pt idx="9">
                  <c:v>#N/A</c:v>
                </c:pt>
                <c:pt idx="10">
                  <c:v>1694</c:v>
                </c:pt>
                <c:pt idx="11">
                  <c:v>#N/A</c:v>
                </c:pt>
                <c:pt idx="12">
                  <c:v>#N/A</c:v>
                </c:pt>
                <c:pt idx="13">
                  <c:v>1600</c:v>
                </c:pt>
                <c:pt idx="14">
                  <c:v>#N/A</c:v>
                </c:pt>
              </c:numCache>
            </c:numRef>
          </c:val>
          <c:smooth val="0"/>
          <c:extLst>
            <c:ext xmlns:c16="http://schemas.microsoft.com/office/drawing/2014/chart" uri="{C3380CC4-5D6E-409C-BE32-E72D297353CC}">
              <c16:uniqueId val="{00000008-3BF5-4C5D-A3D4-9800877CFEF7}"/>
            </c:ext>
          </c:extLst>
        </c:ser>
        <c:dLbls>
          <c:showLegendKey val="0"/>
          <c:showVal val="0"/>
          <c:showCatName val="0"/>
          <c:showSerName val="0"/>
          <c:showPercent val="0"/>
          <c:showBubbleSize val="0"/>
        </c:dLbls>
        <c:marker val="1"/>
        <c:smooth val="0"/>
        <c:axId val="1302775200"/>
        <c:axId val="1302767040"/>
      </c:lineChart>
      <c:catAx>
        <c:axId val="130277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767040"/>
        <c:crosses val="autoZero"/>
        <c:auto val="1"/>
        <c:lblAlgn val="ctr"/>
        <c:lblOffset val="100"/>
        <c:tickLblSkip val="1"/>
        <c:tickMarkSkip val="1"/>
        <c:noMultiLvlLbl val="0"/>
      </c:catAx>
      <c:valAx>
        <c:axId val="130276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7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19509</c:v>
                </c:pt>
                <c:pt idx="5">
                  <c:v>19442</c:v>
                </c:pt>
                <c:pt idx="8">
                  <c:v>19207</c:v>
                </c:pt>
                <c:pt idx="11">
                  <c:v>19448</c:v>
                </c:pt>
                <c:pt idx="14">
                  <c:v>19021</c:v>
                </c:pt>
              </c:numCache>
            </c:numRef>
          </c:val>
          <c:extLst>
            <c:ext xmlns:c16="http://schemas.microsoft.com/office/drawing/2014/chart" uri="{C3380CC4-5D6E-409C-BE32-E72D297353CC}">
              <c16:uniqueId val="{00000000-1E71-423A-A31A-6FC2D51AEB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2270</c:v>
                </c:pt>
                <c:pt idx="5">
                  <c:v>2420</c:v>
                </c:pt>
                <c:pt idx="8">
                  <c:v>2138</c:v>
                </c:pt>
                <c:pt idx="11">
                  <c:v>1993</c:v>
                </c:pt>
                <c:pt idx="14">
                  <c:v>2018</c:v>
                </c:pt>
              </c:numCache>
            </c:numRef>
          </c:val>
          <c:extLst>
            <c:ext xmlns:c16="http://schemas.microsoft.com/office/drawing/2014/chart" uri="{C3380CC4-5D6E-409C-BE32-E72D297353CC}">
              <c16:uniqueId val="{00000001-1E71-423A-A31A-6FC2D51AEB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6183</c:v>
                </c:pt>
                <c:pt idx="5">
                  <c:v>5464</c:v>
                </c:pt>
                <c:pt idx="8">
                  <c:v>4369</c:v>
                </c:pt>
                <c:pt idx="11">
                  <c:v>5881</c:v>
                </c:pt>
                <c:pt idx="14">
                  <c:v>6760</c:v>
                </c:pt>
              </c:numCache>
            </c:numRef>
          </c:val>
          <c:extLst>
            <c:ext xmlns:c16="http://schemas.microsoft.com/office/drawing/2014/chart" uri="{C3380CC4-5D6E-409C-BE32-E72D297353CC}">
              <c16:uniqueId val="{00000002-1E71-423A-A31A-6FC2D51AEB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71-423A-A31A-6FC2D51AEB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71-423A-A31A-6FC2D51AEB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71-423A-A31A-6FC2D51AEB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3630</c:v>
                </c:pt>
                <c:pt idx="3">
                  <c:v>3860</c:v>
                </c:pt>
                <c:pt idx="6">
                  <c:v>3612</c:v>
                </c:pt>
                <c:pt idx="9">
                  <c:v>3989</c:v>
                </c:pt>
                <c:pt idx="12">
                  <c:v>3962</c:v>
                </c:pt>
              </c:numCache>
            </c:numRef>
          </c:val>
          <c:extLst>
            <c:ext xmlns:c16="http://schemas.microsoft.com/office/drawing/2014/chart" uri="{C3380CC4-5D6E-409C-BE32-E72D297353CC}">
              <c16:uniqueId val="{00000006-1E71-423A-A31A-6FC2D51AEB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E71-423A-A31A-6FC2D51AEB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629</c:v>
                </c:pt>
                <c:pt idx="3">
                  <c:v>700</c:v>
                </c:pt>
                <c:pt idx="6">
                  <c:v>690</c:v>
                </c:pt>
                <c:pt idx="9">
                  <c:v>574</c:v>
                </c:pt>
                <c:pt idx="12">
                  <c:v>511</c:v>
                </c:pt>
              </c:numCache>
            </c:numRef>
          </c:val>
          <c:extLst>
            <c:ext xmlns:c16="http://schemas.microsoft.com/office/drawing/2014/chart" uri="{C3380CC4-5D6E-409C-BE32-E72D297353CC}">
              <c16:uniqueId val="{00000008-1E71-423A-A31A-6FC2D51AEB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880</c:v>
                </c:pt>
                <c:pt idx="3">
                  <c:v>734</c:v>
                </c:pt>
                <c:pt idx="6">
                  <c:v>641</c:v>
                </c:pt>
                <c:pt idx="9">
                  <c:v>580</c:v>
                </c:pt>
                <c:pt idx="12">
                  <c:v>521</c:v>
                </c:pt>
              </c:numCache>
            </c:numRef>
          </c:val>
          <c:extLst>
            <c:ext xmlns:c16="http://schemas.microsoft.com/office/drawing/2014/chart" uri="{C3380CC4-5D6E-409C-BE32-E72D297353CC}">
              <c16:uniqueId val="{00000009-1E71-423A-A31A-6FC2D51AEB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31239</c:v>
                </c:pt>
                <c:pt idx="3">
                  <c:v>31599</c:v>
                </c:pt>
                <c:pt idx="6">
                  <c:v>30639</c:v>
                </c:pt>
                <c:pt idx="9">
                  <c:v>31271</c:v>
                </c:pt>
                <c:pt idx="12">
                  <c:v>30456</c:v>
                </c:pt>
              </c:numCache>
            </c:numRef>
          </c:val>
          <c:extLst>
            <c:ext xmlns:c16="http://schemas.microsoft.com/office/drawing/2014/chart" uri="{C3380CC4-5D6E-409C-BE32-E72D297353CC}">
              <c16:uniqueId val="{0000000A-1E71-423A-A31A-6FC2D51AEB71}"/>
            </c:ext>
          </c:extLst>
        </c:ser>
        <c:dLbls>
          <c:showLegendKey val="0"/>
          <c:showVal val="0"/>
          <c:showCatName val="0"/>
          <c:showSerName val="0"/>
          <c:showPercent val="0"/>
          <c:showBubbleSize val="0"/>
        </c:dLbls>
        <c:gapWidth val="100"/>
        <c:overlap val="100"/>
        <c:axId val="1302775744"/>
        <c:axId val="130276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8416</c:v>
                </c:pt>
                <c:pt idx="2">
                  <c:v>#N/A</c:v>
                </c:pt>
                <c:pt idx="3">
                  <c:v>#N/A</c:v>
                </c:pt>
                <c:pt idx="4">
                  <c:v>9567</c:v>
                </c:pt>
                <c:pt idx="5">
                  <c:v>#N/A</c:v>
                </c:pt>
                <c:pt idx="6">
                  <c:v>#N/A</c:v>
                </c:pt>
                <c:pt idx="7">
                  <c:v>9869</c:v>
                </c:pt>
                <c:pt idx="8">
                  <c:v>#N/A</c:v>
                </c:pt>
                <c:pt idx="9">
                  <c:v>#N/A</c:v>
                </c:pt>
                <c:pt idx="10">
                  <c:v>9093</c:v>
                </c:pt>
                <c:pt idx="11">
                  <c:v>#N/A</c:v>
                </c:pt>
                <c:pt idx="12">
                  <c:v>#N/A</c:v>
                </c:pt>
                <c:pt idx="13">
                  <c:v>7650</c:v>
                </c:pt>
                <c:pt idx="14">
                  <c:v>#N/A</c:v>
                </c:pt>
              </c:numCache>
            </c:numRef>
          </c:val>
          <c:smooth val="0"/>
          <c:extLst>
            <c:ext xmlns:c16="http://schemas.microsoft.com/office/drawing/2014/chart" uri="{C3380CC4-5D6E-409C-BE32-E72D297353CC}">
              <c16:uniqueId val="{0000000B-1E71-423A-A31A-6FC2D51AEB71}"/>
            </c:ext>
          </c:extLst>
        </c:ser>
        <c:dLbls>
          <c:showLegendKey val="0"/>
          <c:showVal val="0"/>
          <c:showCatName val="0"/>
          <c:showSerName val="0"/>
          <c:showPercent val="0"/>
          <c:showBubbleSize val="0"/>
        </c:dLbls>
        <c:marker val="1"/>
        <c:smooth val="0"/>
        <c:axId val="1302775744"/>
        <c:axId val="1302762688"/>
      </c:lineChart>
      <c:catAx>
        <c:axId val="13027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2762688"/>
        <c:crosses val="autoZero"/>
        <c:auto val="1"/>
        <c:lblAlgn val="ctr"/>
        <c:lblOffset val="100"/>
        <c:tickLblSkip val="1"/>
        <c:tickMarkSkip val="1"/>
        <c:noMultiLvlLbl val="0"/>
      </c:catAx>
      <c:valAx>
        <c:axId val="130276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7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956</c:v>
                </c:pt>
                <c:pt idx="1">
                  <c:v>1752</c:v>
                </c:pt>
                <c:pt idx="2">
                  <c:v>2523</c:v>
                </c:pt>
              </c:numCache>
            </c:numRef>
          </c:val>
          <c:extLst>
            <c:ext xmlns:c16="http://schemas.microsoft.com/office/drawing/2014/chart" uri="{C3380CC4-5D6E-409C-BE32-E72D297353CC}">
              <c16:uniqueId val="{00000000-1A78-4945-91CE-610A97BF59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89</c:v>
                </c:pt>
                <c:pt idx="1">
                  <c:v>465</c:v>
                </c:pt>
                <c:pt idx="2">
                  <c:v>395</c:v>
                </c:pt>
              </c:numCache>
            </c:numRef>
          </c:val>
          <c:extLst>
            <c:ext xmlns:c16="http://schemas.microsoft.com/office/drawing/2014/chart" uri="{C3380CC4-5D6E-409C-BE32-E72D297353CC}">
              <c16:uniqueId val="{00000001-1A78-4945-91CE-610A97BF59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2411</c:v>
                </c:pt>
                <c:pt idx="1">
                  <c:v>2419</c:v>
                </c:pt>
                <c:pt idx="2">
                  <c:v>2368</c:v>
                </c:pt>
              </c:numCache>
            </c:numRef>
          </c:val>
          <c:extLst>
            <c:ext xmlns:c16="http://schemas.microsoft.com/office/drawing/2014/chart" uri="{C3380CC4-5D6E-409C-BE32-E72D297353CC}">
              <c16:uniqueId val="{00000002-1A78-4945-91CE-610A97BF59CE}"/>
            </c:ext>
          </c:extLst>
        </c:ser>
        <c:dLbls>
          <c:showLegendKey val="0"/>
          <c:showVal val="0"/>
          <c:showCatName val="0"/>
          <c:showSerName val="0"/>
          <c:showPercent val="0"/>
          <c:showBubbleSize val="0"/>
        </c:dLbls>
        <c:gapWidth val="120"/>
        <c:overlap val="100"/>
        <c:axId val="1302776832"/>
        <c:axId val="1302765408"/>
      </c:barChart>
      <c:catAx>
        <c:axId val="13027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2765408"/>
        <c:crosses val="autoZero"/>
        <c:auto val="1"/>
        <c:lblAlgn val="ctr"/>
        <c:lblOffset val="100"/>
        <c:tickLblSkip val="1"/>
        <c:tickMarkSkip val="1"/>
        <c:noMultiLvlLbl val="0"/>
      </c:catAx>
      <c:valAx>
        <c:axId val="1302765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27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普通建設事業の選択による地方債発行抑制に努めたことから、前年度より元利償還金が減額となっている。</a:t>
          </a:r>
          <a:endParaRPr lang="ja-JP" altLang="ja-JP" sz="1400">
            <a:effectLst/>
          </a:endParaRPr>
        </a:p>
        <a:p>
          <a:r>
            <a:rPr kumimoji="1" lang="ja-JP" altLang="ja-JP" sz="1100">
              <a:solidFill>
                <a:schemeClr val="dk1"/>
              </a:solidFill>
              <a:effectLst/>
              <a:latin typeface="+mn-lt"/>
              <a:ea typeface="+mn-ea"/>
              <a:cs typeface="+mn-cs"/>
            </a:rPr>
            <a:t>　今後も、地方債発行においては交付税措置のある地方債を有効活用し、財政健全化に努める。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減債基金残高のうち、実質公債費比率の算定に用いる満期一括償還地方債の償還の財源として積み立てたものはない。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将来負担額は</a:t>
          </a:r>
          <a:r>
            <a:rPr kumimoji="1" lang="ja-JP" altLang="en-US" sz="1100">
              <a:solidFill>
                <a:schemeClr val="dk1"/>
              </a:solidFill>
              <a:effectLst/>
              <a:latin typeface="+mn-lt"/>
              <a:ea typeface="+mn-ea"/>
              <a:cs typeface="+mn-cs"/>
            </a:rPr>
            <a:t>減り</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が増えた</a:t>
          </a:r>
          <a:r>
            <a:rPr kumimoji="1" lang="ja-JP" altLang="ja-JP" sz="1100">
              <a:solidFill>
                <a:schemeClr val="dk1"/>
              </a:solidFill>
              <a:effectLst/>
              <a:latin typeface="+mn-lt"/>
              <a:ea typeface="+mn-ea"/>
              <a:cs typeface="+mn-cs"/>
            </a:rPr>
            <a:t>ことにより、将来負担比率の分子が</a:t>
          </a:r>
          <a:r>
            <a:rPr kumimoji="1" lang="ja-JP" altLang="en-US" sz="1100">
              <a:solidFill>
                <a:schemeClr val="dk1"/>
              </a:solidFill>
              <a:effectLst/>
              <a:latin typeface="+mn-lt"/>
              <a:ea typeface="+mn-ea"/>
              <a:cs typeface="+mn-cs"/>
            </a:rPr>
            <a:t>減少し、将来負担比率は改善している。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新庁舎建設工事等の大規模な事業</a:t>
          </a:r>
          <a:r>
            <a:rPr kumimoji="1" lang="ja-JP" altLang="en-US" sz="1100">
              <a:solidFill>
                <a:schemeClr val="dk1"/>
              </a:solidFill>
              <a:effectLst/>
              <a:latin typeface="+mn-lt"/>
              <a:ea typeface="+mn-ea"/>
              <a:cs typeface="+mn-cs"/>
            </a:rPr>
            <a:t>の事業費減</a:t>
          </a:r>
          <a:r>
            <a:rPr kumimoji="1" lang="ja-JP" altLang="ja-JP" sz="1100">
              <a:solidFill>
                <a:schemeClr val="dk1"/>
              </a:solidFill>
              <a:effectLst/>
              <a:latin typeface="+mn-lt"/>
              <a:ea typeface="+mn-ea"/>
              <a:cs typeface="+mn-cs"/>
            </a:rPr>
            <a:t>に伴い地方債の現在高は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が、翌年度以降も複合新庁舎建設事業は継続するとともに、</a:t>
          </a:r>
          <a:r>
            <a:rPr kumimoji="1" lang="ja-JP" altLang="ja-JP" sz="1100">
              <a:solidFill>
                <a:schemeClr val="dk1"/>
              </a:solidFill>
              <a:effectLst/>
              <a:latin typeface="+mn-lt"/>
              <a:ea typeface="+mn-ea"/>
              <a:cs typeface="+mn-cs"/>
            </a:rPr>
            <a:t>後年度も多額に地方債発行が必要となる大規模な普通建設事業が計画されていることから、今後も地方債の発行を抑制しながら、健全な財政運営に努める。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鹿児島県姶良市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人口増加に伴う社会保障費の増加、児童・生徒の増加に伴う教育環境の整備、既存施設の老朽化に伴う改修費用など歳出額が増加している</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ものの、</a:t>
          </a:r>
          <a:r>
            <a:rPr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財政調整基金残高は、</a:t>
          </a:r>
          <a:r>
            <a:rPr lang="ja-JP" altLang="en-US"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歳入に見合った歳出の徹底した見直しによる削減等により</a:t>
          </a:r>
          <a:r>
            <a:rPr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、前年度より増加している。</a:t>
          </a:r>
          <a:endParaRPr lang="ja-JP" altLang="ja-JP" sz="16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新庁舎建設事業も本格化し、さらに厳しさを増すことから、さらなる事業の廃止・縮小を検討・実施し、また、ふるさと納税やネーミングライツ等の財源確保策に</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努める。</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・庁舎建設基金　市庁舎の建設に要する経費の財源に充てるための基金</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・地域福祉基金　地域の特性に応じた高齢者の保建及び福祉施策を推進するための基金</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・過疎地域持続的発展基金　過疎地域における地域医療の確保、高齢者等への生活支援等の施策等を継続的かつ安定的に実施するための基金</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・ふるさと応援基金　ふるさと姶良応援寄附金を指定された使途に沿って将来に向かったまちづくりに必要な施策を推進するため財源とする基金</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・市有施設整備積立基金　市有施設の整備を図るための基金</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・森林環境譲与税基金　間伐や人材育成・担い手の確保、木材利用の促進や普及啓発等の森林整備及びその促進に必要な事業を実施するための基金</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過疎地域持続的発展基金は、過疎地域の発展に伴う取り崩しにより約</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39</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百万円減少した。</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庁舎建設基金については、建設工事等のために活用し、</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約</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57</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百万円減少した。</a:t>
          </a:r>
          <a:endParaRPr lang="ja-JP" altLang="ja-JP" sz="1200">
            <a:effectLst/>
            <a:latin typeface="UD デジタル 教科書体 N-R" panose="02020400000000000000" pitchFamily="17" charset="-128"/>
            <a:ea typeface="UD デジタル 教科書体 N-R" panose="02020400000000000000" pitchFamily="17" charset="-128"/>
          </a:endParaRPr>
        </a:p>
        <a:p>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　市有施設整備積立基金は、老朽化した施設の改修等に活用</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し</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約</a:t>
          </a:r>
          <a:r>
            <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18</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百万円</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減少した</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庁舎建設基金については、令和</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７</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年度</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まで新庁舎</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建設</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を</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予定しており、今後も庁舎建設工事等のために活用していく。</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4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UD デジタル 教科書体 N-R" panose="02020400000000000000" pitchFamily="17" charset="-128"/>
              <a:ea typeface="UD デジタル 教科書体 N-R" panose="02020400000000000000" pitchFamily="17" charset="-128"/>
              <a:cs typeface="+mn-cs"/>
            </a:rPr>
            <a:t>歳入に見合った歳出の徹底した見直しによる削減等により、前年度より増加</a:t>
          </a:r>
          <a:endParaRPr kumimoji="1" lang="en-US" altLang="ja-JP" sz="14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歳入に見合った、財源不足分を基金に頼らない予算編成に取り組み、大規模災害に対応できるように、決算状況を踏まえて積み増しを行っていく。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令和３年度は、国の補正予算により普通交付税で追加交付された臨時財政対策債償還基金費、土地売払収入の一部を基金へ積み立てたことができたが、</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r>
            <a:rPr kumimoji="1" lang="ja-JP" altLang="en-US" sz="1200">
              <a:solidFill>
                <a:schemeClr val="dk1"/>
              </a:solidFill>
              <a:effectLst/>
              <a:latin typeface="UD デジタル 教科書体 N-R" panose="02020400000000000000" pitchFamily="17" charset="-128"/>
              <a:ea typeface="UD デジタル 教科書体 N-R" panose="02020400000000000000" pitchFamily="17" charset="-128"/>
              <a:cs typeface="+mn-cs"/>
            </a:rPr>
            <a:t>　令和４年度は、積み立てをおこなうことができなかった</a:t>
          </a:r>
          <a:endParaRPr kumimoji="1" lang="en-US"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400">
            <a:solidFill>
              <a:schemeClr val="dk1"/>
            </a:solidFill>
            <a:effectLst/>
            <a:latin typeface="UD デジタル 教科書体 N-R" panose="02020400000000000000" pitchFamily="17" charset="-128"/>
            <a:ea typeface="UD デジタル 教科書体 N-R" panose="02020400000000000000"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UD デジタル 教科書体 N-R" panose="02020400000000000000" pitchFamily="17" charset="-128"/>
              <a:ea typeface="UD デジタル 教科書体 N-R" panose="02020400000000000000" pitchFamily="17" charset="-128"/>
              <a:cs typeface="+mn-cs"/>
            </a:rPr>
            <a:t>庁舎建設等の大規模な普通建設事業の実施が続くことにより償還額が増加することから、地方債の発行を抑制しながら、健全な財政運営に努める。</a:t>
          </a:r>
          <a:endParaRPr lang="ja-JP" altLang="ja-JP" sz="1200">
            <a:effectLst/>
            <a:latin typeface="UD デジタル 教科書体 N-R" panose="02020400000000000000" pitchFamily="17" charset="-128"/>
            <a:ea typeface="UD デジタル 教科書体 N-R" panose="02020400000000000000"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78,077
77,576
231.25
36,202,968
35,097,130
916,690
17,991,400
30,455,664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前年同ポイントとなったが、依然として地方交付税等の依存財源の比率が高く、自主財源に乏しいため、類似団体平均値を下回っている。</a:t>
          </a:r>
          <a:endParaRPr lang="ja-JP" altLang="ja-JP" sz="1400">
            <a:effectLst/>
          </a:endParaRPr>
        </a:p>
        <a:p>
          <a:r>
            <a:rPr kumimoji="1" lang="ja-JP" altLang="ja-JP" sz="1100">
              <a:solidFill>
                <a:schemeClr val="dk1"/>
              </a:solidFill>
              <a:effectLst/>
              <a:latin typeface="+mn-lt"/>
              <a:ea typeface="+mn-ea"/>
              <a:cs typeface="+mn-cs"/>
            </a:rPr>
            <a:t>　企業振興施策による法人税等の歳入確保や市税等の滞納整理を行うとともに、事務事業の見直しを行い、廃止・縮小による歳出削減に努め、財政基盤の強化を図る。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ポイント増となっており、県平均値より上回っているが、類似団体及び全国平均値よりは下回っている。前年度比増の要因としては普通交付税や臨時財政対策債の減によるものである。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今後も引き続き</a:t>
          </a:r>
          <a:r>
            <a:rPr kumimoji="1" lang="ja-JP" altLang="ja-JP" sz="1100">
              <a:solidFill>
                <a:schemeClr val="dk1"/>
              </a:solidFill>
              <a:effectLst/>
              <a:latin typeface="+mn-lt"/>
              <a:ea typeface="+mn-ea"/>
              <a:cs typeface="+mn-cs"/>
            </a:rPr>
            <a:t>扶助費の適正支給による抑制、職員採用人数の削減、普通建設事業費の削減及び地方債発行額の抑制による公債費の縮減など歳出削減や財源確保に努める。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9313</xdr:rowOff>
    </xdr:from>
    <xdr:to>
      <xdr:col>23</xdr:col>
      <xdr:colOff>133350</xdr:colOff>
      <xdr:row>63</xdr:row>
      <xdr:rowOff>57996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96313"/>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9313</xdr:rowOff>
    </xdr:from>
    <xdr:to>
      <xdr:col>19</xdr:col>
      <xdr:colOff>133350</xdr:colOff>
      <xdr:row>65</xdr:row>
      <xdr:rowOff>149437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296313"/>
          <a:ext cx="889000" cy="99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149437</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9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04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129963</xdr:rowOff>
    </xdr:from>
    <xdr:to>
      <xdr:col>19</xdr:col>
      <xdr:colOff>184150</xdr:colOff>
      <xdr:row>60</xdr:row>
      <xdr:rowOff>60113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70290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1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定員適正化計画による人件費削減、経常経費の抑制に努めたことから、全国及び鹿児島県、類似団体平均値より下回っている。今後も引き続き行政改革大綱等に基づき、経費抑制に努める。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55755</xdr:rowOff>
    </xdr:from>
    <xdr:to>
      <xdr:col>23</xdr:col>
      <xdr:colOff>133350</xdr:colOff>
      <xdr:row>82</xdr:row>
      <xdr:rowOff>91387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14655"/>
          <a:ext cx="838200" cy="3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55755</xdr:rowOff>
    </xdr:from>
    <xdr:to>
      <xdr:col>19</xdr:col>
      <xdr:colOff>133350</xdr:colOff>
      <xdr:row>82</xdr:row>
      <xdr:rowOff>107383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14655"/>
          <a:ext cx="889000" cy="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159240</xdr:rowOff>
    </xdr:from>
    <xdr:to>
      <xdr:col>15</xdr:col>
      <xdr:colOff>82550</xdr:colOff>
      <xdr:row>82</xdr:row>
      <xdr:rowOff>107383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46690"/>
          <a:ext cx="889000" cy="11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81666</xdr:rowOff>
    </xdr:from>
    <xdr:to>
      <xdr:col>11</xdr:col>
      <xdr:colOff>31750</xdr:colOff>
      <xdr:row>81</xdr:row>
      <xdr:rowOff>159240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9116"/>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40587</xdr:rowOff>
    </xdr:from>
    <xdr:to>
      <xdr:col>23</xdr:col>
      <xdr:colOff>184150</xdr:colOff>
      <xdr:row>82</xdr:row>
      <xdr:rowOff>142187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57114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4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4955</xdr:rowOff>
    </xdr:from>
    <xdr:to>
      <xdr:col>19</xdr:col>
      <xdr:colOff>184150</xdr:colOff>
      <xdr:row>82</xdr:row>
      <xdr:rowOff>106555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116732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56583</xdr:rowOff>
    </xdr:from>
    <xdr:to>
      <xdr:col>15</xdr:col>
      <xdr:colOff>133350</xdr:colOff>
      <xdr:row>82</xdr:row>
      <xdr:rowOff>158183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142960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108440</xdr:rowOff>
    </xdr:from>
    <xdr:to>
      <xdr:col>11</xdr:col>
      <xdr:colOff>82550</xdr:colOff>
      <xdr:row>82</xdr:row>
      <xdr:rowOff>38590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23367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30866</xdr:rowOff>
    </xdr:from>
    <xdr:to>
      <xdr:col>7</xdr:col>
      <xdr:colOff>31750</xdr:colOff>
      <xdr:row>81</xdr:row>
      <xdr:rowOff>132466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117243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ポイント減となったが、類似団体や全国平均を上回っている。今後も国家公務員給与に対する人事院勧告を尊重しながら適正な給与水準の維持に努める。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98418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58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近年の定年退職増と新規採用職員数の抑制により全国･鹿児島県平均をいずれも下回っているが、類似団体平均は上回っていることから、姶良市定員適正化計画に基づき、職員数削減に努める。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5571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107315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617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127423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657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127423</xdr:rowOff>
    </xdr:from>
    <xdr:to>
      <xdr:col>68</xdr:col>
      <xdr:colOff>152400</xdr:colOff>
      <xdr:row>61</xdr:row>
      <xdr:rowOff>143510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858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46461</xdr:rowOff>
    </xdr:from>
    <xdr:to>
      <xdr:col>81</xdr:col>
      <xdr:colOff>95250</xdr:colOff>
      <xdr:row>61</xdr:row>
      <xdr:rowOff>148061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18538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7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138871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9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163000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ポイント減となっているものの、類似団体や全国平均値を上回っている。</a:t>
          </a:r>
          <a:endParaRPr lang="ja-JP" altLang="ja-JP" sz="1400">
            <a:effectLst/>
          </a:endParaRPr>
        </a:p>
        <a:p>
          <a:r>
            <a:rPr kumimoji="1" lang="ja-JP" altLang="ja-JP" sz="1100">
              <a:solidFill>
                <a:schemeClr val="dk1"/>
              </a:solidFill>
              <a:effectLst/>
              <a:latin typeface="+mn-lt"/>
              <a:ea typeface="+mn-ea"/>
              <a:cs typeface="+mn-cs"/>
            </a:rPr>
            <a:t>　今後も庁舎建設による多額の起債発行が見込まれるため、緊急度・住民ニーズを的確に把握した事業の選択、またその他の事業に係る大規模事業計画の整理・縮小を図るなど起債依存型の事業実施を見直し、比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111337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1934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43</xdr:row>
      <xdr:rowOff>119380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87206</xdr:rowOff>
    </xdr:from>
    <xdr:to>
      <xdr:col>72</xdr:col>
      <xdr:colOff>203200</xdr:colOff>
      <xdr:row>43</xdr:row>
      <xdr:rowOff>119380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5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87206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地方債現在高の減少や基金現在高の増加などを要因として、前年度より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ポイント減となったが、依然として類似団体平均値を上回っている。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今後も、新庁舎建設等の多額の地方債発行が予想されることから、適正な事業選択による地方債発行の抑制に努める。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86078</xdr:rowOff>
    </xdr:from>
    <xdr:to>
      <xdr:col>81</xdr:col>
      <xdr:colOff>44450</xdr:colOff>
      <xdr:row>18</xdr:row>
      <xdr:rowOff>13829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00728"/>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13829</xdr:rowOff>
    </xdr:from>
    <xdr:to>
      <xdr:col>77</xdr:col>
      <xdr:colOff>44450</xdr:colOff>
      <xdr:row>18</xdr:row>
      <xdr:rowOff>130457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3099929"/>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130457</xdr:rowOff>
    </xdr:from>
    <xdr:to>
      <xdr:col>72</xdr:col>
      <xdr:colOff>203200</xdr:colOff>
      <xdr:row>18</xdr:row>
      <xdr:rowOff>138500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2165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36618</xdr:rowOff>
    </xdr:from>
    <xdr:to>
      <xdr:col>68</xdr:col>
      <xdr:colOff>152400</xdr:colOff>
      <xdr:row>18</xdr:row>
      <xdr:rowOff>138500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3122718"/>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35278</xdr:rowOff>
    </xdr:from>
    <xdr:to>
      <xdr:col>81</xdr:col>
      <xdr:colOff>95250</xdr:colOff>
      <xdr:row>17</xdr:row>
      <xdr:rowOff>136878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7355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134479</xdr:rowOff>
    </xdr:from>
    <xdr:to>
      <xdr:col>77</xdr:col>
      <xdr:colOff>95250</xdr:colOff>
      <xdr:row>18</xdr:row>
      <xdr:rowOff>64629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49406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3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79657</xdr:rowOff>
    </xdr:from>
    <xdr:to>
      <xdr:col>73</xdr:col>
      <xdr:colOff>44450</xdr:colOff>
      <xdr:row>19</xdr:row>
      <xdr:rowOff>9807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6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166034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5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87700</xdr:rowOff>
    </xdr:from>
    <xdr:to>
      <xdr:col>68</xdr:col>
      <xdr:colOff>203200</xdr:colOff>
      <xdr:row>19</xdr:row>
      <xdr:rowOff>17850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1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157268</xdr:rowOff>
    </xdr:from>
    <xdr:to>
      <xdr:col>64</xdr:col>
      <xdr:colOff>152400</xdr:colOff>
      <xdr:row>18</xdr:row>
      <xdr:rowOff>87418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72195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78,077
77,576
231.25
36,202,968
35,097,130
916,690
17,991,400
30,455,664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職員数削減により前年度より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ポイント減少し、類似団体、全国平均よりは下回っている。</a:t>
          </a:r>
          <a:endParaRPr lang="ja-JP" altLang="ja-JP" sz="1400">
            <a:effectLst/>
          </a:endParaRPr>
        </a:p>
        <a:p>
          <a:r>
            <a:rPr kumimoji="1" lang="ja-JP" altLang="ja-JP" sz="1100">
              <a:solidFill>
                <a:schemeClr val="dk1"/>
              </a:solidFill>
              <a:effectLst/>
              <a:latin typeface="+mn-lt"/>
              <a:ea typeface="+mn-ea"/>
              <a:cs typeface="+mn-cs"/>
            </a:rPr>
            <a:t>　今後も姶良市定員適正化計画に基づき、定員減を行い、人件費の抑制に努める。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老朽化に伴う公共施設の維持管理に要する経費が増大していることから、前年度に比べ</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ポイント増加し、類似団体や県平均</a:t>
          </a:r>
          <a:r>
            <a:rPr kumimoji="1" lang="ja-JP" altLang="en-US" sz="1100">
              <a:solidFill>
                <a:schemeClr val="dk1"/>
              </a:solidFill>
              <a:effectLst/>
              <a:latin typeface="+mn-lt"/>
              <a:ea typeface="+mn-ea"/>
              <a:cs typeface="+mn-cs"/>
            </a:rPr>
            <a:t>より上回っている状況である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今後は、経費の削減及び公共施設等総合管理計画に基づいた老朽化した施設の集約化・複合化や長寿命化を行うことにより、経常費用の削減に努める。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1018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1018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113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161290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204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ポイント増となり、類似団体平均との開きが大きい状況である。</a:t>
          </a:r>
          <a:endParaRPr lang="ja-JP" altLang="ja-JP" sz="1400">
            <a:effectLst/>
          </a:endParaRPr>
        </a:p>
        <a:p>
          <a:r>
            <a:rPr kumimoji="1" lang="ja-JP" altLang="ja-JP" sz="1100">
              <a:solidFill>
                <a:schemeClr val="dk1"/>
              </a:solidFill>
              <a:effectLst/>
              <a:latin typeface="+mn-lt"/>
              <a:ea typeface="+mn-ea"/>
              <a:cs typeface="+mn-cs"/>
            </a:rPr>
            <a:t>　近年人口増加の影響もあり、地方税については微増ではあるものの、それ以上に扶助費の増加が大きく、扶助費の適正支給による抑制に努める。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57</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367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58</xdr:row>
      <xdr:rowOff>66040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676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100330</xdr:rowOff>
    </xdr:from>
    <xdr:to>
      <xdr:col>15</xdr:col>
      <xdr:colOff>98425</xdr:colOff>
      <xdr:row>58</xdr:row>
      <xdr:rowOff>66040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7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xdr:rowOff>
    </xdr:from>
    <xdr:to>
      <xdr:col>11</xdr:col>
      <xdr:colOff>9525</xdr:colOff>
      <xdr:row>57</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81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xdr:rowOff>
    </xdr:from>
    <xdr:to>
      <xdr:col>15</xdr:col>
      <xdr:colOff>149225</xdr:colOff>
      <xdr:row>58</xdr:row>
      <xdr:rowOff>116840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49530</xdr:rowOff>
    </xdr:from>
    <xdr:to>
      <xdr:col>11</xdr:col>
      <xdr:colOff>60325</xdr:colOff>
      <xdr:row>57</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129540</xdr:rowOff>
    </xdr:from>
    <xdr:to>
      <xdr:col>6</xdr:col>
      <xdr:colOff>171450</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ポイント増加し、類似団体や全国平均と比べ上回っている。今後は特別会計の事業見直しや節減を推進し、他会計への繰出金の抑制に努める。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59</xdr:row>
      <xdr:rowOff>44450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058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59</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058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57150</xdr:rowOff>
    </xdr:from>
    <xdr:to>
      <xdr:col>73</xdr:col>
      <xdr:colOff>180975</xdr:colOff>
      <xdr:row>59</xdr:row>
      <xdr:rowOff>95250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82550</xdr:rowOff>
    </xdr:from>
    <xdr:to>
      <xdr:col>69</xdr:col>
      <xdr:colOff>92075</xdr:colOff>
      <xdr:row>59</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9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以前から補助金の整理等を行ってきた結果、</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ポイント増加したものの、類似団体や全国平均を大きく下回っている。</a:t>
          </a:r>
          <a:r>
            <a:rPr kumimoji="1" lang="ja-JP" altLang="ja-JP" sz="1100" b="0" i="0" baseline="0">
              <a:solidFill>
                <a:schemeClr val="dk1"/>
              </a:solidFill>
              <a:effectLst/>
              <a:latin typeface="+mn-lt"/>
              <a:ea typeface="+mn-ea"/>
              <a:cs typeface="+mn-cs"/>
            </a:rPr>
            <a:t>引き続き行政改革大綱等に基づき、補助金の見直しや廃止等を含め、市財政に依存することが無い組織づくりを促し、抑制に努める。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26416</xdr:rowOff>
    </xdr:from>
    <xdr:to>
      <xdr:col>82</xdr:col>
      <xdr:colOff>107950</xdr:colOff>
      <xdr:row>34</xdr:row>
      <xdr:rowOff>49276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5855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58420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58557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40132</xdr:rowOff>
    </xdr:from>
    <xdr:to>
      <xdr:col>73</xdr:col>
      <xdr:colOff>180975</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869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34</xdr:row>
      <xdr:rowOff>40132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147066</xdr:rowOff>
    </xdr:from>
    <xdr:to>
      <xdr:col>78</xdr:col>
      <xdr:colOff>120650</xdr:colOff>
      <xdr:row>34</xdr:row>
      <xdr:rowOff>77216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87393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160782</xdr:rowOff>
    </xdr:from>
    <xdr:to>
      <xdr:col>69</xdr:col>
      <xdr:colOff>142875</xdr:colOff>
      <xdr:row>34</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増となり</a:t>
          </a:r>
          <a:r>
            <a:rPr kumimoji="1" lang="ja-JP" altLang="ja-JP" sz="1100">
              <a:solidFill>
                <a:schemeClr val="dk1"/>
              </a:solidFill>
              <a:effectLst/>
              <a:latin typeface="+mn-lt"/>
              <a:ea typeface="+mn-ea"/>
              <a:cs typeface="+mn-cs"/>
            </a:rPr>
            <a:t>、依然として高い水準が続いている</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類似団体平均値との開きは大きい。</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の開きが大きい要因の一つに、市町村合併及び近年の人口増加に伴い、大規模事業が増加したことが挙げられる。今後も、新庁舎建設等の多額の地方債発行が予想されることから、適正な事業選択による地方債発行の抑制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53848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136144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223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10413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79</xdr:row>
      <xdr:rowOff>10413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169926</xdr:rowOff>
    </xdr:from>
    <xdr:to>
      <xdr:col>20</xdr:col>
      <xdr:colOff>38100</xdr:colOff>
      <xdr:row>78</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類似団体平均値を下回っているが、近年の社会保障費の増加及び人口増加による扶助費に係る経費の増大が予想されることから、審査・給付の適正化に努める。</a:t>
          </a:r>
          <a:endParaRPr lang="ja-JP" altLang="ja-JP" sz="1400">
            <a:effectLst/>
          </a:endParaRPr>
        </a:p>
        <a:p>
          <a:r>
            <a:rPr kumimoji="1" lang="ja-JP" altLang="ja-JP" sz="1100">
              <a:solidFill>
                <a:schemeClr val="dk1"/>
              </a:solidFill>
              <a:effectLst/>
              <a:latin typeface="+mn-lt"/>
              <a:ea typeface="+mn-ea"/>
              <a:cs typeface="+mn-cs"/>
            </a:rPr>
            <a:t>　また、物件費についても公共施設の維持管理に多額の経費を要していることから民間委託や指定管理への検討を進めて行くことで、コスト削減に努める。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69850</xdr:rowOff>
    </xdr:from>
    <xdr:to>
      <xdr:col>82</xdr:col>
      <xdr:colOff>107950</xdr:colOff>
      <xdr:row>81</xdr:row>
      <xdr:rowOff>19558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9286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163085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19558</xdr:rowOff>
    </xdr:from>
    <xdr:to>
      <xdr:col>82</xdr:col>
      <xdr:colOff>196850</xdr:colOff>
      <xdr:row>81</xdr:row>
      <xdr:rowOff>19558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156227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69850</xdr:rowOff>
    </xdr:from>
    <xdr:to>
      <xdr:col>82</xdr:col>
      <xdr:colOff>196850</xdr:colOff>
      <xdr:row>75</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76</xdr:row>
      <xdr:rowOff>122428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837160"/>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77</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83716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98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97282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207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21337</xdr:rowOff>
    </xdr:from>
    <xdr:to>
      <xdr:col>69</xdr:col>
      <xdr:colOff>142875</xdr:colOff>
      <xdr:row>78</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154108</xdr:rowOff>
    </xdr:from>
    <xdr:to>
      <xdr:col>29</xdr:col>
      <xdr:colOff>127000</xdr:colOff>
      <xdr:row>19</xdr:row>
      <xdr:rowOff>19220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87833"/>
          <a:ext cx="647700" cy="36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131563</xdr:rowOff>
    </xdr:from>
    <xdr:to>
      <xdr:col>26</xdr:col>
      <xdr:colOff>50800</xdr:colOff>
      <xdr:row>18</xdr:row>
      <xdr:rowOff>154108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65288"/>
          <a:ext cx="698500" cy="2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131563</xdr:rowOff>
    </xdr:from>
    <xdr:to>
      <xdr:col>22</xdr:col>
      <xdr:colOff>114300</xdr:colOff>
      <xdr:row>18</xdr:row>
      <xdr:rowOff>153079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5288"/>
          <a:ext cx="698500" cy="2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153079</xdr:rowOff>
    </xdr:from>
    <xdr:to>
      <xdr:col>18</xdr:col>
      <xdr:colOff>177800</xdr:colOff>
      <xdr:row>19</xdr:row>
      <xdr:rowOff>489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86804"/>
          <a:ext cx="698500" cy="18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139870</xdr:rowOff>
    </xdr:from>
    <xdr:to>
      <xdr:col>29</xdr:col>
      <xdr:colOff>177800</xdr:colOff>
      <xdr:row>19</xdr:row>
      <xdr:rowOff>70020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7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111947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4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103308</xdr:rowOff>
    </xdr:from>
    <xdr:to>
      <xdr:col>26</xdr:col>
      <xdr:colOff>101600</xdr:colOff>
      <xdr:row>19</xdr:row>
      <xdr:rowOff>33458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7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18235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23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80763</xdr:rowOff>
    </xdr:from>
    <xdr:to>
      <xdr:col>22</xdr:col>
      <xdr:colOff>165100</xdr:colOff>
      <xdr:row>19</xdr:row>
      <xdr:rowOff>10913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167140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102279</xdr:rowOff>
    </xdr:from>
    <xdr:to>
      <xdr:col>19</xdr:col>
      <xdr:colOff>38100</xdr:colOff>
      <xdr:row>19</xdr:row>
      <xdr:rowOff>32429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3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17206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121139</xdr:rowOff>
    </xdr:from>
    <xdr:to>
      <xdr:col>15</xdr:col>
      <xdr:colOff>101600</xdr:colOff>
      <xdr:row>19</xdr:row>
      <xdr:rowOff>51289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5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36066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4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306843</xdr:rowOff>
    </xdr:from>
    <xdr:to>
      <xdr:col>29</xdr:col>
      <xdr:colOff>127000</xdr:colOff>
      <xdr:row>35</xdr:row>
      <xdr:rowOff>5221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574293"/>
          <a:ext cx="6477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269777</xdr:rowOff>
    </xdr:from>
    <xdr:to>
      <xdr:col>26</xdr:col>
      <xdr:colOff>50800</xdr:colOff>
      <xdr:row>34</xdr:row>
      <xdr:rowOff>306843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537227"/>
          <a:ext cx="698500" cy="3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249726</xdr:rowOff>
    </xdr:from>
    <xdr:to>
      <xdr:col>22</xdr:col>
      <xdr:colOff>114300</xdr:colOff>
      <xdr:row>34</xdr:row>
      <xdr:rowOff>269777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517176"/>
          <a:ext cx="6985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249726</xdr:rowOff>
    </xdr:from>
    <xdr:to>
      <xdr:col>18</xdr:col>
      <xdr:colOff>177800</xdr:colOff>
      <xdr:row>35</xdr:row>
      <xdr:rowOff>5025</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517176"/>
          <a:ext cx="698500" cy="9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297321</xdr:rowOff>
    </xdr:from>
    <xdr:to>
      <xdr:col>29</xdr:col>
      <xdr:colOff>177800</xdr:colOff>
      <xdr:row>35</xdr:row>
      <xdr:rowOff>56021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6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142398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4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256043</xdr:rowOff>
    </xdr:from>
    <xdr:to>
      <xdr:col>26</xdr:col>
      <xdr:colOff>101600</xdr:colOff>
      <xdr:row>35</xdr:row>
      <xdr:rowOff>14743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2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24920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292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218977</xdr:rowOff>
    </xdr:from>
    <xdr:to>
      <xdr:col>22</xdr:col>
      <xdr:colOff>165100</xdr:colOff>
      <xdr:row>34</xdr:row>
      <xdr:rowOff>320577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4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330754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25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198925</xdr:rowOff>
    </xdr:from>
    <xdr:to>
      <xdr:col>19</xdr:col>
      <xdr:colOff>38100</xdr:colOff>
      <xdr:row>34</xdr:row>
      <xdr:rowOff>300526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4663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310702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2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297125</xdr:rowOff>
    </xdr:from>
    <xdr:to>
      <xdr:col>15</xdr:col>
      <xdr:colOff>101600</xdr:colOff>
      <xdr:row>35</xdr:row>
      <xdr:rowOff>55825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564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66003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3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78,077
77,576
231.25
36,202,968
35,097,130
916,690
17,991,400
30,455,664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33763</xdr:rowOff>
    </xdr:from>
    <xdr:to>
      <xdr:col>24</xdr:col>
      <xdr:colOff>63500</xdr:colOff>
      <xdr:row>37</xdr:row>
      <xdr:rowOff>75749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7413"/>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15837</xdr:rowOff>
    </xdr:from>
    <xdr:to>
      <xdr:col>19</xdr:col>
      <xdr:colOff>177800</xdr:colOff>
      <xdr:row>37</xdr:row>
      <xdr:rowOff>33763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9487"/>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15837</xdr:rowOff>
    </xdr:from>
    <xdr:to>
      <xdr:col>15</xdr:col>
      <xdr:colOff>50800</xdr:colOff>
      <xdr:row>37</xdr:row>
      <xdr:rowOff>64091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9487"/>
          <a:ext cx="889000" cy="4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26429</xdr:rowOff>
    </xdr:from>
    <xdr:to>
      <xdr:col>10</xdr:col>
      <xdr:colOff>114300</xdr:colOff>
      <xdr:row>37</xdr:row>
      <xdr:rowOff>64091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70079"/>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24949</xdr:rowOff>
    </xdr:from>
    <xdr:to>
      <xdr:col>24</xdr:col>
      <xdr:colOff>114300</xdr:colOff>
      <xdr:row>37</xdr:row>
      <xdr:rowOff>126549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154413</xdr:rowOff>
    </xdr:from>
    <xdr:to>
      <xdr:col>20</xdr:col>
      <xdr:colOff>38100</xdr:colOff>
      <xdr:row>37</xdr:row>
      <xdr:rowOff>84563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75690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136487</xdr:rowOff>
    </xdr:from>
    <xdr:to>
      <xdr:col>15</xdr:col>
      <xdr:colOff>101600</xdr:colOff>
      <xdr:row>37</xdr:row>
      <xdr:rowOff>66637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57764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13291</xdr:rowOff>
    </xdr:from>
    <xdr:to>
      <xdr:col>10</xdr:col>
      <xdr:colOff>165100</xdr:colOff>
      <xdr:row>37</xdr:row>
      <xdr:rowOff>114891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106018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147079</xdr:rowOff>
    </xdr:from>
    <xdr:to>
      <xdr:col>6</xdr:col>
      <xdr:colOff>38100</xdr:colOff>
      <xdr:row>37</xdr:row>
      <xdr:rowOff>77229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93756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93120</xdr:rowOff>
    </xdr:from>
    <xdr:to>
      <xdr:col>24</xdr:col>
      <xdr:colOff>63500</xdr:colOff>
      <xdr:row>57</xdr:row>
      <xdr:rowOff>145981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5770"/>
          <a:ext cx="8382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112888</xdr:rowOff>
    </xdr:from>
    <xdr:to>
      <xdr:col>19</xdr:col>
      <xdr:colOff>177800</xdr:colOff>
      <xdr:row>57</xdr:row>
      <xdr:rowOff>145981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85538"/>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112888</xdr:rowOff>
    </xdr:from>
    <xdr:to>
      <xdr:col>15</xdr:col>
      <xdr:colOff>50800</xdr:colOff>
      <xdr:row>58</xdr:row>
      <xdr:rowOff>36231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85538"/>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36231</xdr:rowOff>
    </xdr:from>
    <xdr:to>
      <xdr:col>10</xdr:col>
      <xdr:colOff>114300</xdr:colOff>
      <xdr:row>58</xdr:row>
      <xdr:rowOff>85391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0331"/>
          <a:ext cx="889000" cy="4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42320</xdr:rowOff>
    </xdr:from>
    <xdr:to>
      <xdr:col>24</xdr:col>
      <xdr:colOff>114300</xdr:colOff>
      <xdr:row>57</xdr:row>
      <xdr:rowOff>143920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20747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95181</xdr:rowOff>
    </xdr:from>
    <xdr:to>
      <xdr:col>20</xdr:col>
      <xdr:colOff>38100</xdr:colOff>
      <xdr:row>58</xdr:row>
      <xdr:rowOff>25331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62088</xdr:rowOff>
    </xdr:from>
    <xdr:to>
      <xdr:col>15</xdr:col>
      <xdr:colOff>101600</xdr:colOff>
      <xdr:row>57</xdr:row>
      <xdr:rowOff>163688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156881</xdr:rowOff>
    </xdr:from>
    <xdr:to>
      <xdr:col>10</xdr:col>
      <xdr:colOff>165100</xdr:colOff>
      <xdr:row>58</xdr:row>
      <xdr:rowOff>87031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78158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34591</xdr:rowOff>
    </xdr:from>
    <xdr:to>
      <xdr:col>6</xdr:col>
      <xdr:colOff>38100</xdr:colOff>
      <xdr:row>58</xdr:row>
      <xdr:rowOff>136191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127318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116269</xdr:rowOff>
    </xdr:from>
    <xdr:to>
      <xdr:col>24</xdr:col>
      <xdr:colOff>63500</xdr:colOff>
      <xdr:row>78</xdr:row>
      <xdr:rowOff>139661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9369"/>
          <a:ext cx="8382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139661</xdr:rowOff>
    </xdr:from>
    <xdr:to>
      <xdr:col>19</xdr:col>
      <xdr:colOff>177800</xdr:colOff>
      <xdr:row>78</xdr:row>
      <xdr:rowOff>141452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2761"/>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141452</xdr:rowOff>
    </xdr:from>
    <xdr:to>
      <xdr:col>15</xdr:col>
      <xdr:colOff>50800</xdr:colOff>
      <xdr:row>78</xdr:row>
      <xdr:rowOff>144235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4552"/>
          <a:ext cx="8890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144235</xdr:rowOff>
    </xdr:from>
    <xdr:to>
      <xdr:col>10</xdr:col>
      <xdr:colOff>114300</xdr:colOff>
      <xdr:row>78</xdr:row>
      <xdr:rowOff>165264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17335"/>
          <a:ext cx="889000" cy="2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65469</xdr:rowOff>
    </xdr:from>
    <xdr:to>
      <xdr:col>24</xdr:col>
      <xdr:colOff>114300</xdr:colOff>
      <xdr:row>78</xdr:row>
      <xdr:rowOff>167069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151846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88861</xdr:rowOff>
    </xdr:from>
    <xdr:to>
      <xdr:col>20</xdr:col>
      <xdr:colOff>38100</xdr:colOff>
      <xdr:row>79</xdr:row>
      <xdr:rowOff>19011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10138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90652</xdr:rowOff>
    </xdr:from>
    <xdr:to>
      <xdr:col>15</xdr:col>
      <xdr:colOff>101600</xdr:colOff>
      <xdr:row>79</xdr:row>
      <xdr:rowOff>20802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11929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93435</xdr:rowOff>
    </xdr:from>
    <xdr:to>
      <xdr:col>10</xdr:col>
      <xdr:colOff>165100</xdr:colOff>
      <xdr:row>79</xdr:row>
      <xdr:rowOff>23585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14712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114464</xdr:rowOff>
    </xdr:from>
    <xdr:to>
      <xdr:col>6</xdr:col>
      <xdr:colOff>38100</xdr:colOff>
      <xdr:row>79</xdr:row>
      <xdr:rowOff>44614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35741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83736</xdr:rowOff>
    </xdr:from>
    <xdr:to>
      <xdr:col>24</xdr:col>
      <xdr:colOff>63500</xdr:colOff>
      <xdr:row>94</xdr:row>
      <xdr:rowOff>276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28586"/>
          <a:ext cx="838200" cy="8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83736</xdr:rowOff>
    </xdr:from>
    <xdr:to>
      <xdr:col>19</xdr:col>
      <xdr:colOff>177800</xdr:colOff>
      <xdr:row>95</xdr:row>
      <xdr:rowOff>104212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28586"/>
          <a:ext cx="889000" cy="36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104212</xdr:rowOff>
    </xdr:from>
    <xdr:to>
      <xdr:col>15</xdr:col>
      <xdr:colOff>50800</xdr:colOff>
      <xdr:row>96</xdr:row>
      <xdr:rowOff>3324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91962"/>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3324</xdr:rowOff>
    </xdr:from>
    <xdr:to>
      <xdr:col>10</xdr:col>
      <xdr:colOff>114300</xdr:colOff>
      <xdr:row>96</xdr:row>
      <xdr:rowOff>66199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62524"/>
          <a:ext cx="889000" cy="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120926</xdr:rowOff>
    </xdr:from>
    <xdr:to>
      <xdr:col>24</xdr:col>
      <xdr:colOff>114300</xdr:colOff>
      <xdr:row>94</xdr:row>
      <xdr:rowOff>51076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143803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1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32936</xdr:rowOff>
    </xdr:from>
    <xdr:to>
      <xdr:col>20</xdr:col>
      <xdr:colOff>38100</xdr:colOff>
      <xdr:row>93</xdr:row>
      <xdr:rowOff>134536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151063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53412</xdr:rowOff>
    </xdr:from>
    <xdr:to>
      <xdr:col>15</xdr:col>
      <xdr:colOff>101600</xdr:colOff>
      <xdr:row>95</xdr:row>
      <xdr:rowOff>155012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4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11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123974</xdr:rowOff>
    </xdr:from>
    <xdr:to>
      <xdr:col>10</xdr:col>
      <xdr:colOff>165100</xdr:colOff>
      <xdr:row>96</xdr:row>
      <xdr:rowOff>54124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70651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8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15399</xdr:rowOff>
    </xdr:from>
    <xdr:to>
      <xdr:col>6</xdr:col>
      <xdr:colOff>38100</xdr:colOff>
      <xdr:row>96</xdr:row>
      <xdr:rowOff>116999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133526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128194</xdr:rowOff>
    </xdr:from>
    <xdr:to>
      <xdr:col>54</xdr:col>
      <xdr:colOff>189865</xdr:colOff>
      <xdr:row>37</xdr:row>
      <xdr:rowOff>165423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00244"/>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169250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165423</xdr:rowOff>
    </xdr:from>
    <xdr:to>
      <xdr:col>55</xdr:col>
      <xdr:colOff>88900</xdr:colOff>
      <xdr:row>37</xdr:row>
      <xdr:rowOff>165423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0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74871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8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128194</xdr:rowOff>
    </xdr:from>
    <xdr:to>
      <xdr:col>55</xdr:col>
      <xdr:colOff>88900</xdr:colOff>
      <xdr:row>29</xdr:row>
      <xdr:rowOff>128194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0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94949</xdr:rowOff>
    </xdr:from>
    <xdr:to>
      <xdr:col>55</xdr:col>
      <xdr:colOff>0</xdr:colOff>
      <xdr:row>37</xdr:row>
      <xdr:rowOff>167459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38599"/>
          <a:ext cx="838200" cy="7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136226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6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113349</xdr:rowOff>
    </xdr:from>
    <xdr:to>
      <xdr:col>55</xdr:col>
      <xdr:colOff>50800</xdr:colOff>
      <xdr:row>36</xdr:row>
      <xdr:rowOff>43499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16321</xdr:rowOff>
    </xdr:from>
    <xdr:to>
      <xdr:col>50</xdr:col>
      <xdr:colOff>114300</xdr:colOff>
      <xdr:row>37</xdr:row>
      <xdr:rowOff>167459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331271"/>
          <a:ext cx="889000" cy="117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170151</xdr:rowOff>
    </xdr:from>
    <xdr:to>
      <xdr:col>50</xdr:col>
      <xdr:colOff>165100</xdr:colOff>
      <xdr:row>36</xdr:row>
      <xdr:rowOff>100301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116828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4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16321</xdr:rowOff>
    </xdr:from>
    <xdr:to>
      <xdr:col>45</xdr:col>
      <xdr:colOff>177800</xdr:colOff>
      <xdr:row>38</xdr:row>
      <xdr:rowOff>61083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331271"/>
          <a:ext cx="889000" cy="12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80083</xdr:rowOff>
    </xdr:from>
    <xdr:to>
      <xdr:col>46</xdr:col>
      <xdr:colOff>38100</xdr:colOff>
      <xdr:row>30</xdr:row>
      <xdr:rowOff>10233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26760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61083</xdr:rowOff>
    </xdr:from>
    <xdr:to>
      <xdr:col>41</xdr:col>
      <xdr:colOff>50800</xdr:colOff>
      <xdr:row>38</xdr:row>
      <xdr:rowOff>110972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576183"/>
          <a:ext cx="889000" cy="4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82412</xdr:rowOff>
    </xdr:from>
    <xdr:to>
      <xdr:col>41</xdr:col>
      <xdr:colOff>101600</xdr:colOff>
      <xdr:row>37</xdr:row>
      <xdr:rowOff>12562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29089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126619</xdr:rowOff>
    </xdr:from>
    <xdr:to>
      <xdr:col>36</xdr:col>
      <xdr:colOff>165100</xdr:colOff>
      <xdr:row>37</xdr:row>
      <xdr:rowOff>56769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73296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44149</xdr:rowOff>
    </xdr:from>
    <xdr:to>
      <xdr:col>55</xdr:col>
      <xdr:colOff>50800</xdr:colOff>
      <xdr:row>37</xdr:row>
      <xdr:rowOff>145749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8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130526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116658</xdr:rowOff>
    </xdr:from>
    <xdr:to>
      <xdr:col>50</xdr:col>
      <xdr:colOff>165100</xdr:colOff>
      <xdr:row>38</xdr:row>
      <xdr:rowOff>46808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37936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5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136971</xdr:rowOff>
    </xdr:from>
    <xdr:to>
      <xdr:col>46</xdr:col>
      <xdr:colOff>38100</xdr:colOff>
      <xdr:row>31</xdr:row>
      <xdr:rowOff>67121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2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58248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37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10283</xdr:rowOff>
    </xdr:from>
    <xdr:to>
      <xdr:col>41</xdr:col>
      <xdr:colOff>101600</xdr:colOff>
      <xdr:row>38</xdr:row>
      <xdr:rowOff>111883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103010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60172</xdr:rowOff>
    </xdr:from>
    <xdr:to>
      <xdr:col>36</xdr:col>
      <xdr:colOff>165100</xdr:colOff>
      <xdr:row>38</xdr:row>
      <xdr:rowOff>161772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152899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31214</xdr:rowOff>
    </xdr:from>
    <xdr:to>
      <xdr:col>55</xdr:col>
      <xdr:colOff>0</xdr:colOff>
      <xdr:row>57</xdr:row>
      <xdr:rowOff>11981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32414"/>
          <a:ext cx="838200" cy="1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31214</xdr:rowOff>
    </xdr:from>
    <xdr:to>
      <xdr:col>50</xdr:col>
      <xdr:colOff>114300</xdr:colOff>
      <xdr:row>56</xdr:row>
      <xdr:rowOff>136378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632414"/>
          <a:ext cx="889000" cy="10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143152</xdr:rowOff>
    </xdr:from>
    <xdr:to>
      <xdr:col>45</xdr:col>
      <xdr:colOff>177800</xdr:colOff>
      <xdr:row>56</xdr:row>
      <xdr:rowOff>136378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572902"/>
          <a:ext cx="889000" cy="16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143152</xdr:rowOff>
    </xdr:from>
    <xdr:to>
      <xdr:col>41</xdr:col>
      <xdr:colOff>50800</xdr:colOff>
      <xdr:row>56</xdr:row>
      <xdr:rowOff>95435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572902"/>
          <a:ext cx="889000" cy="1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132631</xdr:rowOff>
    </xdr:from>
    <xdr:to>
      <xdr:col>55</xdr:col>
      <xdr:colOff>50800</xdr:colOff>
      <xdr:row>57</xdr:row>
      <xdr:rowOff>62781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155508</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8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151864</xdr:rowOff>
    </xdr:from>
    <xdr:to>
      <xdr:col>50</xdr:col>
      <xdr:colOff>165100</xdr:colOff>
      <xdr:row>56</xdr:row>
      <xdr:rowOff>82014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98541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35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85578</xdr:rowOff>
    </xdr:from>
    <xdr:to>
      <xdr:col>46</xdr:col>
      <xdr:colOff>38100</xdr:colOff>
      <xdr:row>57</xdr:row>
      <xdr:rowOff>15728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32255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6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92352</xdr:rowOff>
    </xdr:from>
    <xdr:to>
      <xdr:col>41</xdr:col>
      <xdr:colOff>101600</xdr:colOff>
      <xdr:row>56</xdr:row>
      <xdr:rowOff>22502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39029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2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44635</xdr:rowOff>
    </xdr:from>
    <xdr:to>
      <xdr:col>36</xdr:col>
      <xdr:colOff>165100</xdr:colOff>
      <xdr:row>56</xdr:row>
      <xdr:rowOff>146235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162762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18872</xdr:rowOff>
    </xdr:from>
    <xdr:to>
      <xdr:col>55</xdr:col>
      <xdr:colOff>0</xdr:colOff>
      <xdr:row>77</xdr:row>
      <xdr:rowOff>95796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049072"/>
          <a:ext cx="8382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18872</xdr:rowOff>
    </xdr:from>
    <xdr:to>
      <xdr:col>50</xdr:col>
      <xdr:colOff>114300</xdr:colOff>
      <xdr:row>77</xdr:row>
      <xdr:rowOff>4268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04907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141986</xdr:rowOff>
    </xdr:from>
    <xdr:to>
      <xdr:col>45</xdr:col>
      <xdr:colOff>177800</xdr:colOff>
      <xdr:row>77</xdr:row>
      <xdr:rowOff>4268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000736"/>
          <a:ext cx="889000" cy="20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141986</xdr:rowOff>
    </xdr:from>
    <xdr:to>
      <xdr:col>41</xdr:col>
      <xdr:colOff>50800</xdr:colOff>
      <xdr:row>77</xdr:row>
      <xdr:rowOff>3277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000736"/>
          <a:ext cx="889000" cy="20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44996</xdr:rowOff>
    </xdr:from>
    <xdr:to>
      <xdr:col>55</xdr:col>
      <xdr:colOff>50800</xdr:colOff>
      <xdr:row>77</xdr:row>
      <xdr:rowOff>146596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67873</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139522</xdr:rowOff>
    </xdr:from>
    <xdr:to>
      <xdr:col>50</xdr:col>
      <xdr:colOff>165100</xdr:colOff>
      <xdr:row>76</xdr:row>
      <xdr:rowOff>69673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9982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86199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77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124918</xdr:rowOff>
    </xdr:from>
    <xdr:to>
      <xdr:col>46</xdr:col>
      <xdr:colOff>38100</xdr:colOff>
      <xdr:row>77</xdr:row>
      <xdr:rowOff>55068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1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9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91186</xdr:rowOff>
    </xdr:from>
    <xdr:to>
      <xdr:col>41</xdr:col>
      <xdr:colOff>101600</xdr:colOff>
      <xdr:row>76</xdr:row>
      <xdr:rowOff>21335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9499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37863</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7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123927</xdr:rowOff>
    </xdr:from>
    <xdr:to>
      <xdr:col>36</xdr:col>
      <xdr:colOff>165100</xdr:colOff>
      <xdr:row>77</xdr:row>
      <xdr:rowOff>54077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15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70604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142672</xdr:rowOff>
    </xdr:from>
    <xdr:to>
      <xdr:col>55</xdr:col>
      <xdr:colOff>0</xdr:colOff>
      <xdr:row>98</xdr:row>
      <xdr:rowOff>9144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773322"/>
          <a:ext cx="8382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142672</xdr:rowOff>
    </xdr:from>
    <xdr:to>
      <xdr:col>50</xdr:col>
      <xdr:colOff>114300</xdr:colOff>
      <xdr:row>97</xdr:row>
      <xdr:rowOff>161544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73322"/>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51194</xdr:rowOff>
    </xdr:from>
    <xdr:to>
      <xdr:col>45</xdr:col>
      <xdr:colOff>177800</xdr:colOff>
      <xdr:row>97</xdr:row>
      <xdr:rowOff>161544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681844"/>
          <a:ext cx="889000" cy="1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51194</xdr:rowOff>
    </xdr:from>
    <xdr:to>
      <xdr:col>41</xdr:col>
      <xdr:colOff>50800</xdr:colOff>
      <xdr:row>97</xdr:row>
      <xdr:rowOff>64312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681844"/>
          <a:ext cx="889000" cy="1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129794</xdr:rowOff>
    </xdr:from>
    <xdr:to>
      <xdr:col>55</xdr:col>
      <xdr:colOff>50800</xdr:colOff>
      <xdr:row>98</xdr:row>
      <xdr:rowOff>59944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108221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91872</xdr:rowOff>
    </xdr:from>
    <xdr:to>
      <xdr:col>50</xdr:col>
      <xdr:colOff>165100</xdr:colOff>
      <xdr:row>98</xdr:row>
      <xdr:rowOff>22022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110744</xdr:rowOff>
    </xdr:from>
    <xdr:to>
      <xdr:col>46</xdr:col>
      <xdr:colOff>38100</xdr:colOff>
      <xdr:row>98</xdr:row>
      <xdr:rowOff>40894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32021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394</xdr:rowOff>
    </xdr:from>
    <xdr:to>
      <xdr:col>41</xdr:col>
      <xdr:colOff>101600</xdr:colOff>
      <xdr:row>97</xdr:row>
      <xdr:rowOff>101994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118521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4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13512</xdr:rowOff>
    </xdr:from>
    <xdr:to>
      <xdr:col>36</xdr:col>
      <xdr:colOff>165100</xdr:colOff>
      <xdr:row>97</xdr:row>
      <xdr:rowOff>115112</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131639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136682</xdr:rowOff>
    </xdr:from>
    <xdr:to>
      <xdr:col>85</xdr:col>
      <xdr:colOff>127000</xdr:colOff>
      <xdr:row>37</xdr:row>
      <xdr:rowOff>155016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308882"/>
          <a:ext cx="8382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20144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3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57267</xdr:rowOff>
    </xdr:from>
    <xdr:to>
      <xdr:col>81</xdr:col>
      <xdr:colOff>50800</xdr:colOff>
      <xdr:row>37</xdr:row>
      <xdr:rowOff>155016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400917"/>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57267</xdr:rowOff>
    </xdr:from>
    <xdr:to>
      <xdr:col>76</xdr:col>
      <xdr:colOff>114300</xdr:colOff>
      <xdr:row>37</xdr:row>
      <xdr:rowOff>101524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400917"/>
          <a:ext cx="8890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101524</xdr:rowOff>
    </xdr:from>
    <xdr:to>
      <xdr:col>71</xdr:col>
      <xdr:colOff>177800</xdr:colOff>
      <xdr:row>38</xdr:row>
      <xdr:rowOff>27686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445174"/>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122648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63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85882</xdr:rowOff>
    </xdr:from>
    <xdr:to>
      <xdr:col>85</xdr:col>
      <xdr:colOff>177800</xdr:colOff>
      <xdr:row>37</xdr:row>
      <xdr:rowOff>16032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108759</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10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104216</xdr:rowOff>
    </xdr:from>
    <xdr:to>
      <xdr:col>81</xdr:col>
      <xdr:colOff>101600</xdr:colOff>
      <xdr:row>38</xdr:row>
      <xdr:rowOff>34366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50893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2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6467</xdr:rowOff>
    </xdr:from>
    <xdr:to>
      <xdr:col>76</xdr:col>
      <xdr:colOff>165100</xdr:colOff>
      <xdr:row>37</xdr:row>
      <xdr:rowOff>108067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3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124594</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12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50724</xdr:rowOff>
    </xdr:from>
    <xdr:to>
      <xdr:col>72</xdr:col>
      <xdr:colOff>38100</xdr:colOff>
      <xdr:row>37</xdr:row>
      <xdr:rowOff>152324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168851</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1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148336</xdr:rowOff>
    </xdr:from>
    <xdr:to>
      <xdr:col>67</xdr:col>
      <xdr:colOff>101600</xdr:colOff>
      <xdr:row>38</xdr:row>
      <xdr:rowOff>78486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95013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130543</xdr:rowOff>
    </xdr:from>
    <xdr:to>
      <xdr:col>85</xdr:col>
      <xdr:colOff>127000</xdr:colOff>
      <xdr:row>75</xdr:row>
      <xdr:rowOff>155587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989293"/>
          <a:ext cx="8382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109842</xdr:rowOff>
    </xdr:from>
    <xdr:to>
      <xdr:col>81</xdr:col>
      <xdr:colOff>50800</xdr:colOff>
      <xdr:row>75</xdr:row>
      <xdr:rowOff>130543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968592"/>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109842</xdr:rowOff>
    </xdr:from>
    <xdr:to>
      <xdr:col>76</xdr:col>
      <xdr:colOff>114300</xdr:colOff>
      <xdr:row>75</xdr:row>
      <xdr:rowOff>118072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6859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118072</xdr:rowOff>
    </xdr:from>
    <xdr:to>
      <xdr:col>71</xdr:col>
      <xdr:colOff>177800</xdr:colOff>
      <xdr:row>75</xdr:row>
      <xdr:rowOff>136309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76822"/>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104787</xdr:rowOff>
    </xdr:from>
    <xdr:to>
      <xdr:col>85</xdr:col>
      <xdr:colOff>177800</xdr:colOff>
      <xdr:row>76</xdr:row>
      <xdr:rowOff>34937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127664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79743</xdr:rowOff>
    </xdr:from>
    <xdr:to>
      <xdr:col>81</xdr:col>
      <xdr:colOff>101600</xdr:colOff>
      <xdr:row>76</xdr:row>
      <xdr:rowOff>9894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9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26420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59042</xdr:rowOff>
    </xdr:from>
    <xdr:to>
      <xdr:col>76</xdr:col>
      <xdr:colOff>165100</xdr:colOff>
      <xdr:row>75</xdr:row>
      <xdr:rowOff>160641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9177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6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67272</xdr:rowOff>
    </xdr:from>
    <xdr:to>
      <xdr:col>72</xdr:col>
      <xdr:colOff>38100</xdr:colOff>
      <xdr:row>75</xdr:row>
      <xdr:rowOff>168872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13949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7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85509</xdr:rowOff>
    </xdr:from>
    <xdr:to>
      <xdr:col>67</xdr:col>
      <xdr:colOff>101600</xdr:colOff>
      <xdr:row>76</xdr:row>
      <xdr:rowOff>15658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44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32186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7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28702</xdr:rowOff>
    </xdr:from>
    <xdr:to>
      <xdr:col>85</xdr:col>
      <xdr:colOff>127000</xdr:colOff>
      <xdr:row>99</xdr:row>
      <xdr:rowOff>1257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30802"/>
          <a:ext cx="838200" cy="1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28702</xdr:rowOff>
    </xdr:from>
    <xdr:to>
      <xdr:col>81</xdr:col>
      <xdr:colOff>50800</xdr:colOff>
      <xdr:row>99</xdr:row>
      <xdr:rowOff>12345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0802"/>
          <a:ext cx="889000" cy="1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11761</xdr:rowOff>
    </xdr:from>
    <xdr:to>
      <xdr:col>76</xdr:col>
      <xdr:colOff>114300</xdr:colOff>
      <xdr:row>99</xdr:row>
      <xdr:rowOff>12345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85311"/>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141466</xdr:rowOff>
    </xdr:from>
    <xdr:to>
      <xdr:col>71</xdr:col>
      <xdr:colOff>177800</xdr:colOff>
      <xdr:row>99</xdr:row>
      <xdr:rowOff>11761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43566"/>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121907</xdr:rowOff>
    </xdr:from>
    <xdr:to>
      <xdr:col>85</xdr:col>
      <xdr:colOff>177800</xdr:colOff>
      <xdr:row>99</xdr:row>
      <xdr:rowOff>52057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36834</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149352</xdr:rowOff>
    </xdr:from>
    <xdr:to>
      <xdr:col>81</xdr:col>
      <xdr:colOff>101600</xdr:colOff>
      <xdr:row>98</xdr:row>
      <xdr:rowOff>79502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70629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8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132995</xdr:rowOff>
    </xdr:from>
    <xdr:to>
      <xdr:col>76</xdr:col>
      <xdr:colOff>165100</xdr:colOff>
      <xdr:row>99</xdr:row>
      <xdr:rowOff>63145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54272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2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132411</xdr:rowOff>
    </xdr:from>
    <xdr:to>
      <xdr:col>72</xdr:col>
      <xdr:colOff>38100</xdr:colOff>
      <xdr:row>99</xdr:row>
      <xdr:rowOff>62561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53688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2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90666</xdr:rowOff>
    </xdr:from>
    <xdr:to>
      <xdr:col>67</xdr:col>
      <xdr:colOff>101600</xdr:colOff>
      <xdr:row>99</xdr:row>
      <xdr:rowOff>20816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11943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8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98715</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21383</xdr:rowOff>
    </xdr:from>
    <xdr:to>
      <xdr:col>116</xdr:col>
      <xdr:colOff>63500</xdr:colOff>
      <xdr:row>75</xdr:row>
      <xdr:rowOff>47248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880133"/>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47248</xdr:rowOff>
    </xdr:from>
    <xdr:to>
      <xdr:col>111</xdr:col>
      <xdr:colOff>177800</xdr:colOff>
      <xdr:row>75</xdr:row>
      <xdr:rowOff>53811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05998"/>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19717</xdr:rowOff>
    </xdr:from>
    <xdr:to>
      <xdr:col>107</xdr:col>
      <xdr:colOff>50800</xdr:colOff>
      <xdr:row>75</xdr:row>
      <xdr:rowOff>53811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878467"/>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19717</xdr:rowOff>
    </xdr:from>
    <xdr:to>
      <xdr:col>102</xdr:col>
      <xdr:colOff>114300</xdr:colOff>
      <xdr:row>75</xdr:row>
      <xdr:rowOff>44765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87846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142033</xdr:rowOff>
    </xdr:from>
    <xdr:to>
      <xdr:col>116</xdr:col>
      <xdr:colOff>114300</xdr:colOff>
      <xdr:row>75</xdr:row>
      <xdr:rowOff>72183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164910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8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167898</xdr:rowOff>
    </xdr:from>
    <xdr:to>
      <xdr:col>112</xdr:col>
      <xdr:colOff>38100</xdr:colOff>
      <xdr:row>75</xdr:row>
      <xdr:rowOff>98048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114575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3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3011</xdr:rowOff>
    </xdr:from>
    <xdr:to>
      <xdr:col>107</xdr:col>
      <xdr:colOff>101600</xdr:colOff>
      <xdr:row>75</xdr:row>
      <xdr:rowOff>104611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121138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140367</xdr:rowOff>
    </xdr:from>
    <xdr:to>
      <xdr:col>102</xdr:col>
      <xdr:colOff>165100</xdr:colOff>
      <xdr:row>75</xdr:row>
      <xdr:rowOff>70517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8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87044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165415</xdr:rowOff>
    </xdr:from>
    <xdr:to>
      <xdr:col>98</xdr:col>
      <xdr:colOff>38100</xdr:colOff>
      <xdr:row>75</xdr:row>
      <xdr:rowOff>95565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8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112092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2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年度の歳出決算総額は住民一人当たり</a:t>
          </a:r>
          <a:r>
            <a:rPr kumimoji="1" lang="en-US" altLang="ja-JP" sz="1100">
              <a:solidFill>
                <a:schemeClr val="dk1"/>
              </a:solidFill>
              <a:effectLst/>
              <a:latin typeface="+mn-lt"/>
              <a:ea typeface="+mn-ea"/>
              <a:cs typeface="+mn-cs"/>
            </a:rPr>
            <a:t>449,519</a:t>
          </a:r>
          <a:r>
            <a:rPr kumimoji="1" lang="ja-JP" altLang="ja-JP" sz="1100">
              <a:solidFill>
                <a:schemeClr val="dk1"/>
              </a:solidFill>
              <a:effectLst/>
              <a:latin typeface="+mn-lt"/>
              <a:ea typeface="+mn-ea"/>
              <a:cs typeface="+mn-cs"/>
            </a:rPr>
            <a:t>円となっている。主な構成項目である人件費については住民一人当たり</a:t>
          </a:r>
          <a:r>
            <a:rPr kumimoji="1" lang="en-US" altLang="ja-JP" sz="1100">
              <a:solidFill>
                <a:schemeClr val="dk1"/>
              </a:solidFill>
              <a:effectLst/>
              <a:latin typeface="+mn-lt"/>
              <a:ea typeface="+mn-ea"/>
              <a:cs typeface="+mn-cs"/>
            </a:rPr>
            <a:t>56,357</a:t>
          </a:r>
          <a:r>
            <a:rPr kumimoji="1" lang="ja-JP" altLang="ja-JP" sz="1100">
              <a:solidFill>
                <a:schemeClr val="dk1"/>
              </a:solidFill>
              <a:effectLst/>
              <a:latin typeface="+mn-lt"/>
              <a:ea typeface="+mn-ea"/>
              <a:cs typeface="+mn-cs"/>
            </a:rPr>
            <a:t>円となっており、微減傾向にある。これは姶良市定員適正化計画に基づき、定員減を行い、人件費の抑制に努めたことが要因である。</a:t>
          </a:r>
          <a:endParaRPr lang="ja-JP" altLang="ja-JP" sz="1400">
            <a:effectLst/>
          </a:endParaRPr>
        </a:p>
        <a:p>
          <a:r>
            <a:rPr kumimoji="1" lang="ja-JP" altLang="ja-JP" sz="1100">
              <a:solidFill>
                <a:schemeClr val="dk1"/>
              </a:solidFill>
              <a:effectLst/>
              <a:latin typeface="+mn-lt"/>
              <a:ea typeface="+mn-ea"/>
              <a:cs typeface="+mn-cs"/>
            </a:rPr>
            <a:t>　また、扶助費については住民一人当たり</a:t>
          </a:r>
          <a:r>
            <a:rPr kumimoji="1" lang="en-US" altLang="ja-JP" sz="1100">
              <a:solidFill>
                <a:schemeClr val="dk1"/>
              </a:solidFill>
              <a:effectLst/>
              <a:latin typeface="+mn-lt"/>
              <a:ea typeface="+mn-ea"/>
              <a:cs typeface="+mn-cs"/>
            </a:rPr>
            <a:t>147,808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微減傾向にはあるが、</a:t>
          </a:r>
          <a:r>
            <a:rPr kumimoji="1" lang="ja-JP" altLang="ja-JP" sz="1100">
              <a:solidFill>
                <a:schemeClr val="dk1"/>
              </a:solidFill>
              <a:effectLst/>
              <a:latin typeface="+mn-lt"/>
              <a:ea typeface="+mn-ea"/>
              <a:cs typeface="+mn-cs"/>
            </a:rPr>
            <a:t>類似団体平均値を大きく上回っている。</a:t>
          </a:r>
          <a:r>
            <a:rPr kumimoji="1" lang="ja-JP" altLang="en-US" sz="1100">
              <a:solidFill>
                <a:schemeClr val="dk1"/>
              </a:solidFill>
              <a:effectLst/>
              <a:latin typeface="+mn-lt"/>
              <a:ea typeface="+mn-ea"/>
              <a:cs typeface="+mn-cs"/>
            </a:rPr>
            <a:t>前年度比減の</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障害者自立支援給付事業、障害児通所支援事業、私立保育所等給付事業が増額となったが、子育て世帯臨時特別給付金事業、住民税非課税世帯等に対する臨時特別給付金事業の減額があったこと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普通建設事業費（新規整備）</a:t>
          </a:r>
          <a:r>
            <a:rPr kumimoji="1" lang="ja-JP" altLang="ja-JP" sz="1100">
              <a:solidFill>
                <a:schemeClr val="dk1"/>
              </a:solidFill>
              <a:effectLst/>
              <a:latin typeface="+mn-lt"/>
              <a:ea typeface="+mn-ea"/>
              <a:cs typeface="+mn-cs"/>
            </a:rPr>
            <a:t>については住民一人当たり</a:t>
          </a:r>
          <a:r>
            <a:rPr kumimoji="1" lang="en-US" altLang="ja-JP" sz="1100">
              <a:solidFill>
                <a:schemeClr val="dk1"/>
              </a:solidFill>
              <a:effectLst/>
              <a:latin typeface="+mn-lt"/>
              <a:ea typeface="+mn-ea"/>
              <a:cs typeface="+mn-cs"/>
            </a:rPr>
            <a:t>22,957</a:t>
          </a:r>
          <a:r>
            <a:rPr kumimoji="1" lang="ja-JP" altLang="ja-JP" sz="1100">
              <a:solidFill>
                <a:schemeClr val="dk1"/>
              </a:solidFill>
              <a:effectLst/>
              <a:latin typeface="+mn-lt"/>
              <a:ea typeface="+mn-ea"/>
              <a:cs typeface="+mn-cs"/>
            </a:rPr>
            <a:t>円となっており、前年度より住民一人当たり</a:t>
          </a:r>
          <a:r>
            <a:rPr kumimoji="1" lang="en-US" altLang="ja-JP" sz="1100">
              <a:solidFill>
                <a:schemeClr val="dk1"/>
              </a:solidFill>
              <a:effectLst/>
              <a:latin typeface="+mn-lt"/>
              <a:ea typeface="+mn-ea"/>
              <a:cs typeface="+mn-cs"/>
            </a:rPr>
            <a:t>19,557</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類似団体平均値を大きく上回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これは、新庁舎建設事業の実施が大きな要因となっている。</a:t>
          </a:r>
          <a:r>
            <a:rPr kumimoji="1" lang="ja-JP" altLang="en-US" sz="1100">
              <a:solidFill>
                <a:schemeClr val="dk1"/>
              </a:solidFill>
              <a:effectLst/>
              <a:latin typeface="+mn-lt"/>
              <a:ea typeface="+mn-ea"/>
              <a:cs typeface="+mn-cs"/>
            </a:rPr>
            <a:t>前年度比が減となっている要因としては、新庁舎建設事業の姶良庁舎の建設費用を令和３年度からの３年間の継続費としており支払割合を令和３年度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％、令和４年度</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％としていることが挙げられる。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鹿児島県姶良市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78,077
77,576
231.25
36,202,968
35,097,130
916,690
17,991,400
30,455,664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67463</xdr:rowOff>
    </xdr:from>
    <xdr:to>
      <xdr:col>24</xdr:col>
      <xdr:colOff>63500</xdr:colOff>
      <xdr:row>37</xdr:row>
      <xdr:rowOff>74320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11113"/>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143815</xdr:rowOff>
    </xdr:from>
    <xdr:to>
      <xdr:col>19</xdr:col>
      <xdr:colOff>177800</xdr:colOff>
      <xdr:row>37</xdr:row>
      <xdr:rowOff>67463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16015"/>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141529</xdr:rowOff>
    </xdr:from>
    <xdr:to>
      <xdr:col>15</xdr:col>
      <xdr:colOff>50800</xdr:colOff>
      <xdr:row>36</xdr:row>
      <xdr:rowOff>143815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137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141529</xdr:rowOff>
    </xdr:from>
    <xdr:to>
      <xdr:col>10</xdr:col>
      <xdr:colOff>114300</xdr:colOff>
      <xdr:row>36</xdr:row>
      <xdr:rowOff>147472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37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23520</xdr:rowOff>
    </xdr:from>
    <xdr:to>
      <xdr:col>24</xdr:col>
      <xdr:colOff>114300</xdr:colOff>
      <xdr:row>37</xdr:row>
      <xdr:rowOff>125120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109897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16663</xdr:rowOff>
    </xdr:from>
    <xdr:to>
      <xdr:col>20</xdr:col>
      <xdr:colOff>38100</xdr:colOff>
      <xdr:row>37</xdr:row>
      <xdr:rowOff>118263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5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93015</xdr:rowOff>
    </xdr:from>
    <xdr:to>
      <xdr:col>15</xdr:col>
      <xdr:colOff>101600</xdr:colOff>
      <xdr:row>37</xdr:row>
      <xdr:rowOff>23165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14292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90729</xdr:rowOff>
    </xdr:from>
    <xdr:to>
      <xdr:col>10</xdr:col>
      <xdr:colOff>165100</xdr:colOff>
      <xdr:row>37</xdr:row>
      <xdr:rowOff>20879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96672</xdr:rowOff>
    </xdr:from>
    <xdr:to>
      <xdr:col>6</xdr:col>
      <xdr:colOff>38100</xdr:colOff>
      <xdr:row>37</xdr:row>
      <xdr:rowOff>26822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17949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108900</xdr:rowOff>
    </xdr:from>
    <xdr:to>
      <xdr:col>24</xdr:col>
      <xdr:colOff>63500</xdr:colOff>
      <xdr:row>56</xdr:row>
      <xdr:rowOff>139990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38650"/>
          <a:ext cx="8382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142101</xdr:rowOff>
    </xdr:from>
    <xdr:to>
      <xdr:col>19</xdr:col>
      <xdr:colOff>177800</xdr:colOff>
      <xdr:row>55</xdr:row>
      <xdr:rowOff>108900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57501"/>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142101</xdr:rowOff>
    </xdr:from>
    <xdr:to>
      <xdr:col>15</xdr:col>
      <xdr:colOff>50800</xdr:colOff>
      <xdr:row>57</xdr:row>
      <xdr:rowOff>79578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57501"/>
          <a:ext cx="889000" cy="7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79578</xdr:rowOff>
    </xdr:from>
    <xdr:to>
      <xdr:col>10</xdr:col>
      <xdr:colOff>114300</xdr:colOff>
      <xdr:row>57</xdr:row>
      <xdr:rowOff>87350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2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89190</xdr:rowOff>
    </xdr:from>
    <xdr:to>
      <xdr:col>24</xdr:col>
      <xdr:colOff>114300</xdr:colOff>
      <xdr:row>57</xdr:row>
      <xdr:rowOff>19340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67617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58100</xdr:rowOff>
    </xdr:from>
    <xdr:to>
      <xdr:col>20</xdr:col>
      <xdr:colOff>38100</xdr:colOff>
      <xdr:row>55</xdr:row>
      <xdr:rowOff>159700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4777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2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91301</xdr:rowOff>
    </xdr:from>
    <xdr:to>
      <xdr:col>15</xdr:col>
      <xdr:colOff>101600</xdr:colOff>
      <xdr:row>53</xdr:row>
      <xdr:rowOff>21451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12578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9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28778</xdr:rowOff>
    </xdr:from>
    <xdr:to>
      <xdr:col>10</xdr:col>
      <xdr:colOff>165100</xdr:colOff>
      <xdr:row>57</xdr:row>
      <xdr:rowOff>130378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121505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36550</xdr:rowOff>
    </xdr:from>
    <xdr:to>
      <xdr:col>6</xdr:col>
      <xdr:colOff>38100</xdr:colOff>
      <xdr:row>57</xdr:row>
      <xdr:rowOff>138150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129277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39299</xdr:rowOff>
    </xdr:from>
    <xdr:to>
      <xdr:col>24</xdr:col>
      <xdr:colOff>63500</xdr:colOff>
      <xdr:row>74</xdr:row>
      <xdr:rowOff>100365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26599"/>
          <a:ext cx="838200" cy="6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39299</xdr:rowOff>
    </xdr:from>
    <xdr:to>
      <xdr:col>19</xdr:col>
      <xdr:colOff>177800</xdr:colOff>
      <xdr:row>75</xdr:row>
      <xdr:rowOff>111910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26599"/>
          <a:ext cx="889000" cy="24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111910</xdr:rowOff>
    </xdr:from>
    <xdr:to>
      <xdr:col>15</xdr:col>
      <xdr:colOff>50800</xdr:colOff>
      <xdr:row>76</xdr:row>
      <xdr:rowOff>10472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70660"/>
          <a:ext cx="889000" cy="7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10472</xdr:rowOff>
    </xdr:from>
    <xdr:to>
      <xdr:col>10</xdr:col>
      <xdr:colOff>114300</xdr:colOff>
      <xdr:row>76</xdr:row>
      <xdr:rowOff>71250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0672"/>
          <a:ext cx="889000" cy="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49565</xdr:rowOff>
    </xdr:from>
    <xdr:to>
      <xdr:col>24</xdr:col>
      <xdr:colOff>114300</xdr:colOff>
      <xdr:row>74</xdr:row>
      <xdr:rowOff>151165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72442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159949</xdr:rowOff>
    </xdr:from>
    <xdr:to>
      <xdr:col>20</xdr:col>
      <xdr:colOff>38100</xdr:colOff>
      <xdr:row>74</xdr:row>
      <xdr:rowOff>90099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106626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5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61110</xdr:rowOff>
    </xdr:from>
    <xdr:to>
      <xdr:col>15</xdr:col>
      <xdr:colOff>101600</xdr:colOff>
      <xdr:row>75</xdr:row>
      <xdr:rowOff>162709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9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131122</xdr:rowOff>
    </xdr:from>
    <xdr:to>
      <xdr:col>10</xdr:col>
      <xdr:colOff>165100</xdr:colOff>
      <xdr:row>76</xdr:row>
      <xdr:rowOff>61272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77799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20450</xdr:rowOff>
    </xdr:from>
    <xdr:to>
      <xdr:col>6</xdr:col>
      <xdr:colOff>38100</xdr:colOff>
      <xdr:row>76</xdr:row>
      <xdr:rowOff>122050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127910</xdr:rowOff>
    </xdr:from>
    <xdr:to>
      <xdr:col>24</xdr:col>
      <xdr:colOff>63500</xdr:colOff>
      <xdr:row>98</xdr:row>
      <xdr:rowOff>140005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30010"/>
          <a:ext cx="838200" cy="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140005</xdr:rowOff>
    </xdr:from>
    <xdr:to>
      <xdr:col>19</xdr:col>
      <xdr:colOff>177800</xdr:colOff>
      <xdr:row>99</xdr:row>
      <xdr:rowOff>32889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42105"/>
          <a:ext cx="889000" cy="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11466</xdr:rowOff>
    </xdr:from>
    <xdr:to>
      <xdr:col>15</xdr:col>
      <xdr:colOff>50800</xdr:colOff>
      <xdr:row>99</xdr:row>
      <xdr:rowOff>32889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85016"/>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11466</xdr:rowOff>
    </xdr:from>
    <xdr:to>
      <xdr:col>10</xdr:col>
      <xdr:colOff>114300</xdr:colOff>
      <xdr:row>99</xdr:row>
      <xdr:rowOff>55445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85016"/>
          <a:ext cx="889000" cy="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77110</xdr:rowOff>
    </xdr:from>
    <xdr:to>
      <xdr:col>24</xdr:col>
      <xdr:colOff>114300</xdr:colOff>
      <xdr:row>99</xdr:row>
      <xdr:rowOff>7260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55537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89205</xdr:rowOff>
    </xdr:from>
    <xdr:to>
      <xdr:col>20</xdr:col>
      <xdr:colOff>38100</xdr:colOff>
      <xdr:row>99</xdr:row>
      <xdr:rowOff>19355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10482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153539</xdr:rowOff>
    </xdr:from>
    <xdr:to>
      <xdr:col>15</xdr:col>
      <xdr:colOff>101600</xdr:colOff>
      <xdr:row>99</xdr:row>
      <xdr:rowOff>83689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100216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132116</xdr:rowOff>
    </xdr:from>
    <xdr:to>
      <xdr:col>10</xdr:col>
      <xdr:colOff>165100</xdr:colOff>
      <xdr:row>99</xdr:row>
      <xdr:rowOff>62266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78793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4645</xdr:rowOff>
    </xdr:from>
    <xdr:to>
      <xdr:col>6</xdr:col>
      <xdr:colOff>38100</xdr:colOff>
      <xdr:row>99</xdr:row>
      <xdr:rowOff>106245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122772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78740</xdr:rowOff>
    </xdr:from>
    <xdr:to>
      <xdr:col>55</xdr:col>
      <xdr:colOff>0</xdr:colOff>
      <xdr:row>38</xdr:row>
      <xdr:rowOff>83693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9384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83693</xdr:rowOff>
    </xdr:from>
    <xdr:to>
      <xdr:col>50</xdr:col>
      <xdr:colOff>114300</xdr:colOff>
      <xdr:row>38</xdr:row>
      <xdr:rowOff>84074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987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82931</xdr:rowOff>
    </xdr:from>
    <xdr:to>
      <xdr:col>45</xdr:col>
      <xdr:colOff>177800</xdr:colOff>
      <xdr:row>38</xdr:row>
      <xdr:rowOff>84074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80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82931</xdr:rowOff>
    </xdr:from>
    <xdr:to>
      <xdr:col>41</xdr:col>
      <xdr:colOff>50800</xdr:colOff>
      <xdr:row>38</xdr:row>
      <xdr:rowOff>82931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98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27940</xdr:rowOff>
    </xdr:from>
    <xdr:to>
      <xdr:col>55</xdr:col>
      <xdr:colOff>50800</xdr:colOff>
      <xdr:row>38</xdr:row>
      <xdr:rowOff>129540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6367</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32893</xdr:rowOff>
    </xdr:from>
    <xdr:to>
      <xdr:col>50</xdr:col>
      <xdr:colOff>165100</xdr:colOff>
      <xdr:row>38</xdr:row>
      <xdr:rowOff>134493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125620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33274</xdr:rowOff>
    </xdr:from>
    <xdr:to>
      <xdr:col>46</xdr:col>
      <xdr:colOff>38100</xdr:colOff>
      <xdr:row>38</xdr:row>
      <xdr:rowOff>134874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126001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32131</xdr:rowOff>
    </xdr:from>
    <xdr:to>
      <xdr:col>41</xdr:col>
      <xdr:colOff>101600</xdr:colOff>
      <xdr:row>38</xdr:row>
      <xdr:rowOff>133731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124858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11665</xdr:rowOff>
    </xdr:from>
    <xdr:to>
      <xdr:col>55</xdr:col>
      <xdr:colOff>0</xdr:colOff>
      <xdr:row>58</xdr:row>
      <xdr:rowOff>22447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55765"/>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48775</xdr:rowOff>
    </xdr:from>
    <xdr:to>
      <xdr:col>50</xdr:col>
      <xdr:colOff>114300</xdr:colOff>
      <xdr:row>58</xdr:row>
      <xdr:rowOff>22447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21425"/>
          <a:ext cx="889000" cy="1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48775</xdr:rowOff>
    </xdr:from>
    <xdr:to>
      <xdr:col>45</xdr:col>
      <xdr:colOff>177800</xdr:colOff>
      <xdr:row>57</xdr:row>
      <xdr:rowOff>165932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21425"/>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165932</xdr:rowOff>
    </xdr:from>
    <xdr:to>
      <xdr:col>41</xdr:col>
      <xdr:colOff>50800</xdr:colOff>
      <xdr:row>58</xdr:row>
      <xdr:rowOff>19494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8582"/>
          <a:ext cx="889000" cy="2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132315</xdr:rowOff>
    </xdr:from>
    <xdr:to>
      <xdr:col>55</xdr:col>
      <xdr:colOff>50800</xdr:colOff>
      <xdr:row>58</xdr:row>
      <xdr:rowOff>62465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155192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143097</xdr:rowOff>
    </xdr:from>
    <xdr:to>
      <xdr:col>50</xdr:col>
      <xdr:colOff>165100</xdr:colOff>
      <xdr:row>58</xdr:row>
      <xdr:rowOff>73247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89774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169425</xdr:rowOff>
    </xdr:from>
    <xdr:to>
      <xdr:col>46</xdr:col>
      <xdr:colOff>38100</xdr:colOff>
      <xdr:row>57</xdr:row>
      <xdr:rowOff>99575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116102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115132</xdr:rowOff>
    </xdr:from>
    <xdr:to>
      <xdr:col>41</xdr:col>
      <xdr:colOff>101600</xdr:colOff>
      <xdr:row>58</xdr:row>
      <xdr:rowOff>45282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61809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140144</xdr:rowOff>
    </xdr:from>
    <xdr:to>
      <xdr:col>36</xdr:col>
      <xdr:colOff>165100</xdr:colOff>
      <xdr:row>58</xdr:row>
      <xdr:rowOff>70294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86821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6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12864</xdr:rowOff>
    </xdr:from>
    <xdr:to>
      <xdr:col>55</xdr:col>
      <xdr:colOff>0</xdr:colOff>
      <xdr:row>77</xdr:row>
      <xdr:rowOff>82169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14514"/>
          <a:ext cx="8382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38849</xdr:rowOff>
    </xdr:from>
    <xdr:to>
      <xdr:col>50</xdr:col>
      <xdr:colOff>114300</xdr:colOff>
      <xdr:row>77</xdr:row>
      <xdr:rowOff>82169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40499"/>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38849</xdr:rowOff>
    </xdr:from>
    <xdr:to>
      <xdr:col>45</xdr:col>
      <xdr:colOff>177800</xdr:colOff>
      <xdr:row>78</xdr:row>
      <xdr:rowOff>62548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40499"/>
          <a:ext cx="889000" cy="19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62548</xdr:rowOff>
    </xdr:from>
    <xdr:to>
      <xdr:col>41</xdr:col>
      <xdr:colOff>50800</xdr:colOff>
      <xdr:row>78</xdr:row>
      <xdr:rowOff>88455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564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133514</xdr:rowOff>
    </xdr:from>
    <xdr:to>
      <xdr:col>55</xdr:col>
      <xdr:colOff>50800</xdr:colOff>
      <xdr:row>77</xdr:row>
      <xdr:rowOff>63664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111941</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4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31369</xdr:rowOff>
    </xdr:from>
    <xdr:to>
      <xdr:col>50</xdr:col>
      <xdr:colOff>165100</xdr:colOff>
      <xdr:row>77</xdr:row>
      <xdr:rowOff>132969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124096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159499</xdr:rowOff>
    </xdr:from>
    <xdr:to>
      <xdr:col>46</xdr:col>
      <xdr:colOff>38100</xdr:colOff>
      <xdr:row>77</xdr:row>
      <xdr:rowOff>89649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80776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8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11748</xdr:rowOff>
    </xdr:from>
    <xdr:to>
      <xdr:col>41</xdr:col>
      <xdr:colOff>101600</xdr:colOff>
      <xdr:row>78</xdr:row>
      <xdr:rowOff>113348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104475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37655</xdr:rowOff>
    </xdr:from>
    <xdr:to>
      <xdr:col>36</xdr:col>
      <xdr:colOff>165100</xdr:colOff>
      <xdr:row>78</xdr:row>
      <xdr:rowOff>139255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130382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23571</xdr:rowOff>
    </xdr:from>
    <xdr:to>
      <xdr:col>55</xdr:col>
      <xdr:colOff>0</xdr:colOff>
      <xdr:row>99</xdr:row>
      <xdr:rowOff>49338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97121"/>
          <a:ext cx="8382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64751</xdr:rowOff>
    </xdr:from>
    <xdr:to>
      <xdr:col>50</xdr:col>
      <xdr:colOff>114300</xdr:colOff>
      <xdr:row>99</xdr:row>
      <xdr:rowOff>49338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66851"/>
          <a:ext cx="889000" cy="1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152208</xdr:rowOff>
    </xdr:from>
    <xdr:to>
      <xdr:col>45</xdr:col>
      <xdr:colOff>177800</xdr:colOff>
      <xdr:row>98</xdr:row>
      <xdr:rowOff>64751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82858"/>
          <a:ext cx="889000" cy="8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112855</xdr:rowOff>
    </xdr:from>
    <xdr:to>
      <xdr:col>41</xdr:col>
      <xdr:colOff>50800</xdr:colOff>
      <xdr:row>97</xdr:row>
      <xdr:rowOff>152208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3505"/>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144221</xdr:rowOff>
    </xdr:from>
    <xdr:to>
      <xdr:col>55</xdr:col>
      <xdr:colOff>50800</xdr:colOff>
      <xdr:row>99</xdr:row>
      <xdr:rowOff>74371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59148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169988</xdr:rowOff>
    </xdr:from>
    <xdr:to>
      <xdr:col>50</xdr:col>
      <xdr:colOff>165100</xdr:colOff>
      <xdr:row>99</xdr:row>
      <xdr:rowOff>100138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91265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6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13951</xdr:rowOff>
    </xdr:from>
    <xdr:to>
      <xdr:col>46</xdr:col>
      <xdr:colOff>38100</xdr:colOff>
      <xdr:row>98</xdr:row>
      <xdr:rowOff>115551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106678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101408</xdr:rowOff>
    </xdr:from>
    <xdr:to>
      <xdr:col>41</xdr:col>
      <xdr:colOff>101600</xdr:colOff>
      <xdr:row>98</xdr:row>
      <xdr:rowOff>31558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22685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62055</xdr:rowOff>
    </xdr:from>
    <xdr:to>
      <xdr:col>36</xdr:col>
      <xdr:colOff>165100</xdr:colOff>
      <xdr:row>97</xdr:row>
      <xdr:rowOff>163655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8732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6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120086</xdr:rowOff>
    </xdr:from>
    <xdr:to>
      <xdr:col>85</xdr:col>
      <xdr:colOff>127000</xdr:colOff>
      <xdr:row>38</xdr:row>
      <xdr:rowOff>26908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3736"/>
          <a:ext cx="838200" cy="7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120086</xdr:rowOff>
    </xdr:from>
    <xdr:to>
      <xdr:col>81</xdr:col>
      <xdr:colOff>50800</xdr:colOff>
      <xdr:row>37</xdr:row>
      <xdr:rowOff>163795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3736"/>
          <a:ext cx="889000" cy="4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163795</xdr:rowOff>
    </xdr:from>
    <xdr:to>
      <xdr:col>76</xdr:col>
      <xdr:colOff>114300</xdr:colOff>
      <xdr:row>38</xdr:row>
      <xdr:rowOff>985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7445"/>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168321</xdr:rowOff>
    </xdr:from>
    <xdr:to>
      <xdr:col>71</xdr:col>
      <xdr:colOff>177800</xdr:colOff>
      <xdr:row>38</xdr:row>
      <xdr:rowOff>985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69071"/>
          <a:ext cx="889000" cy="34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147559</xdr:rowOff>
    </xdr:from>
    <xdr:to>
      <xdr:col>85</xdr:col>
      <xdr:colOff>177800</xdr:colOff>
      <xdr:row>38</xdr:row>
      <xdr:rowOff>77708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1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125985</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69286</xdr:rowOff>
    </xdr:from>
    <xdr:to>
      <xdr:col>81</xdr:col>
      <xdr:colOff>101600</xdr:colOff>
      <xdr:row>37</xdr:row>
      <xdr:rowOff>170886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162013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112994</xdr:rowOff>
    </xdr:from>
    <xdr:to>
      <xdr:col>76</xdr:col>
      <xdr:colOff>165100</xdr:colOff>
      <xdr:row>38</xdr:row>
      <xdr:rowOff>43145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66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121636</xdr:rowOff>
    </xdr:from>
    <xdr:to>
      <xdr:col>72</xdr:col>
      <xdr:colOff>38100</xdr:colOff>
      <xdr:row>38</xdr:row>
      <xdr:rowOff>51786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42912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117521</xdr:rowOff>
    </xdr:from>
    <xdr:to>
      <xdr:col>67</xdr:col>
      <xdr:colOff>101600</xdr:colOff>
      <xdr:row>36</xdr:row>
      <xdr:rowOff>47671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64198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9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139853</xdr:rowOff>
    </xdr:from>
    <xdr:to>
      <xdr:col>85</xdr:col>
      <xdr:colOff>127000</xdr:colOff>
      <xdr:row>58</xdr:row>
      <xdr:rowOff>17094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12503"/>
          <a:ext cx="8382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170294</xdr:rowOff>
    </xdr:from>
    <xdr:to>
      <xdr:col>81</xdr:col>
      <xdr:colOff>50800</xdr:colOff>
      <xdr:row>58</xdr:row>
      <xdr:rowOff>17094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71494"/>
          <a:ext cx="889000" cy="18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10903</xdr:rowOff>
    </xdr:from>
    <xdr:to>
      <xdr:col>76</xdr:col>
      <xdr:colOff>114300</xdr:colOff>
      <xdr:row>56</xdr:row>
      <xdr:rowOff>170294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2103"/>
          <a:ext cx="889000" cy="1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10903</xdr:rowOff>
    </xdr:from>
    <xdr:to>
      <xdr:col>71</xdr:col>
      <xdr:colOff>177800</xdr:colOff>
      <xdr:row>58</xdr:row>
      <xdr:rowOff>89522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12103"/>
          <a:ext cx="889000" cy="4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89053</xdr:rowOff>
    </xdr:from>
    <xdr:to>
      <xdr:col>85</xdr:col>
      <xdr:colOff>177800</xdr:colOff>
      <xdr:row>58</xdr:row>
      <xdr:rowOff>19203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67480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137744</xdr:rowOff>
    </xdr:from>
    <xdr:to>
      <xdr:col>81</xdr:col>
      <xdr:colOff>101600</xdr:colOff>
      <xdr:row>58</xdr:row>
      <xdr:rowOff>67894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59021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119494</xdr:rowOff>
    </xdr:from>
    <xdr:to>
      <xdr:col>76</xdr:col>
      <xdr:colOff>165100</xdr:colOff>
      <xdr:row>57</xdr:row>
      <xdr:rowOff>49644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40771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131553</xdr:rowOff>
    </xdr:from>
    <xdr:to>
      <xdr:col>72</xdr:col>
      <xdr:colOff>38100</xdr:colOff>
      <xdr:row>56</xdr:row>
      <xdr:rowOff>61703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78230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3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38722</xdr:rowOff>
    </xdr:from>
    <xdr:to>
      <xdr:col>67</xdr:col>
      <xdr:colOff>101600</xdr:colOff>
      <xdr:row>58</xdr:row>
      <xdr:rowOff>140322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131449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136683</xdr:rowOff>
    </xdr:from>
    <xdr:to>
      <xdr:col>85</xdr:col>
      <xdr:colOff>127000</xdr:colOff>
      <xdr:row>77</xdr:row>
      <xdr:rowOff>155017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166883"/>
          <a:ext cx="838200" cy="18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20052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3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57266</xdr:rowOff>
    </xdr:from>
    <xdr:to>
      <xdr:col>81</xdr:col>
      <xdr:colOff>50800</xdr:colOff>
      <xdr:row>77</xdr:row>
      <xdr:rowOff>155017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258916"/>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57266</xdr:rowOff>
    </xdr:from>
    <xdr:to>
      <xdr:col>76</xdr:col>
      <xdr:colOff>114300</xdr:colOff>
      <xdr:row>77</xdr:row>
      <xdr:rowOff>101524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58916"/>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101524</xdr:rowOff>
    </xdr:from>
    <xdr:to>
      <xdr:col>71</xdr:col>
      <xdr:colOff>177800</xdr:colOff>
      <xdr:row>78</xdr:row>
      <xdr:rowOff>27687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03174"/>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122511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85883</xdr:rowOff>
    </xdr:from>
    <xdr:to>
      <xdr:col>85</xdr:col>
      <xdr:colOff>177800</xdr:colOff>
      <xdr:row>77</xdr:row>
      <xdr:rowOff>16033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1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108759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9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104217</xdr:rowOff>
    </xdr:from>
    <xdr:to>
      <xdr:col>81</xdr:col>
      <xdr:colOff>101600</xdr:colOff>
      <xdr:row>78</xdr:row>
      <xdr:rowOff>34367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50894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0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6466</xdr:rowOff>
    </xdr:from>
    <xdr:to>
      <xdr:col>76</xdr:col>
      <xdr:colOff>165100</xdr:colOff>
      <xdr:row>77</xdr:row>
      <xdr:rowOff>108066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124593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50724</xdr:rowOff>
    </xdr:from>
    <xdr:to>
      <xdr:col>72</xdr:col>
      <xdr:colOff>38100</xdr:colOff>
      <xdr:row>77</xdr:row>
      <xdr:rowOff>152324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168851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02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148337</xdr:rowOff>
    </xdr:from>
    <xdr:to>
      <xdr:col>67</xdr:col>
      <xdr:colOff>101600</xdr:colOff>
      <xdr:row>78</xdr:row>
      <xdr:rowOff>78487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95014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2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130544</xdr:rowOff>
    </xdr:from>
    <xdr:to>
      <xdr:col>85</xdr:col>
      <xdr:colOff>127000</xdr:colOff>
      <xdr:row>95</xdr:row>
      <xdr:rowOff>155587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18294"/>
          <a:ext cx="8382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109843</xdr:rowOff>
    </xdr:from>
    <xdr:to>
      <xdr:col>81</xdr:col>
      <xdr:colOff>50800</xdr:colOff>
      <xdr:row>95</xdr:row>
      <xdr:rowOff>130544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97593"/>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109843</xdr:rowOff>
    </xdr:from>
    <xdr:to>
      <xdr:col>76</xdr:col>
      <xdr:colOff>114300</xdr:colOff>
      <xdr:row>95</xdr:row>
      <xdr:rowOff>118072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9759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118072</xdr:rowOff>
    </xdr:from>
    <xdr:to>
      <xdr:col>71</xdr:col>
      <xdr:colOff>177800</xdr:colOff>
      <xdr:row>95</xdr:row>
      <xdr:rowOff>136310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05822"/>
          <a:ext cx="889000" cy="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104787</xdr:rowOff>
    </xdr:from>
    <xdr:to>
      <xdr:col>85</xdr:col>
      <xdr:colOff>177800</xdr:colOff>
      <xdr:row>96</xdr:row>
      <xdr:rowOff>34937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127664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4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79744</xdr:rowOff>
    </xdr:from>
    <xdr:to>
      <xdr:col>81</xdr:col>
      <xdr:colOff>101600</xdr:colOff>
      <xdr:row>96</xdr:row>
      <xdr:rowOff>9894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26421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1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59043</xdr:rowOff>
    </xdr:from>
    <xdr:to>
      <xdr:col>76</xdr:col>
      <xdr:colOff>165100</xdr:colOff>
      <xdr:row>95</xdr:row>
      <xdr:rowOff>160643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67272</xdr:rowOff>
    </xdr:from>
    <xdr:to>
      <xdr:col>72</xdr:col>
      <xdr:colOff>38100</xdr:colOff>
      <xdr:row>95</xdr:row>
      <xdr:rowOff>168872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13949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1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32187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14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205,162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8,014</a:t>
          </a:r>
          <a:r>
            <a:rPr kumimoji="1" lang="ja-JP" altLang="ja-JP" sz="1100">
              <a:solidFill>
                <a:schemeClr val="dk1"/>
              </a:solidFill>
              <a:effectLst/>
              <a:latin typeface="+mn-lt"/>
              <a:ea typeface="+mn-ea"/>
              <a:cs typeface="+mn-cs"/>
            </a:rPr>
            <a:t>円減少しているが、類似団体</a:t>
          </a:r>
          <a:r>
            <a:rPr kumimoji="1" lang="ja-JP" altLang="en-US" sz="1100">
              <a:solidFill>
                <a:schemeClr val="dk1"/>
              </a:solidFill>
              <a:effectLst/>
              <a:latin typeface="+mn-lt"/>
              <a:ea typeface="+mn-ea"/>
              <a:cs typeface="+mn-cs"/>
            </a:rPr>
            <a:t>や全国</a:t>
          </a:r>
          <a:r>
            <a:rPr kumimoji="1" lang="ja-JP" altLang="ja-JP" sz="1100">
              <a:solidFill>
                <a:schemeClr val="dk1"/>
              </a:solidFill>
              <a:effectLst/>
              <a:latin typeface="+mn-lt"/>
              <a:ea typeface="+mn-ea"/>
              <a:cs typeface="+mn-cs"/>
            </a:rPr>
            <a:t>平均よりも上回っている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これは私立保育所等給付事業、障害者に対する通所支援・自立支援給付等の扶助費の増加が原因である。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43,083</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1,111</a:t>
          </a:r>
          <a:r>
            <a:rPr kumimoji="1" lang="ja-JP" altLang="ja-JP" sz="1100">
              <a:solidFill>
                <a:schemeClr val="dk1"/>
              </a:solidFill>
              <a:effectLst/>
              <a:latin typeface="+mn-lt"/>
              <a:ea typeface="+mn-ea"/>
              <a:cs typeface="+mn-cs"/>
            </a:rPr>
            <a:t>円増加しているが、これは新型コロナウイルスワクチン接種事業</a:t>
          </a:r>
          <a:r>
            <a:rPr kumimoji="1" lang="ja-JP" altLang="en-US" sz="1100">
              <a:solidFill>
                <a:schemeClr val="dk1"/>
              </a:solidFill>
              <a:effectLst/>
              <a:latin typeface="+mn-lt"/>
              <a:ea typeface="+mn-ea"/>
              <a:cs typeface="+mn-cs"/>
            </a:rPr>
            <a:t>、物価高騰等対策医療機関支援事業</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54,962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26,580</a:t>
          </a:r>
          <a:r>
            <a:rPr kumimoji="1" lang="ja-JP" altLang="ja-JP" sz="1100">
              <a:solidFill>
                <a:schemeClr val="dk1"/>
              </a:solidFill>
              <a:effectLst/>
              <a:latin typeface="+mn-lt"/>
              <a:ea typeface="+mn-ea"/>
              <a:cs typeface="+mn-cs"/>
            </a:rPr>
            <a:t>円減少しているが、これは新庁舎建設事業の姶良庁舎の建設費用を令和３年度からの３年間の継続費としており支払割合を令和３年度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％、令和４年度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とし、新庁舎建設事業の事業費が減少したことが要因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32,992</a:t>
          </a:r>
          <a:r>
            <a:rPr kumimoji="1" lang="ja-JP" altLang="ja-JP" sz="1100">
              <a:solidFill>
                <a:schemeClr val="dk1"/>
              </a:solidFill>
              <a:effectLst/>
              <a:latin typeface="+mn-lt"/>
              <a:ea typeface="+mn-ea"/>
              <a:cs typeface="+mn-cs"/>
            </a:rPr>
            <a:t>円となっており、昨年度より</a:t>
          </a:r>
          <a:r>
            <a:rPr kumimoji="1" lang="en-US" altLang="ja-JP" sz="1100">
              <a:solidFill>
                <a:schemeClr val="dk1"/>
              </a:solidFill>
              <a:effectLst/>
              <a:latin typeface="+mn-lt"/>
              <a:ea typeface="+mn-ea"/>
              <a:cs typeface="+mn-cs"/>
            </a:rPr>
            <a:t>2,556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学校給食施設整備事業、</a:t>
          </a:r>
          <a:r>
            <a:rPr kumimoji="1" lang="ja-JP" altLang="ja-JP" sz="1100">
              <a:solidFill>
                <a:schemeClr val="dk1"/>
              </a:solidFill>
              <a:effectLst/>
              <a:latin typeface="+mn-lt"/>
              <a:ea typeface="+mn-ea"/>
              <a:cs typeface="+mn-cs"/>
            </a:rPr>
            <a:t>学校給食物価高騰対策食材購入事業</a:t>
          </a:r>
          <a:r>
            <a:rPr kumimoji="1" lang="ja-JP" altLang="en-US" sz="1100">
              <a:solidFill>
                <a:schemeClr val="dk1"/>
              </a:solidFill>
              <a:effectLst/>
              <a:latin typeface="+mn-lt"/>
              <a:ea typeface="+mn-ea"/>
              <a:cs typeface="+mn-cs"/>
            </a:rPr>
            <a:t>の実施によるもの</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歳入に見合った歳出の徹底した見直しによる削減等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歳計剰余金処分により積立てることができ</a:t>
          </a:r>
          <a:r>
            <a:rPr lang="ja-JP" altLang="ja-JP" sz="1100" b="0" i="0" baseline="0">
              <a:solidFill>
                <a:schemeClr val="dk1"/>
              </a:solidFill>
              <a:effectLst/>
              <a:latin typeface="+mn-lt"/>
              <a:ea typeface="+mn-ea"/>
              <a:cs typeface="+mn-cs"/>
            </a:rPr>
            <a:t>、前年度より増加している。</a:t>
          </a:r>
          <a:r>
            <a:rPr kumimoji="1" lang="ja-JP" altLang="ja-JP" sz="1100">
              <a:solidFill>
                <a:schemeClr val="dk1"/>
              </a:solidFill>
              <a:effectLst/>
              <a:latin typeface="+mn-lt"/>
              <a:ea typeface="+mn-ea"/>
              <a:cs typeface="+mn-cs"/>
            </a:rPr>
            <a:t>実質収支額は、民生費（扶助費）の増加</a:t>
          </a:r>
          <a:r>
            <a:rPr kumimoji="1" lang="ja-JP" altLang="en-US" sz="1100">
              <a:solidFill>
                <a:schemeClr val="dk1"/>
              </a:solidFill>
              <a:effectLst/>
              <a:latin typeface="+mn-lt"/>
              <a:ea typeface="+mn-ea"/>
              <a:cs typeface="+mn-cs"/>
            </a:rPr>
            <a:t>や台風や大雨に係る災害復旧等の臨時財政需要があったため減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本市は普通交付税の段階的縮減等により厳しい財政状況ではあるが、事務・事業の見直しなど歳出削減を行い、健全な財政運営に努める。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全会計において黒字であるが、一般会計から特別会計への繰出金も年々増加傾向にあることから、一般会計の負担が増加している。</a:t>
          </a:r>
          <a:endParaRPr lang="ja-JP" altLang="ja-JP" sz="1400">
            <a:effectLst/>
          </a:endParaRPr>
        </a:p>
        <a:p>
          <a:r>
            <a:rPr kumimoji="1" lang="ja-JP" altLang="ja-JP" sz="1100">
              <a:solidFill>
                <a:schemeClr val="dk1"/>
              </a:solidFill>
              <a:effectLst/>
              <a:latin typeface="+mn-lt"/>
              <a:ea typeface="+mn-ea"/>
              <a:cs typeface="+mn-cs"/>
            </a:rPr>
            <a:t>　また、国民健康保険特別会計や介護保険特別会計等においては、高齢化の進展や医療技術の高度化等に伴う医療費や給付費の増加が見込まれる。</a:t>
          </a:r>
          <a:endParaRPr lang="ja-JP" altLang="ja-JP" sz="1400">
            <a:effectLst/>
          </a:endParaRPr>
        </a:p>
        <a:p>
          <a:r>
            <a:rPr kumimoji="1" lang="ja-JP" altLang="ja-JP" sz="1100">
              <a:solidFill>
                <a:schemeClr val="dk1"/>
              </a:solidFill>
              <a:effectLst/>
              <a:latin typeface="+mn-lt"/>
              <a:ea typeface="+mn-ea"/>
              <a:cs typeface="+mn-cs"/>
            </a:rPr>
            <a:t>　一般会計においても普通交付税の段階的縮減等により、財源確保の状況も厳しいことから今後も経費削減・抑制に努めるとともに自主財源の歳入確保強化に努める。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36202968</v>
      </c>
      <c r="BO4" s="449"/>
      <c r="BP4" s="449"/>
      <c r="BQ4" s="449"/>
      <c r="BR4" s="449"/>
      <c r="BS4" s="449"/>
      <c r="BT4" s="449"/>
      <c r="BU4" s="450"/>
      <c r="BV4" s="448">
        <v>38547300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7.6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35097130</v>
      </c>
      <c r="BO5" s="420"/>
      <c r="BP5" s="420"/>
      <c r="BQ5" s="420"/>
      <c r="BR5" s="420"/>
      <c r="BS5" s="420"/>
      <c r="BT5" s="420"/>
      <c r="BU5" s="421"/>
      <c r="BV5" s="419">
        <v>37083801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90.8</v>
      </c>
      <c r="CU5" s="417"/>
      <c r="CV5" s="417"/>
      <c r="CW5" s="417"/>
      <c r="CX5" s="417"/>
      <c r="CY5" s="417"/>
      <c r="CZ5" s="417"/>
      <c r="DA5" s="418"/>
      <c r="DB5" s="416">
        <v>83.8</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1105838</v>
      </c>
      <c r="BO6" s="420"/>
      <c r="BP6" s="420"/>
      <c r="BQ6" s="420"/>
      <c r="BR6" s="420"/>
      <c r="BS6" s="420"/>
      <c r="BT6" s="420"/>
      <c r="BU6" s="421"/>
      <c r="BV6" s="419">
        <v>1463499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88.5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189148</v>
      </c>
      <c r="BO7" s="420"/>
      <c r="BP7" s="420"/>
      <c r="BQ7" s="420"/>
      <c r="BR7" s="420"/>
      <c r="BS7" s="420"/>
      <c r="BT7" s="420"/>
      <c r="BU7" s="421"/>
      <c r="BV7" s="419">
        <v>57071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17991400</v>
      </c>
      <c r="CU7" s="420"/>
      <c r="CV7" s="420"/>
      <c r="CW7" s="420"/>
      <c r="CX7" s="420"/>
      <c r="CY7" s="420"/>
      <c r="CZ7" s="420"/>
      <c r="DA7" s="421"/>
      <c r="DB7" s="419">
        <v>18449363</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916690</v>
      </c>
      <c r="BO8" s="420"/>
      <c r="BP8" s="420"/>
      <c r="BQ8" s="420"/>
      <c r="BR8" s="420"/>
      <c r="BS8" s="420"/>
      <c r="BT8" s="420"/>
      <c r="BU8" s="421"/>
      <c r="BV8" s="419">
        <v>1406428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0.51</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76348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-489740</v>
      </c>
      <c r="BO9" s="420"/>
      <c r="BP9" s="420"/>
      <c r="BQ9" s="420"/>
      <c r="BR9" s="420"/>
      <c r="BS9" s="420"/>
      <c r="BT9" s="420"/>
      <c r="BU9" s="421"/>
      <c r="BV9" s="419">
        <v>797963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15.9</v>
      </c>
      <c r="CU9" s="417"/>
      <c r="CV9" s="417"/>
      <c r="CW9" s="417"/>
      <c r="CX9" s="417"/>
      <c r="CY9" s="417"/>
      <c r="CZ9" s="417"/>
      <c r="DA9" s="418"/>
      <c r="DB9" s="416">
        <v>16.100000000000001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75173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277</v>
      </c>
      <c r="BO10" s="420"/>
      <c r="BP10" s="420"/>
      <c r="BQ10" s="420"/>
      <c r="BR10" s="420"/>
      <c r="BS10" s="420"/>
      <c r="BT10" s="420"/>
      <c r="BU10" s="421"/>
      <c r="BV10" s="419">
        <v>486800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78077</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130000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77576</v>
      </c>
      <c r="S13" s="507"/>
      <c r="T13" s="507"/>
      <c r="U13" s="507"/>
      <c r="V13" s="508"/>
      <c r="W13" s="509" t="s">
        <v>141</v>
      </c>
      <c r="X13" s="405"/>
      <c r="Y13" s="405"/>
      <c r="Z13" s="405"/>
      <c r="AA13" s="405"/>
      <c r="AB13" s="406"/>
      <c r="AC13" s="372">
        <v>848</v>
      </c>
      <c r="AD13" s="373"/>
      <c r="AE13" s="373"/>
      <c r="AF13" s="373"/>
      <c r="AG13" s="374"/>
      <c r="AH13" s="372">
        <v>1034</v>
      </c>
      <c r="AI13" s="373"/>
      <c r="AJ13" s="373"/>
      <c r="AK13" s="373"/>
      <c r="AL13" s="432"/>
      <c r="AM13" s="476" t="s">
        <v>142</v>
      </c>
      <c r="AN13" s="376"/>
      <c r="AO13" s="376"/>
      <c r="AP13" s="376"/>
      <c r="AQ13" s="376"/>
      <c r="AR13" s="376"/>
      <c r="AS13" s="376"/>
      <c r="AT13" s="377"/>
      <c r="AU13" s="477" t="s">
        <v>137</v>
      </c>
      <c r="AV13" s="478"/>
      <c r="AW13" s="478"/>
      <c r="AX13" s="478"/>
      <c r="AY13" s="433" t="s">
        <v>143</v>
      </c>
      <c r="AZ13" s="434"/>
      <c r="BA13" s="434"/>
      <c r="BB13" s="434"/>
      <c r="BC13" s="434"/>
      <c r="BD13" s="434"/>
      <c r="BE13" s="434"/>
      <c r="BF13" s="434"/>
      <c r="BG13" s="434"/>
      <c r="BH13" s="434"/>
      <c r="BI13" s="434"/>
      <c r="BJ13" s="434"/>
      <c r="BK13" s="434"/>
      <c r="BL13" s="434"/>
      <c r="BM13" s="435"/>
      <c r="BN13" s="419">
        <v>-619463</v>
      </c>
      <c r="BO13" s="420"/>
      <c r="BP13" s="420"/>
      <c r="BQ13" s="420"/>
      <c r="BR13" s="420"/>
      <c r="BS13" s="420"/>
      <c r="BT13" s="420"/>
      <c r="BU13" s="421"/>
      <c r="BV13" s="419">
        <v>1284763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10.4</v>
      </c>
      <c r="CU13" s="417"/>
      <c r="CV13" s="417"/>
      <c r="CW13" s="417"/>
      <c r="CX13" s="417"/>
      <c r="CY13" s="417"/>
      <c r="CZ13" s="417"/>
      <c r="DA13" s="418"/>
      <c r="DB13" s="416">
        <v>11.2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77904</v>
      </c>
      <c r="S14" s="507"/>
      <c r="T14" s="507"/>
      <c r="U14" s="507"/>
      <c r="V14" s="508"/>
      <c r="W14" s="510"/>
      <c r="X14" s="408"/>
      <c r="Y14" s="408"/>
      <c r="Z14" s="408"/>
      <c r="AA14" s="408"/>
      <c r="AB14" s="409"/>
      <c r="AC14" s="499">
        <v>2.5</v>
      </c>
      <c r="AD14" s="500"/>
      <c r="AE14" s="500"/>
      <c r="AF14" s="500"/>
      <c r="AG14" s="501"/>
      <c r="AH14" s="499">
        <v>3.2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47</v>
      </c>
      <c r="CU14" s="517"/>
      <c r="CV14" s="517"/>
      <c r="CW14" s="517"/>
      <c r="CX14" s="517"/>
      <c r="CY14" s="517"/>
      <c r="CZ14" s="517"/>
      <c r="DA14" s="518"/>
      <c r="DB14" s="516">
        <v>54.4</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77486</v>
      </c>
      <c r="S15" s="507"/>
      <c r="T15" s="507"/>
      <c r="U15" s="507"/>
      <c r="V15" s="508"/>
      <c r="W15" s="509" t="s">
        <v>148</v>
      </c>
      <c r="X15" s="405"/>
      <c r="Y15" s="405"/>
      <c r="Z15" s="405"/>
      <c r="AA15" s="405"/>
      <c r="AB15" s="406"/>
      <c r="AC15" s="372">
        <v>6629</v>
      </c>
      <c r="AD15" s="373"/>
      <c r="AE15" s="373"/>
      <c r="AF15" s="373"/>
      <c r="AG15" s="374"/>
      <c r="AH15" s="372">
        <v>6454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7984069</v>
      </c>
      <c r="BO15" s="449"/>
      <c r="BP15" s="449"/>
      <c r="BQ15" s="449"/>
      <c r="BR15" s="449"/>
      <c r="BS15" s="449"/>
      <c r="BT15" s="449"/>
      <c r="BU15" s="450"/>
      <c r="BV15" s="448">
        <v>7573795</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19.7</v>
      </c>
      <c r="AD16" s="500"/>
      <c r="AE16" s="500"/>
      <c r="AF16" s="500"/>
      <c r="AG16" s="501"/>
      <c r="AH16" s="499">
        <v>19.8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15682880</v>
      </c>
      <c r="BO16" s="420"/>
      <c r="BP16" s="420"/>
      <c r="BQ16" s="420"/>
      <c r="BR16" s="420"/>
      <c r="BS16" s="420"/>
      <c r="BT16" s="420"/>
      <c r="BU16" s="421"/>
      <c r="BV16" s="419">
        <v>15565813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26181</v>
      </c>
      <c r="AD17" s="373"/>
      <c r="AE17" s="373"/>
      <c r="AF17" s="373"/>
      <c r="AG17" s="374"/>
      <c r="AH17" s="372">
        <v>25140</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9970186</v>
      </c>
      <c r="BO17" s="420"/>
      <c r="BP17" s="420"/>
      <c r="BQ17" s="420"/>
      <c r="BR17" s="420"/>
      <c r="BS17" s="420"/>
      <c r="BT17" s="420"/>
      <c r="BU17" s="421"/>
      <c r="BV17" s="419">
        <v>9452078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231.25</v>
      </c>
      <c r="M18" s="472"/>
      <c r="N18" s="472"/>
      <c r="O18" s="472"/>
      <c r="P18" s="472"/>
      <c r="Q18" s="472"/>
      <c r="R18" s="473"/>
      <c r="S18" s="473"/>
      <c r="T18" s="473"/>
      <c r="U18" s="473"/>
      <c r="V18" s="474"/>
      <c r="W18" s="490"/>
      <c r="X18" s="491"/>
      <c r="Y18" s="491"/>
      <c r="Z18" s="491"/>
      <c r="AA18" s="491"/>
      <c r="AB18" s="515"/>
      <c r="AC18" s="389">
        <v>77.8</v>
      </c>
      <c r="AD18" s="390"/>
      <c r="AE18" s="390"/>
      <c r="AF18" s="390"/>
      <c r="AG18" s="475"/>
      <c r="AH18" s="389">
        <v>77.099999999999994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16644903</v>
      </c>
      <c r="BO18" s="420"/>
      <c r="BP18" s="420"/>
      <c r="BQ18" s="420"/>
      <c r="BR18" s="420"/>
      <c r="BS18" s="420"/>
      <c r="BT18" s="420"/>
      <c r="BU18" s="421"/>
      <c r="BV18" s="419">
        <v>15815319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330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21171902</v>
      </c>
      <c r="BO19" s="420"/>
      <c r="BP19" s="420"/>
      <c r="BQ19" s="420"/>
      <c r="BR19" s="420"/>
      <c r="BS19" s="420"/>
      <c r="BT19" s="420"/>
      <c r="BU19" s="421"/>
      <c r="BV19" s="419">
        <v>21415765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32850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30455664</v>
      </c>
      <c r="BO22" s="449"/>
      <c r="BP22" s="449"/>
      <c r="BQ22" s="449"/>
      <c r="BR22" s="449"/>
      <c r="BS22" s="449"/>
      <c r="BT22" s="449"/>
      <c r="BU22" s="450"/>
      <c r="BV22" s="448">
        <v>31271296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25895054</v>
      </c>
      <c r="BO23" s="420"/>
      <c r="BP23" s="420"/>
      <c r="BQ23" s="420"/>
      <c r="BR23" s="420"/>
      <c r="BS23" s="420"/>
      <c r="BT23" s="420"/>
      <c r="BU23" s="421"/>
      <c r="BV23" s="419">
        <v>26255550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8680</v>
      </c>
      <c r="R24" s="373"/>
      <c r="S24" s="373"/>
      <c r="T24" s="373"/>
      <c r="U24" s="373"/>
      <c r="V24" s="374"/>
      <c r="W24" s="462"/>
      <c r="X24" s="399"/>
      <c r="Y24" s="400"/>
      <c r="Z24" s="375" t="s">
        <v>173</v>
      </c>
      <c r="AA24" s="376"/>
      <c r="AB24" s="376"/>
      <c r="AC24" s="376"/>
      <c r="AD24" s="376"/>
      <c r="AE24" s="376"/>
      <c r="AF24" s="376"/>
      <c r="AG24" s="377"/>
      <c r="AH24" s="372">
        <v>509</v>
      </c>
      <c r="AI24" s="373"/>
      <c r="AJ24" s="373"/>
      <c r="AK24" s="373"/>
      <c r="AL24" s="374"/>
      <c r="AM24" s="372">
        <v>1573828</v>
      </c>
      <c r="AN24" s="373"/>
      <c r="AO24" s="373"/>
      <c r="AP24" s="373"/>
      <c r="AQ24" s="373"/>
      <c r="AR24" s="374"/>
      <c r="AS24" s="372">
        <v>3092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19168015</v>
      </c>
      <c r="BO24" s="420"/>
      <c r="BP24" s="420"/>
      <c r="BQ24" s="420"/>
      <c r="BR24" s="420"/>
      <c r="BS24" s="420"/>
      <c r="BT24" s="420"/>
      <c r="BU24" s="421"/>
      <c r="BV24" s="419">
        <v>19162673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2</v>
      </c>
      <c r="M25" s="373"/>
      <c r="N25" s="373"/>
      <c r="O25" s="373"/>
      <c r="P25" s="374"/>
      <c r="Q25" s="372">
        <v>6860</v>
      </c>
      <c r="R25" s="373"/>
      <c r="S25" s="373"/>
      <c r="T25" s="373"/>
      <c r="U25" s="373"/>
      <c r="V25" s="374"/>
      <c r="W25" s="462"/>
      <c r="X25" s="399"/>
      <c r="Y25" s="400"/>
      <c r="Z25" s="375" t="s">
        <v>176</v>
      </c>
      <c r="AA25" s="376"/>
      <c r="AB25" s="376"/>
      <c r="AC25" s="376"/>
      <c r="AD25" s="376"/>
      <c r="AE25" s="376"/>
      <c r="AF25" s="376"/>
      <c r="AG25" s="377"/>
      <c r="AH25" s="372">
        <v>98</v>
      </c>
      <c r="AI25" s="373"/>
      <c r="AJ25" s="373"/>
      <c r="AK25" s="373"/>
      <c r="AL25" s="374"/>
      <c r="AM25" s="372">
        <v>279398</v>
      </c>
      <c r="AN25" s="373"/>
      <c r="AO25" s="373"/>
      <c r="AP25" s="373"/>
      <c r="AQ25" s="373"/>
      <c r="AR25" s="374"/>
      <c r="AS25" s="372">
        <v>2851</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4144048</v>
      </c>
      <c r="BO25" s="449"/>
      <c r="BP25" s="449"/>
      <c r="BQ25" s="449"/>
      <c r="BR25" s="449"/>
      <c r="BS25" s="449"/>
      <c r="BT25" s="449"/>
      <c r="BU25" s="450"/>
      <c r="BV25" s="448">
        <v>3137415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6470</v>
      </c>
      <c r="R26" s="373"/>
      <c r="S26" s="373"/>
      <c r="T26" s="373"/>
      <c r="U26" s="373"/>
      <c r="V26" s="374"/>
      <c r="W26" s="462"/>
      <c r="X26" s="399"/>
      <c r="Y26" s="400"/>
      <c r="Z26" s="375" t="s">
        <v>179</v>
      </c>
      <c r="AA26" s="430"/>
      <c r="AB26" s="430"/>
      <c r="AC26" s="430"/>
      <c r="AD26" s="430"/>
      <c r="AE26" s="430"/>
      <c r="AF26" s="430"/>
      <c r="AG26" s="431"/>
      <c r="AH26" s="372">
        <v>3</v>
      </c>
      <c r="AI26" s="373"/>
      <c r="AJ26" s="373"/>
      <c r="AK26" s="373"/>
      <c r="AL26" s="374"/>
      <c r="AM26" s="372">
        <v>11028</v>
      </c>
      <c r="AN26" s="373"/>
      <c r="AO26" s="373"/>
      <c r="AP26" s="373"/>
      <c r="AQ26" s="373"/>
      <c r="AR26" s="374"/>
      <c r="AS26" s="372">
        <v>3676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181</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182</v>
      </c>
      <c r="F27" s="376"/>
      <c r="G27" s="376"/>
      <c r="H27" s="376"/>
      <c r="I27" s="376"/>
      <c r="J27" s="376"/>
      <c r="K27" s="377"/>
      <c r="L27" s="372">
        <v>1</v>
      </c>
      <c r="M27" s="373"/>
      <c r="N27" s="373"/>
      <c r="O27" s="373"/>
      <c r="P27" s="374"/>
      <c r="Q27" s="372">
        <v>4090</v>
      </c>
      <c r="R27" s="373"/>
      <c r="S27" s="373"/>
      <c r="T27" s="373"/>
      <c r="U27" s="373"/>
      <c r="V27" s="374"/>
      <c r="W27" s="462"/>
      <c r="X27" s="399"/>
      <c r="Y27" s="400"/>
      <c r="Z27" s="375" t="s">
        <v>183</v>
      </c>
      <c r="AA27" s="376"/>
      <c r="AB27" s="376"/>
      <c r="AC27" s="376"/>
      <c r="AD27" s="376"/>
      <c r="AE27" s="376"/>
      <c r="AF27" s="376"/>
      <c r="AG27" s="377"/>
      <c r="AH27" s="372">
        <v>23</v>
      </c>
      <c r="AI27" s="373"/>
      <c r="AJ27" s="373"/>
      <c r="AK27" s="373"/>
      <c r="AL27" s="374"/>
      <c r="AM27" s="372">
        <v>80538</v>
      </c>
      <c r="AN27" s="373"/>
      <c r="AO27" s="373"/>
      <c r="AP27" s="373"/>
      <c r="AQ27" s="373"/>
      <c r="AR27" s="374"/>
      <c r="AS27" s="372">
        <v>3502</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500106</v>
      </c>
      <c r="BO27" s="454"/>
      <c r="BP27" s="454"/>
      <c r="BQ27" s="454"/>
      <c r="BR27" s="454"/>
      <c r="BS27" s="454"/>
      <c r="BT27" s="454"/>
      <c r="BU27" s="455"/>
      <c r="BV27" s="453">
        <v>500033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185</v>
      </c>
      <c r="F28" s="376"/>
      <c r="G28" s="376"/>
      <c r="H28" s="376"/>
      <c r="I28" s="376"/>
      <c r="J28" s="376"/>
      <c r="K28" s="377"/>
      <c r="L28" s="372">
        <v>1</v>
      </c>
      <c r="M28" s="373"/>
      <c r="N28" s="373"/>
      <c r="O28" s="373"/>
      <c r="P28" s="374"/>
      <c r="Q28" s="372">
        <v>3260</v>
      </c>
      <c r="R28" s="373"/>
      <c r="S28" s="373"/>
      <c r="T28" s="373"/>
      <c r="U28" s="373"/>
      <c r="V28" s="374"/>
      <c r="W28" s="462"/>
      <c r="X28" s="399"/>
      <c r="Y28" s="400"/>
      <c r="Z28" s="375" t="s">
        <v>186</v>
      </c>
      <c r="AA28" s="376"/>
      <c r="AB28" s="376"/>
      <c r="AC28" s="376"/>
      <c r="AD28" s="376"/>
      <c r="AE28" s="376"/>
      <c r="AF28" s="376"/>
      <c r="AG28" s="377"/>
      <c r="AH28" s="372" t="s">
        <v>181</v>
      </c>
      <c r="AI28" s="373"/>
      <c r="AJ28" s="373"/>
      <c r="AK28" s="373"/>
      <c r="AL28" s="374"/>
      <c r="AM28" s="372" t="s">
        <v>181</v>
      </c>
      <c r="AN28" s="373"/>
      <c r="AO28" s="373"/>
      <c r="AP28" s="373"/>
      <c r="AQ28" s="373"/>
      <c r="AR28" s="374"/>
      <c r="AS28" s="372" t="s">
        <v>181</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2522717</v>
      </c>
      <c r="BO28" s="449"/>
      <c r="BP28" s="449"/>
      <c r="BQ28" s="449"/>
      <c r="BR28" s="449"/>
      <c r="BS28" s="449"/>
      <c r="BT28" s="449"/>
      <c r="BU28" s="450"/>
      <c r="BV28" s="448">
        <v>1752440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188</v>
      </c>
      <c r="F29" s="376"/>
      <c r="G29" s="376"/>
      <c r="H29" s="376"/>
      <c r="I29" s="376"/>
      <c r="J29" s="376"/>
      <c r="K29" s="377"/>
      <c r="L29" s="372">
        <v>22</v>
      </c>
      <c r="M29" s="373"/>
      <c r="N29" s="373"/>
      <c r="O29" s="373"/>
      <c r="P29" s="374"/>
      <c r="Q29" s="372">
        <v>3030</v>
      </c>
      <c r="R29" s="373"/>
      <c r="S29" s="373"/>
      <c r="T29" s="373"/>
      <c r="U29" s="373"/>
      <c r="V29" s="374"/>
      <c r="W29" s="463"/>
      <c r="X29" s="464"/>
      <c r="Y29" s="465"/>
      <c r="Z29" s="375" t="s">
        <v>189</v>
      </c>
      <c r="AA29" s="376"/>
      <c r="AB29" s="376"/>
      <c r="AC29" s="376"/>
      <c r="AD29" s="376"/>
      <c r="AE29" s="376"/>
      <c r="AF29" s="376"/>
      <c r="AG29" s="377"/>
      <c r="AH29" s="372">
        <v>532</v>
      </c>
      <c r="AI29" s="373"/>
      <c r="AJ29" s="373"/>
      <c r="AK29" s="373"/>
      <c r="AL29" s="374"/>
      <c r="AM29" s="372">
        <v>1654366</v>
      </c>
      <c r="AN29" s="373"/>
      <c r="AO29" s="373"/>
      <c r="AP29" s="373"/>
      <c r="AQ29" s="373"/>
      <c r="AR29" s="374"/>
      <c r="AS29" s="372">
        <v>3110</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395331</v>
      </c>
      <c r="BO29" s="420"/>
      <c r="BP29" s="420"/>
      <c r="BQ29" s="420"/>
      <c r="BR29" s="420"/>
      <c r="BS29" s="420"/>
      <c r="BT29" s="420"/>
      <c r="BU29" s="421"/>
      <c r="BV29" s="419">
        <v>465200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2368258</v>
      </c>
      <c r="BO30" s="454"/>
      <c r="BP30" s="454"/>
      <c r="BQ30" s="454"/>
      <c r="BR30" s="454"/>
      <c r="BS30" s="454"/>
      <c r="BT30" s="454"/>
      <c r="BU30" s="455"/>
      <c r="BV30" s="453">
        <v>2418517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姶良市国民健康保険特別会計事業勘定</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姶良市水道事業会計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鹿児島県市町村総合事務組合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姶良市土地開発公社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姶良市農林業労働者災害共済事業特別会計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姶良市国民健康保険特別会計施設勘定</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姶良市下水道事業会計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姶良・伊佐地区介護保険組合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姶良市文化振興公社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姶良市後期高齢者医療特別会計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鹿児島県後期高齢者医療広域連合（一般会計）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姶良市介護保険特別会計保険事業勘定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鹿児島県後期高齢者医療広域連合（後期高齢者医療特別会計）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姶良市介護保険特別会計介護サービス事業勘定</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oqZgaq+nBOYdvUmRLSwAsnEEEMYaO5cvJdgRuFgdm1OzdmhlWu6IFY92hvDih05IjgXqdEwsmkm+mSqtiWxFKA==" saltValue="hotc5l/4vAyOxA/0H+gV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51" t="s">
        <v>575</v>
      </c>
      <c r="D34" s="1151"/>
      <c r="E34" s="1152"/>
      <c r="F34" s="32">
        <v>11.88</v>
      </c>
      <c r="G34" s="33">
        <v>10.62</v>
      </c>
      <c r="H34" s="33">
        <v>9.84</v>
      </c>
      <c r="I34" s="33">
        <v>9.8800000000000008</v>
      </c>
      <c r="J34" s="34">
        <v>8.93</v>
      </c>
      <c r="K34" s="22"/>
      <c r="L34" s="22"/>
      <c r="M34" s="22"/>
      <c r="N34" s="22"/>
      <c r="O34" s="22"/>
      <c r="P34" s="22"/>
    </row>
    <row r="35" spans="1:16" ht="39" customHeight="1">
      <c r="A35" s="22"/>
      <c r="B35" s="35"/>
      <c r="C35" s="1145" t="s">
        <v>576</v>
      </c>
      <c r="D35" s="1146"/>
      <c r="E35" s="1147"/>
      <c r="F35" s="36">
        <v>8.17</v>
      </c>
      <c r="G35" s="37">
        <v>4.9000000000000004</v>
      </c>
      <c r="H35" s="37">
        <v>3.49</v>
      </c>
      <c r="I35" s="37">
        <v>7.62</v>
      </c>
      <c r="J35" s="38">
        <v>5.09</v>
      </c>
      <c r="K35" s="22"/>
      <c r="L35" s="22"/>
      <c r="M35" s="22"/>
      <c r="N35" s="22"/>
      <c r="O35" s="22"/>
      <c r="P35" s="22"/>
    </row>
    <row r="36" spans="1:16" ht="39" customHeight="1">
      <c r="A36" s="22"/>
      <c r="B36" s="35"/>
      <c r="C36" s="1145" t="s">
        <v>577</v>
      </c>
      <c r="D36" s="1146"/>
      <c r="E36" s="1147"/>
      <c r="F36" s="36">
        <v>1.61</v>
      </c>
      <c r="G36" s="37">
        <v>1.2</v>
      </c>
      <c r="H36" s="37">
        <v>0.34</v>
      </c>
      <c r="I36" s="37">
        <v>1.87</v>
      </c>
      <c r="J36" s="38">
        <v>2.2599999999999998</v>
      </c>
      <c r="K36" s="22"/>
      <c r="L36" s="22"/>
      <c r="M36" s="22"/>
      <c r="N36" s="22"/>
      <c r="O36" s="22"/>
      <c r="P36" s="22"/>
    </row>
    <row r="37" spans="1:16" ht="39" customHeight="1">
      <c r="A37" s="22"/>
      <c r="B37" s="35"/>
      <c r="C37" s="1145" t="s">
        <v>578</v>
      </c>
      <c r="D37" s="1146"/>
      <c r="E37" s="1147"/>
      <c r="F37" s="36">
        <v>1.98</v>
      </c>
      <c r="G37" s="37">
        <v>1.98</v>
      </c>
      <c r="H37" s="37">
        <v>1.81</v>
      </c>
      <c r="I37" s="37">
        <v>1.67</v>
      </c>
      <c r="J37" s="38">
        <v>1.7</v>
      </c>
      <c r="K37" s="22"/>
      <c r="L37" s="22"/>
      <c r="M37" s="22"/>
      <c r="N37" s="22"/>
      <c r="O37" s="22"/>
      <c r="P37" s="22"/>
    </row>
    <row r="38" spans="1:16" ht="39" customHeight="1">
      <c r="A38" s="22"/>
      <c r="B38" s="35"/>
      <c r="C38" s="1145" t="s">
        <v>579</v>
      </c>
      <c r="D38" s="1146"/>
      <c r="E38" s="1147"/>
      <c r="F38" s="36">
        <v>3.3</v>
      </c>
      <c r="G38" s="37">
        <v>1.9</v>
      </c>
      <c r="H38" s="37">
        <v>1.2</v>
      </c>
      <c r="I38" s="37">
        <v>0.93</v>
      </c>
      <c r="J38" s="38">
        <v>0.59</v>
      </c>
      <c r="K38" s="22"/>
      <c r="L38" s="22"/>
      <c r="M38" s="22"/>
      <c r="N38" s="22"/>
      <c r="O38" s="22"/>
      <c r="P38" s="22"/>
    </row>
    <row r="39" spans="1:16" ht="39" customHeight="1">
      <c r="A39" s="22"/>
      <c r="B39" s="35"/>
      <c r="C39" s="1145" t="s">
        <v>580</v>
      </c>
      <c r="D39" s="1146"/>
      <c r="E39" s="1147"/>
      <c r="F39" s="36">
        <v>0.23</v>
      </c>
      <c r="G39" s="37">
        <v>0.32</v>
      </c>
      <c r="H39" s="37">
        <v>0.12</v>
      </c>
      <c r="I39" s="37">
        <v>0.04</v>
      </c>
      <c r="J39" s="38">
        <v>0.05</v>
      </c>
      <c r="K39" s="22"/>
      <c r="L39" s="22"/>
      <c r="M39" s="22"/>
      <c r="N39" s="22"/>
      <c r="O39" s="22"/>
      <c r="P39" s="22"/>
    </row>
    <row r="40" spans="1:16" ht="39" customHeight="1">
      <c r="A40" s="22"/>
      <c r="B40" s="35"/>
      <c r="C40" s="1145" t="s">
        <v>581</v>
      </c>
      <c r="D40" s="1146"/>
      <c r="E40" s="1147"/>
      <c r="F40" s="36">
        <v>0</v>
      </c>
      <c r="G40" s="37">
        <v>0.01</v>
      </c>
      <c r="H40" s="37">
        <v>0.02</v>
      </c>
      <c r="I40" s="37">
        <v>0.03</v>
      </c>
      <c r="J40" s="38">
        <v>0.03</v>
      </c>
      <c r="K40" s="22"/>
      <c r="L40" s="22"/>
      <c r="M40" s="22"/>
      <c r="N40" s="22"/>
      <c r="O40" s="22"/>
      <c r="P40" s="22"/>
    </row>
    <row r="41" spans="1:16" ht="39" customHeight="1">
      <c r="A41" s="22"/>
      <c r="B41" s="35"/>
      <c r="C41" s="1145" t="s">
        <v>582</v>
      </c>
      <c r="D41" s="1146"/>
      <c r="E41" s="1147"/>
      <c r="F41" s="36">
        <v>0.03</v>
      </c>
      <c r="G41" s="37">
        <v>0.03</v>
      </c>
      <c r="H41" s="37">
        <v>0.03</v>
      </c>
      <c r="I41" s="37">
        <v>0.03</v>
      </c>
      <c r="J41" s="38">
        <v>0.02</v>
      </c>
      <c r="K41" s="22"/>
      <c r="L41" s="22"/>
      <c r="M41" s="22"/>
      <c r="N41" s="22"/>
      <c r="O41" s="22"/>
      <c r="P41" s="22"/>
    </row>
    <row r="42" spans="1:16" ht="39" customHeight="1">
      <c r="A42" s="22"/>
      <c r="B42" s="39"/>
      <c r="C42" s="1145" t="s">
        <v>583</v>
      </c>
      <c r="D42" s="1146"/>
      <c r="E42" s="1147"/>
      <c r="F42" s="36" t="s">
        <v>525</v>
      </c>
      <c r="G42" s="37" t="s">
        <v>525</v>
      </c>
      <c r="H42" s="37" t="s">
        <v>525</v>
      </c>
      <c r="I42" s="37" t="s">
        <v>525</v>
      </c>
      <c r="J42" s="38" t="s">
        <v>525</v>
      </c>
      <c r="K42" s="22"/>
      <c r="L42" s="22"/>
      <c r="M42" s="22"/>
      <c r="N42" s="22"/>
      <c r="O42" s="22"/>
      <c r="P42" s="22"/>
    </row>
    <row r="43" spans="1:16" ht="39" customHeight="1" thickBot="1">
      <c r="A43" s="22"/>
      <c r="B43" s="40"/>
      <c r="C43" s="1148" t="s">
        <v>584</v>
      </c>
      <c r="D43" s="1149"/>
      <c r="E43" s="1150"/>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6/fILQMPQ+n5brT7Nz7JaLFWhoe7j6OWuGHPzpWDtbEYBq58Di+dFKfXs5vj3fLPszfpI+GaeuARgwZ5bw1Yw==" saltValue="HoB+YP2V3fdocD6f/rmt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176" t="s">
        <v>11</v>
      </c>
      <c r="C45" s="1177"/>
      <c r="D45" s="58"/>
      <c r="E45" s="1182" t="s">
        <v>12</v>
      </c>
      <c r="F45" s="1182"/>
      <c r="G45" s="1182"/>
      <c r="H45" s="1182"/>
      <c r="I45" s="1182"/>
      <c r="J45" s="1183"/>
      <c r="K45" s="59">
        <v>3620</v>
      </c>
      <c r="L45" s="60">
        <v>3732</v>
      </c>
      <c r="M45" s="60">
        <v>3796</v>
      </c>
      <c r="N45" s="60">
        <v>3678</v>
      </c>
      <c r="O45" s="61">
        <v>3533</v>
      </c>
      <c r="P45" s="48"/>
      <c r="Q45" s="48"/>
      <c r="R45" s="48"/>
      <c r="S45" s="48"/>
      <c r="T45" s="48"/>
      <c r="U45" s="48"/>
    </row>
    <row r="46" spans="1:21" ht="30.75" customHeight="1">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c r="A47" s="48"/>
      <c r="B47" s="1178"/>
      <c r="C47" s="1179"/>
      <c r="D47" s="62"/>
      <c r="E47" s="1155" t="s">
        <v>14</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c r="A48" s="48"/>
      <c r="B48" s="1178"/>
      <c r="C48" s="1179"/>
      <c r="D48" s="62"/>
      <c r="E48" s="1155" t="s">
        <v>15</v>
      </c>
      <c r="F48" s="1155"/>
      <c r="G48" s="1155"/>
      <c r="H48" s="1155"/>
      <c r="I48" s="1155"/>
      <c r="J48" s="1156"/>
      <c r="K48" s="63">
        <v>55</v>
      </c>
      <c r="L48" s="64">
        <v>54</v>
      </c>
      <c r="M48" s="64">
        <v>56</v>
      </c>
      <c r="N48" s="64">
        <v>52</v>
      </c>
      <c r="O48" s="65">
        <v>55</v>
      </c>
      <c r="P48" s="48"/>
      <c r="Q48" s="48"/>
      <c r="R48" s="48"/>
      <c r="S48" s="48"/>
      <c r="T48" s="48"/>
      <c r="U48" s="48"/>
    </row>
    <row r="49" spans="1:21" ht="30.75" customHeight="1">
      <c r="A49" s="48"/>
      <c r="B49" s="1178"/>
      <c r="C49" s="1179"/>
      <c r="D49" s="62"/>
      <c r="E49" s="1155" t="s">
        <v>16</v>
      </c>
      <c r="F49" s="1155"/>
      <c r="G49" s="1155"/>
      <c r="H49" s="1155"/>
      <c r="I49" s="1155"/>
      <c r="J49" s="1156"/>
      <c r="K49" s="63" t="s">
        <v>525</v>
      </c>
      <c r="L49" s="64" t="s">
        <v>525</v>
      </c>
      <c r="M49" s="64" t="s">
        <v>525</v>
      </c>
      <c r="N49" s="64" t="s">
        <v>525</v>
      </c>
      <c r="O49" s="65" t="s">
        <v>525</v>
      </c>
      <c r="P49" s="48"/>
      <c r="Q49" s="48"/>
      <c r="R49" s="48"/>
      <c r="S49" s="48"/>
      <c r="T49" s="48"/>
      <c r="U49" s="48"/>
    </row>
    <row r="50" spans="1:21" ht="30.75" customHeight="1">
      <c r="A50" s="48"/>
      <c r="B50" s="1178"/>
      <c r="C50" s="1179"/>
      <c r="D50" s="62"/>
      <c r="E50" s="1155" t="s">
        <v>17</v>
      </c>
      <c r="F50" s="1155"/>
      <c r="G50" s="1155"/>
      <c r="H50" s="1155"/>
      <c r="I50" s="1155"/>
      <c r="J50" s="1156"/>
      <c r="K50" s="63">
        <v>144</v>
      </c>
      <c r="L50" s="64">
        <v>147</v>
      </c>
      <c r="M50" s="64">
        <v>92</v>
      </c>
      <c r="N50" s="64">
        <v>61</v>
      </c>
      <c r="O50" s="65">
        <v>59</v>
      </c>
      <c r="P50" s="48"/>
      <c r="Q50" s="48"/>
      <c r="R50" s="48"/>
      <c r="S50" s="48"/>
      <c r="T50" s="48"/>
      <c r="U50" s="48"/>
    </row>
    <row r="51" spans="1:21" ht="30.75" customHeight="1">
      <c r="A51" s="48"/>
      <c r="B51" s="1180"/>
      <c r="C51" s="1181"/>
      <c r="D51" s="66"/>
      <c r="E51" s="1155" t="s">
        <v>18</v>
      </c>
      <c r="F51" s="1155"/>
      <c r="G51" s="1155"/>
      <c r="H51" s="1155"/>
      <c r="I51" s="1155"/>
      <c r="J51" s="1156"/>
      <c r="K51" s="63" t="s">
        <v>525</v>
      </c>
      <c r="L51" s="64">
        <v>0</v>
      </c>
      <c r="M51" s="64">
        <v>0</v>
      </c>
      <c r="N51" s="64">
        <v>1</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2232</v>
      </c>
      <c r="L52" s="64">
        <v>2115</v>
      </c>
      <c r="M52" s="64">
        <v>2166</v>
      </c>
      <c r="N52" s="64">
        <v>2098</v>
      </c>
      <c r="O52" s="65">
        <v>2047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1587</v>
      </c>
      <c r="L53" s="69">
        <v>1818</v>
      </c>
      <c r="M53" s="69">
        <v>1778</v>
      </c>
      <c r="N53" s="69">
        <v>1694</v>
      </c>
      <c r="O53" s="70">
        <v>1600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mcsCwE27eTH+RZZUoe78jwP8A/oirJ54bON3KoUKzEd1Foac3l2+1l+Nyr5kBRwu3ZyxIfvFkGnlGKJPih6wg==" saltValue="IMhdhwuZ4MzaUgrXKD1y2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566</v>
      </c>
      <c r="J40" s="103" t="s">
        <v>567</v>
      </c>
      <c r="K40" s="103" t="s">
        <v>568</v>
      </c>
      <c r="L40" s="103" t="s">
        <v>569</v>
      </c>
      <c r="M40" s="104" t="s">
        <v>570</v>
      </c>
    </row>
    <row r="41" spans="2:13" ht="27.75" customHeight="1">
      <c r="B41" s="1196" t="s">
        <v>32</v>
      </c>
      <c r="C41" s="1197"/>
      <c r="D41" s="105"/>
      <c r="E41" s="1198" t="s">
        <v>33</v>
      </c>
      <c r="F41" s="1198"/>
      <c r="G41" s="1198"/>
      <c r="H41" s="1199"/>
      <c r="I41" s="355">
        <v>31239</v>
      </c>
      <c r="J41" s="356">
        <v>31599</v>
      </c>
      <c r="K41" s="356">
        <v>30639</v>
      </c>
      <c r="L41" s="356">
        <v>31271</v>
      </c>
      <c r="M41" s="357">
        <v>30456</v>
      </c>
    </row>
    <row r="42" spans="2:13" ht="27.75" customHeight="1">
      <c r="B42" s="1186"/>
      <c r="C42" s="1187"/>
      <c r="D42" s="106"/>
      <c r="E42" s="1190" t="s">
        <v>34</v>
      </c>
      <c r="F42" s="1190"/>
      <c r="G42" s="1190"/>
      <c r="H42" s="1191"/>
      <c r="I42" s="358">
        <v>880</v>
      </c>
      <c r="J42" s="359">
        <v>734</v>
      </c>
      <c r="K42" s="359">
        <v>641</v>
      </c>
      <c r="L42" s="359">
        <v>580</v>
      </c>
      <c r="M42" s="360">
        <v>521</v>
      </c>
    </row>
    <row r="43" spans="2:13" ht="27.75" customHeight="1">
      <c r="B43" s="1186"/>
      <c r="C43" s="1187"/>
      <c r="D43" s="106"/>
      <c r="E43" s="1190" t="s">
        <v>35</v>
      </c>
      <c r="F43" s="1190"/>
      <c r="G43" s="1190"/>
      <c r="H43" s="1191"/>
      <c r="I43" s="358">
        <v>629</v>
      </c>
      <c r="J43" s="359">
        <v>700</v>
      </c>
      <c r="K43" s="359">
        <v>690</v>
      </c>
      <c r="L43" s="359">
        <v>574</v>
      </c>
      <c r="M43" s="360">
        <v>511</v>
      </c>
    </row>
    <row r="44" spans="2:13" ht="27.75" customHeight="1">
      <c r="B44" s="1186"/>
      <c r="C44" s="1187"/>
      <c r="D44" s="106"/>
      <c r="E44" s="1190" t="s">
        <v>36</v>
      </c>
      <c r="F44" s="1190"/>
      <c r="G44" s="1190"/>
      <c r="H44" s="1191"/>
      <c r="I44" s="358" t="s">
        <v>525</v>
      </c>
      <c r="J44" s="359" t="s">
        <v>525</v>
      </c>
      <c r="K44" s="359" t="s">
        <v>525</v>
      </c>
      <c r="L44" s="359" t="s">
        <v>525</v>
      </c>
      <c r="M44" s="360" t="s">
        <v>525</v>
      </c>
    </row>
    <row r="45" spans="2:13" ht="27.75" customHeight="1">
      <c r="B45" s="1186"/>
      <c r="C45" s="1187"/>
      <c r="D45" s="106"/>
      <c r="E45" s="1190" t="s">
        <v>37</v>
      </c>
      <c r="F45" s="1190"/>
      <c r="G45" s="1190"/>
      <c r="H45" s="1191"/>
      <c r="I45" s="358">
        <v>3630</v>
      </c>
      <c r="J45" s="359">
        <v>3860</v>
      </c>
      <c r="K45" s="359">
        <v>3612</v>
      </c>
      <c r="L45" s="359">
        <v>3989</v>
      </c>
      <c r="M45" s="360">
        <v>3962</v>
      </c>
    </row>
    <row r="46" spans="2:13" ht="27.75" customHeight="1">
      <c r="B46" s="1186"/>
      <c r="C46" s="1187"/>
      <c r="D46" s="107"/>
      <c r="E46" s="1190" t="s">
        <v>38</v>
      </c>
      <c r="F46" s="1190"/>
      <c r="G46" s="1190"/>
      <c r="H46" s="1191"/>
      <c r="I46" s="358" t="s">
        <v>525</v>
      </c>
      <c r="J46" s="359" t="s">
        <v>525</v>
      </c>
      <c r="K46" s="359" t="s">
        <v>525</v>
      </c>
      <c r="L46" s="359" t="s">
        <v>525</v>
      </c>
      <c r="M46" s="360" t="s">
        <v>525</v>
      </c>
    </row>
    <row r="47" spans="2:13" ht="27.75" customHeight="1">
      <c r="B47" s="1186"/>
      <c r="C47" s="1187"/>
      <c r="D47" s="108"/>
      <c r="E47" s="1200" t="s">
        <v>39</v>
      </c>
      <c r="F47" s="1201"/>
      <c r="G47" s="1201"/>
      <c r="H47" s="1202"/>
      <c r="I47" s="358" t="s">
        <v>525</v>
      </c>
      <c r="J47" s="359" t="s">
        <v>525</v>
      </c>
      <c r="K47" s="359" t="s">
        <v>525</v>
      </c>
      <c r="L47" s="359" t="s">
        <v>525</v>
      </c>
      <c r="M47" s="360" t="s">
        <v>525</v>
      </c>
    </row>
    <row r="48" spans="2:13" ht="27.75" customHeight="1">
      <c r="B48" s="1186"/>
      <c r="C48" s="1187"/>
      <c r="D48" s="106"/>
      <c r="E48" s="1190" t="s">
        <v>40</v>
      </c>
      <c r="F48" s="1190"/>
      <c r="G48" s="1190"/>
      <c r="H48" s="1191"/>
      <c r="I48" s="358" t="s">
        <v>525</v>
      </c>
      <c r="J48" s="359" t="s">
        <v>525</v>
      </c>
      <c r="K48" s="359" t="s">
        <v>525</v>
      </c>
      <c r="L48" s="359" t="s">
        <v>525</v>
      </c>
      <c r="M48" s="360" t="s">
        <v>525</v>
      </c>
    </row>
    <row r="49" spans="2:13" ht="27.75" customHeight="1">
      <c r="B49" s="1188"/>
      <c r="C49" s="1189"/>
      <c r="D49" s="106"/>
      <c r="E49" s="1190" t="s">
        <v>41</v>
      </c>
      <c r="F49" s="1190"/>
      <c r="G49" s="1190"/>
      <c r="H49" s="1191"/>
      <c r="I49" s="358" t="s">
        <v>525</v>
      </c>
      <c r="J49" s="359" t="s">
        <v>525</v>
      </c>
      <c r="K49" s="359" t="s">
        <v>525</v>
      </c>
      <c r="L49" s="359" t="s">
        <v>525</v>
      </c>
      <c r="M49" s="360" t="s">
        <v>525</v>
      </c>
    </row>
    <row r="50" spans="2:13" ht="27.75" customHeight="1">
      <c r="B50" s="1184" t="s">
        <v>42</v>
      </c>
      <c r="C50" s="1185"/>
      <c r="D50" s="109"/>
      <c r="E50" s="1190" t="s">
        <v>43</v>
      </c>
      <c r="F50" s="1190"/>
      <c r="G50" s="1190"/>
      <c r="H50" s="1191"/>
      <c r="I50" s="358">
        <v>6183</v>
      </c>
      <c r="J50" s="359">
        <v>5464</v>
      </c>
      <c r="K50" s="359">
        <v>4369</v>
      </c>
      <c r="L50" s="359">
        <v>5881</v>
      </c>
      <c r="M50" s="360">
        <v>6760</v>
      </c>
    </row>
    <row r="51" spans="2:13" ht="27.75" customHeight="1">
      <c r="B51" s="1186"/>
      <c r="C51" s="1187"/>
      <c r="D51" s="106"/>
      <c r="E51" s="1190" t="s">
        <v>44</v>
      </c>
      <c r="F51" s="1190"/>
      <c r="G51" s="1190"/>
      <c r="H51" s="1191"/>
      <c r="I51" s="358">
        <v>2270</v>
      </c>
      <c r="J51" s="359">
        <v>2420</v>
      </c>
      <c r="K51" s="359">
        <v>2138</v>
      </c>
      <c r="L51" s="359">
        <v>1993</v>
      </c>
      <c r="M51" s="360">
        <v>2018</v>
      </c>
    </row>
    <row r="52" spans="2:13" ht="27.75" customHeight="1">
      <c r="B52" s="1188"/>
      <c r="C52" s="1189"/>
      <c r="D52" s="106"/>
      <c r="E52" s="1190" t="s">
        <v>45</v>
      </c>
      <c r="F52" s="1190"/>
      <c r="G52" s="1190"/>
      <c r="H52" s="1191"/>
      <c r="I52" s="358">
        <v>19509</v>
      </c>
      <c r="J52" s="359">
        <v>19442</v>
      </c>
      <c r="K52" s="359">
        <v>19207</v>
      </c>
      <c r="L52" s="359">
        <v>19448</v>
      </c>
      <c r="M52" s="360">
        <v>19021</v>
      </c>
    </row>
    <row r="53" spans="2:13" ht="27.75" customHeight="1" thickBot="1">
      <c r="B53" s="1192" t="s">
        <v>46</v>
      </c>
      <c r="C53" s="1193"/>
      <c r="D53" s="110"/>
      <c r="E53" s="1194" t="s">
        <v>47</v>
      </c>
      <c r="F53" s="1194"/>
      <c r="G53" s="1194"/>
      <c r="H53" s="1195"/>
      <c r="I53" s="361">
        <v>8416</v>
      </c>
      <c r="J53" s="362">
        <v>9567</v>
      </c>
      <c r="K53" s="362">
        <v>9869</v>
      </c>
      <c r="L53" s="362">
        <v>9093</v>
      </c>
      <c r="M53" s="363">
        <v>7650</v>
      </c>
    </row>
    <row r="54" spans="2:13" ht="27.75" customHeight="1">
      <c r="B54" s="111" t="s">
        <v>48</v>
      </c>
      <c r="C54" s="112"/>
      <c r="D54" s="112"/>
      <c r="E54" s="113"/>
      <c r="F54" s="113"/>
      <c r="G54" s="113"/>
      <c r="H54" s="113"/>
      <c r="I54" s="114"/>
      <c r="J54" s="114"/>
      <c r="K54" s="114"/>
      <c r="L54" s="114"/>
      <c r="M54" s="114"/>
    </row>
    <row r="55" spans="2:13"/>
  </sheetData>
  <sheetProtection algorithmName="SHA-512" hashValue="ZG7D0EIwrYPa77FhPvAN16Db6bG1Bvw82hwy4GvkABEeBzL3x8b1NJt5/9uSCmr45cK0OTjtdJlNsKRIP/bx8Q==" saltValue="WlafA3VrakqXcHF4TAPh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568</v>
      </c>
      <c r="G54" s="119" t="s">
        <v>569</v>
      </c>
      <c r="H54" s="120" t="s">
        <v>570</v>
      </c>
    </row>
    <row r="55" spans="2:8" ht="52.5" customHeight="1">
      <c r="B55" s="121"/>
      <c r="C55" s="1211" t="s">
        <v>50</v>
      </c>
      <c r="D55" s="1211"/>
      <c r="E55" s="1212"/>
      <c r="F55" s="122">
        <v>956</v>
      </c>
      <c r="G55" s="122">
        <v>1752</v>
      </c>
      <c r="H55" s="123">
        <v>2523</v>
      </c>
    </row>
    <row r="56" spans="2:8" ht="52.5" customHeight="1">
      <c r="B56" s="124"/>
      <c r="C56" s="1213" t="s">
        <v>51</v>
      </c>
      <c r="D56" s="1213"/>
      <c r="E56" s="1214"/>
      <c r="F56" s="125">
        <v>89</v>
      </c>
      <c r="G56" s="125">
        <v>465</v>
      </c>
      <c r="H56" s="126">
        <v>395</v>
      </c>
    </row>
    <row r="57" spans="2:8" ht="53.25" customHeight="1">
      <c r="B57" s="124"/>
      <c r="C57" s="1215" t="s">
        <v>52</v>
      </c>
      <c r="D57" s="1215"/>
      <c r="E57" s="1216"/>
      <c r="F57" s="127">
        <v>2411</v>
      </c>
      <c r="G57" s="127">
        <v>2419</v>
      </c>
      <c r="H57" s="128">
        <v>2368</v>
      </c>
    </row>
    <row r="58" spans="2:8" ht="45.75" customHeight="1">
      <c r="B58" s="129"/>
      <c r="C58" s="1203" t="s">
        <v>604</v>
      </c>
      <c r="D58" s="1204"/>
      <c r="E58" s="1205"/>
      <c r="F58" s="130">
        <v>578</v>
      </c>
      <c r="G58" s="130">
        <v>678</v>
      </c>
      <c r="H58" s="131">
        <v>659</v>
      </c>
    </row>
    <row r="59" spans="2:8" ht="45.75" customHeight="1">
      <c r="B59" s="129"/>
      <c r="C59" s="1203" t="s">
        <v>605</v>
      </c>
      <c r="D59" s="1204"/>
      <c r="E59" s="1205"/>
      <c r="F59" s="130">
        <v>608</v>
      </c>
      <c r="G59" s="130">
        <v>608</v>
      </c>
      <c r="H59" s="131">
        <v>608</v>
      </c>
    </row>
    <row r="60" spans="2:8" ht="45.75" customHeight="1">
      <c r="B60" s="129"/>
      <c r="C60" s="1203" t="s">
        <v>606</v>
      </c>
      <c r="D60" s="1204"/>
      <c r="E60" s="1205"/>
      <c r="F60" s="130">
        <v>577</v>
      </c>
      <c r="G60" s="130">
        <v>547</v>
      </c>
      <c r="H60" s="131">
        <v>490</v>
      </c>
    </row>
    <row r="61" spans="2:8" ht="45.75" customHeight="1">
      <c r="B61" s="129"/>
      <c r="C61" s="1203" t="s">
        <v>607</v>
      </c>
      <c r="D61" s="1204"/>
      <c r="E61" s="1205"/>
      <c r="F61" s="130">
        <v>183</v>
      </c>
      <c r="G61" s="130">
        <v>167</v>
      </c>
      <c r="H61" s="131">
        <v>208</v>
      </c>
    </row>
    <row r="62" spans="2:8" ht="45.75" customHeight="1" thickBot="1">
      <c r="B62" s="132"/>
      <c r="C62" s="1206" t="s">
        <v>608</v>
      </c>
      <c r="D62" s="1207"/>
      <c r="E62" s="1208"/>
      <c r="F62" s="133">
        <v>39</v>
      </c>
      <c r="G62" s="133">
        <v>63</v>
      </c>
      <c r="H62" s="134">
        <v>89</v>
      </c>
    </row>
    <row r="63" spans="2:8" ht="52.5" customHeight="1" thickBot="1">
      <c r="B63" s="135"/>
      <c r="C63" s="1209" t="s">
        <v>53</v>
      </c>
      <c r="D63" s="1209"/>
      <c r="E63" s="1210"/>
      <c r="F63" s="136">
        <v>3456</v>
      </c>
      <c r="G63" s="136">
        <v>4636</v>
      </c>
      <c r="H63" s="137">
        <v>5286</v>
      </c>
    </row>
    <row r="64" spans="2:8"/>
  </sheetData>
  <sheetProtection algorithmName="SHA-512" hashValue="fKrFiCdoSNP001SpYcbn9Vb/cgN50AlZdWyBwlbXh8h02jZZ2/+utCw/coMOwiFCWcGHqk8RxvNBxDDNRvqpkQ==" saltValue="eoebD2qm+d4FUaqPTXM3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563</v>
      </c>
      <c r="G2" s="151"/>
      <c r="H2" s="152"/>
    </row>
    <row r="3" spans="1:8">
      <c r="A3" s="148" t="s">
        <v>556</v>
      </c>
      <c r="B3" s="153"/>
      <c r="C3" s="154"/>
      <c r="D3" s="155">
        <v>60809</v>
      </c>
      <c r="E3" s="156"/>
      <c r="F3" s="157">
        <v>41934</v>
      </c>
      <c r="G3" s="158"/>
      <c r="H3" s="159"/>
    </row>
    <row r="4" spans="1:8">
      <c r="A4" s="160"/>
      <c r="B4" s="161"/>
      <c r="C4" s="162"/>
      <c r="D4" s="163">
        <v>46748</v>
      </c>
      <c r="E4" s="164"/>
      <c r="F4" s="165">
        <v>23352</v>
      </c>
      <c r="G4" s="166"/>
      <c r="H4" s="167"/>
    </row>
    <row r="5" spans="1:8">
      <c r="A5" s="148" t="s">
        <v>558</v>
      </c>
      <c r="B5" s="153"/>
      <c r="C5" s="154"/>
      <c r="D5" s="155">
        <v>77047</v>
      </c>
      <c r="E5" s="156"/>
      <c r="F5" s="157">
        <v>45588</v>
      </c>
      <c r="G5" s="158"/>
      <c r="H5" s="159"/>
    </row>
    <row r="6" spans="1:8">
      <c r="A6" s="160"/>
      <c r="B6" s="161"/>
      <c r="C6" s="162"/>
      <c r="D6" s="163">
        <v>47556</v>
      </c>
      <c r="E6" s="164"/>
      <c r="F6" s="165">
        <v>24150</v>
      </c>
      <c r="G6" s="166"/>
      <c r="H6" s="167"/>
    </row>
    <row r="7" spans="1:8">
      <c r="A7" s="148" t="s">
        <v>559</v>
      </c>
      <c r="B7" s="153"/>
      <c r="C7" s="154"/>
      <c r="D7" s="155">
        <v>55436</v>
      </c>
      <c r="E7" s="156"/>
      <c r="F7" s="157">
        <v>45483</v>
      </c>
      <c r="G7" s="158"/>
      <c r="H7" s="159"/>
    </row>
    <row r="8" spans="1:8">
      <c r="A8" s="160"/>
      <c r="B8" s="161"/>
      <c r="C8" s="162"/>
      <c r="D8" s="163">
        <v>31274</v>
      </c>
      <c r="E8" s="164"/>
      <c r="F8" s="165">
        <v>24241</v>
      </c>
      <c r="G8" s="166"/>
      <c r="H8" s="167"/>
    </row>
    <row r="9" spans="1:8">
      <c r="A9" s="148" t="s">
        <v>560</v>
      </c>
      <c r="B9" s="153"/>
      <c r="C9" s="154"/>
      <c r="D9" s="155">
        <v>69237</v>
      </c>
      <c r="E9" s="156"/>
      <c r="F9" s="157">
        <v>45945</v>
      </c>
      <c r="G9" s="158"/>
      <c r="H9" s="159"/>
    </row>
    <row r="10" spans="1:8">
      <c r="A10" s="160"/>
      <c r="B10" s="161"/>
      <c r="C10" s="162"/>
      <c r="D10" s="163">
        <v>55085</v>
      </c>
      <c r="E10" s="164"/>
      <c r="F10" s="165">
        <v>25180</v>
      </c>
      <c r="G10" s="166"/>
      <c r="H10" s="167"/>
    </row>
    <row r="11" spans="1:8">
      <c r="A11" s="148" t="s">
        <v>561</v>
      </c>
      <c r="B11" s="153"/>
      <c r="C11" s="154"/>
      <c r="D11" s="155">
        <v>49261</v>
      </c>
      <c r="E11" s="156"/>
      <c r="F11" s="157">
        <v>44475</v>
      </c>
      <c r="G11" s="158"/>
      <c r="H11" s="159"/>
    </row>
    <row r="12" spans="1:8">
      <c r="A12" s="160"/>
      <c r="B12" s="161"/>
      <c r="C12" s="168"/>
      <c r="D12" s="163">
        <v>32741</v>
      </c>
      <c r="E12" s="164"/>
      <c r="F12" s="165">
        <v>24780</v>
      </c>
      <c r="G12" s="166"/>
      <c r="H12" s="167"/>
    </row>
    <row r="13" spans="1:8">
      <c r="A13" s="148"/>
      <c r="B13" s="153"/>
      <c r="C13" s="169"/>
      <c r="D13" s="170">
        <v>62358</v>
      </c>
      <c r="E13" s="171"/>
      <c r="F13" s="172">
        <v>44685</v>
      </c>
      <c r="G13" s="173"/>
      <c r="H13" s="159"/>
    </row>
    <row r="14" spans="1:8">
      <c r="A14" s="160"/>
      <c r="B14" s="161"/>
      <c r="C14" s="162"/>
      <c r="D14" s="163">
        <v>42681</v>
      </c>
      <c r="E14" s="164"/>
      <c r="F14" s="165">
        <v>24341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8.17</v>
      </c>
      <c r="C19" s="174">
        <f>ROUND(VALUE(SUBSTITUTE(実質収支比率等に係る経年分析!G$48,"▲","-")),2)</f>
        <v>4.91</v>
      </c>
      <c r="D19" s="174">
        <f>ROUND(VALUE(SUBSTITUTE(実質収支比率等に係る経年分析!H$48,"▲","-")),2)</f>
        <v>3.49</v>
      </c>
      <c r="E19" s="174">
        <f>ROUND(VALUE(SUBSTITUTE(実質収支比率等に係る経年分析!I$48,"▲","-")),2)</f>
        <v>7.62</v>
      </c>
      <c r="F19" s="174">
        <f>ROUND(VALUE(SUBSTITUTE(実質収支比率等に係る経年分析!J$48,"▲","-")),2)</f>
        <v>5.0999999999999996</v>
      </c>
    </row>
    <row r="20" spans="1:11">
      <c r="A20" s="174" t="s">
        <v>57</v>
      </c>
      <c r="B20" s="174">
        <f>ROUND(VALUE(SUBSTITUTE(実質収支比率等に係る経年分析!F$47,"▲","-")),2)</f>
        <v>15.28</v>
      </c>
      <c r="C20" s="174">
        <f>ROUND(VALUE(SUBSTITUTE(実質収支比率等に係る経年分析!G$47,"▲","-")),2)</f>
        <v>10.91</v>
      </c>
      <c r="D20" s="174">
        <f>ROUND(VALUE(SUBSTITUTE(実質収支比率等に係る経年分析!H$47,"▲","-")),2)</f>
        <v>5.48</v>
      </c>
      <c r="E20" s="174">
        <f>ROUND(VALUE(SUBSTITUTE(実質収支比率等に係る経年分析!I$47,"▲","-")),2)</f>
        <v>9.5</v>
      </c>
      <c r="F20" s="174">
        <f>ROUND(VALUE(SUBSTITUTE(実質収支比率等に係る経年分析!J$47,"▲","-")),2)</f>
        <v>14.02</v>
      </c>
    </row>
    <row r="21" spans="1:11">
      <c r="A21" s="174" t="s">
        <v>58</v>
      </c>
      <c r="B21" s="174">
        <f>IF(ISNUMBER(VALUE(SUBSTITUTE(実質収支比率等に係る経年分析!F$49,"▲","-"))),ROUND(VALUE(SUBSTITUTE(実質収支比率等に係る経年分析!F$49,"▲","-")),2),NA())</f>
        <v>-4.04</v>
      </c>
      <c r="C21" s="174">
        <f>IF(ISNUMBER(VALUE(SUBSTITUTE(実質収支比率等に係る経年分析!G$49,"▲","-"))),ROUND(VALUE(SUBSTITUTE(実質収支比率等に係る経年分析!G$49,"▲","-")),2),NA())</f>
        <v>-11.81</v>
      </c>
      <c r="D21" s="174">
        <f>IF(ISNUMBER(VALUE(SUBSTITUTE(実質収支比率等に係る経年分析!H$49,"▲","-"))),ROUND(VALUE(SUBSTITUTE(実質収支比率等に係る経年分析!H$49,"▲","-")),2),NA())</f>
        <v>-8.9</v>
      </c>
      <c r="E21" s="174">
        <f>IF(ISNUMBER(VALUE(SUBSTITUTE(実質収支比率等に係る経年分析!I$49,"▲","-"))),ROUND(VALUE(SUBSTITUTE(実質収支比率等に係る経年分析!I$49,"▲","-")),2),NA())</f>
        <v>6.96</v>
      </c>
      <c r="F21" s="174">
        <f>IF(ISNUMBER(VALUE(SUBSTITUTE(実質収支比率等に係る経年分析!J$49,"▲","-"))),ROUND(VALUE(SUBSTITUTE(実質収支比率等に係る経年分析!J$49,"▲","-")),2),NA())</f>
        <v>-3.44</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姶良市国民健康保険特別会計施設勘定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姶良市介護保険特別会計介護サービス事業勘定</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c r="A31" s="175" t="str">
        <f>IF(連結実質赤字比率に係る赤字・黒字の構成分析!C$39="",NA(),連結実質赤字比率に係る赤字・黒字の構成分析!C$39)</f>
        <v>姶良市後期高齢者医療特別会計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姶良市国民健康保険特別会計事業勘定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0.59</v>
      </c>
    </row>
    <row r="33" spans="1:16">
      <c r="A33" s="175" t="str">
        <f>IF(連結実質赤字比率に係る赤字・黒字の構成分析!C$37="",NA(),連結実質赤字比率に係る赤字・黒字の構成分析!C$37)</f>
        <v>姶良市下水道事業会計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1.98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v>
      </c>
    </row>
    <row r="34" spans="1:16">
      <c r="A34" s="175" t="str">
        <f>IF(連結実質赤字比率に係る赤字・黒字の構成分析!C$36="",NA(),連結実質赤字比率に係る赤字・黒字の構成分析!C$36)</f>
        <v>姶良市介護保険特別会計保険事業勘定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2.2599999999999998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4.9000000000000004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3.49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5.09</v>
      </c>
    </row>
    <row r="36" spans="1:16">
      <c r="A36" s="175" t="str">
        <f>IF(連結実質赤字比率に係る赤字・黒字の構成分析!C$34="",NA(),連結実質赤字比率に係る赤字・黒字の構成分析!C$34)</f>
        <v>姶良市水道事業会計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11.88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2232</v>
      </c>
      <c r="E42" s="176"/>
      <c r="F42" s="176"/>
      <c r="G42" s="176">
        <f>'実質公債費比率（分子）の構造'!L$52</f>
        <v>2115</v>
      </c>
      <c r="H42" s="176"/>
      <c r="I42" s="176"/>
      <c r="J42" s="176">
        <f>'実質公債費比率（分子）の構造'!M$52</f>
        <v>2166</v>
      </c>
      <c r="K42" s="176"/>
      <c r="L42" s="176"/>
      <c r="M42" s="176">
        <f>'実質公債費比率（分子）の構造'!N$52</f>
        <v>2098</v>
      </c>
      <c r="N42" s="176"/>
      <c r="O42" s="176"/>
      <c r="P42" s="176">
        <f>'実質公債費比率（分子）の構造'!O$52</f>
        <v>2047</v>
      </c>
    </row>
    <row r="43" spans="1:16">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0</v>
      </c>
      <c r="O43" s="176"/>
      <c r="P43" s="176"/>
    </row>
    <row r="44" spans="1:16">
      <c r="A44" s="176" t="s">
        <v>67</v>
      </c>
      <c r="B44" s="176">
        <f>'実質公債費比率（分子）の構造'!K$50</f>
        <v>144</v>
      </c>
      <c r="C44" s="176"/>
      <c r="D44" s="176"/>
      <c r="E44" s="176">
        <f>'実質公債費比率（分子）の構造'!L$50</f>
        <v>147</v>
      </c>
      <c r="F44" s="176"/>
      <c r="G44" s="176"/>
      <c r="H44" s="176">
        <f>'実質公債費比率（分子）の構造'!M$50</f>
        <v>92</v>
      </c>
      <c r="I44" s="176"/>
      <c r="J44" s="176"/>
      <c r="K44" s="176">
        <f>'実質公債費比率（分子）の構造'!N$50</f>
        <v>61</v>
      </c>
      <c r="L44" s="176"/>
      <c r="M44" s="176"/>
      <c r="N44" s="176">
        <f>'実質公債費比率（分子）の構造'!O$50</f>
        <v>59</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55</v>
      </c>
      <c r="C46" s="176"/>
      <c r="D46" s="176"/>
      <c r="E46" s="176">
        <f>'実質公債費比率（分子）の構造'!L$48</f>
        <v>54</v>
      </c>
      <c r="F46" s="176"/>
      <c r="G46" s="176"/>
      <c r="H46" s="176">
        <f>'実質公債費比率（分子）の構造'!M$48</f>
        <v>56</v>
      </c>
      <c r="I46" s="176"/>
      <c r="J46" s="176"/>
      <c r="K46" s="176">
        <f>'実質公債費比率（分子）の構造'!N$48</f>
        <v>52</v>
      </c>
      <c r="L46" s="176"/>
      <c r="M46" s="176"/>
      <c r="N46" s="176">
        <f>'実質公債費比率（分子）の構造'!O$48</f>
        <v>55</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3620</v>
      </c>
      <c r="C49" s="176"/>
      <c r="D49" s="176"/>
      <c r="E49" s="176">
        <f>'実質公債費比率（分子）の構造'!L$45</f>
        <v>3732</v>
      </c>
      <c r="F49" s="176"/>
      <c r="G49" s="176"/>
      <c r="H49" s="176">
        <f>'実質公債費比率（分子）の構造'!M$45</f>
        <v>3796</v>
      </c>
      <c r="I49" s="176"/>
      <c r="J49" s="176"/>
      <c r="K49" s="176">
        <f>'実質公債費比率（分子）の構造'!N$45</f>
        <v>3678</v>
      </c>
      <c r="L49" s="176"/>
      <c r="M49" s="176"/>
      <c r="N49" s="176">
        <f>'実質公債費比率（分子）の構造'!O$45</f>
        <v>3533</v>
      </c>
      <c r="O49" s="176"/>
      <c r="P49" s="176"/>
    </row>
    <row r="50" spans="1:16">
      <c r="A50" s="176" t="s">
        <v>73</v>
      </c>
      <c r="B50" s="176" t="e">
        <f>NA()</f>
        <v>#N/A</v>
      </c>
      <c r="C50" s="176">
        <f>IF(ISNUMBER('実質公債費比率（分子）の構造'!K$53),'実質公債費比率（分子）の構造'!K$53,NA())</f>
        <v>1587</v>
      </c>
      <c r="D50" s="176" t="e">
        <f>NA()</f>
        <v>#N/A</v>
      </c>
      <c r="E50" s="176" t="e">
        <f>NA()</f>
        <v>#N/A</v>
      </c>
      <c r="F50" s="176">
        <f>IF(ISNUMBER('実質公債費比率（分子）の構造'!L$53),'実質公債費比率（分子）の構造'!L$53,NA())</f>
        <v>1818</v>
      </c>
      <c r="G50" s="176" t="e">
        <f>NA()</f>
        <v>#N/A</v>
      </c>
      <c r="H50" s="176" t="e">
        <f>NA()</f>
        <v>#N/A</v>
      </c>
      <c r="I50" s="176">
        <f>IF(ISNUMBER('実質公債費比率（分子）の構造'!M$53),'実質公債費比率（分子）の構造'!M$53,NA())</f>
        <v>1778</v>
      </c>
      <c r="J50" s="176" t="e">
        <f>NA()</f>
        <v>#N/A</v>
      </c>
      <c r="K50" s="176" t="e">
        <f>NA()</f>
        <v>#N/A</v>
      </c>
      <c r="L50" s="176">
        <f>IF(ISNUMBER('実質公債費比率（分子）の構造'!N$53),'実質公債費比率（分子）の構造'!N$53,NA())</f>
        <v>1694</v>
      </c>
      <c r="M50" s="176" t="e">
        <f>NA()</f>
        <v>#N/A</v>
      </c>
      <c r="N50" s="176" t="e">
        <f>NA()</f>
        <v>#N/A</v>
      </c>
      <c r="O50" s="176">
        <f>IF(ISNUMBER('実質公債費比率（分子）の構造'!O$53),'実質公債費比率（分子）の構造'!O$53,NA())</f>
        <v>1600</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19509</v>
      </c>
      <c r="E56" s="175"/>
      <c r="F56" s="175"/>
      <c r="G56" s="175">
        <f>'将来負担比率（分子）の構造'!J$52</f>
        <v>19442</v>
      </c>
      <c r="H56" s="175"/>
      <c r="I56" s="175"/>
      <c r="J56" s="175">
        <f>'将来負担比率（分子）の構造'!K$52</f>
        <v>19207</v>
      </c>
      <c r="K56" s="175"/>
      <c r="L56" s="175"/>
      <c r="M56" s="175">
        <f>'将来負担比率（分子）の構造'!L$52</f>
        <v>19448</v>
      </c>
      <c r="N56" s="175"/>
      <c r="O56" s="175"/>
      <c r="P56" s="175">
        <f>'将来負担比率（分子）の構造'!M$52</f>
        <v>19021</v>
      </c>
    </row>
    <row r="57" spans="1:16">
      <c r="A57" s="175" t="s">
        <v>44</v>
      </c>
      <c r="B57" s="175"/>
      <c r="C57" s="175"/>
      <c r="D57" s="175">
        <f>'将来負担比率（分子）の構造'!I$51</f>
        <v>2270</v>
      </c>
      <c r="E57" s="175"/>
      <c r="F57" s="175"/>
      <c r="G57" s="175">
        <f>'将来負担比率（分子）の構造'!J$51</f>
        <v>2420</v>
      </c>
      <c r="H57" s="175"/>
      <c r="I57" s="175"/>
      <c r="J57" s="175">
        <f>'将来負担比率（分子）の構造'!K$51</f>
        <v>2138</v>
      </c>
      <c r="K57" s="175"/>
      <c r="L57" s="175"/>
      <c r="M57" s="175">
        <f>'将来負担比率（分子）の構造'!L$51</f>
        <v>1993</v>
      </c>
      <c r="N57" s="175"/>
      <c r="O57" s="175"/>
      <c r="P57" s="175">
        <f>'将来負担比率（分子）の構造'!M$51</f>
        <v>2018</v>
      </c>
    </row>
    <row r="58" spans="1:16">
      <c r="A58" s="175" t="s">
        <v>43</v>
      </c>
      <c r="B58" s="175"/>
      <c r="C58" s="175"/>
      <c r="D58" s="175">
        <f>'将来負担比率（分子）の構造'!I$50</f>
        <v>6183</v>
      </c>
      <c r="E58" s="175"/>
      <c r="F58" s="175"/>
      <c r="G58" s="175">
        <f>'将来負担比率（分子）の構造'!J$50</f>
        <v>5464</v>
      </c>
      <c r="H58" s="175"/>
      <c r="I58" s="175"/>
      <c r="J58" s="175">
        <f>'将来負担比率（分子）の構造'!K$50</f>
        <v>4369</v>
      </c>
      <c r="K58" s="175"/>
      <c r="L58" s="175"/>
      <c r="M58" s="175">
        <f>'将来負担比率（分子）の構造'!L$50</f>
        <v>5881</v>
      </c>
      <c r="N58" s="175"/>
      <c r="O58" s="175"/>
      <c r="P58" s="175">
        <f>'将来負担比率（分子）の構造'!M$50</f>
        <v>6760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3630</v>
      </c>
      <c r="C62" s="175"/>
      <c r="D62" s="175"/>
      <c r="E62" s="175">
        <f>'将来負担比率（分子）の構造'!J$45</f>
        <v>3860</v>
      </c>
      <c r="F62" s="175"/>
      <c r="G62" s="175"/>
      <c r="H62" s="175">
        <f>'将来負担比率（分子）の構造'!K$45</f>
        <v>3612</v>
      </c>
      <c r="I62" s="175"/>
      <c r="J62" s="175"/>
      <c r="K62" s="175">
        <f>'将来負担比率（分子）の構造'!L$45</f>
        <v>3989</v>
      </c>
      <c r="L62" s="175"/>
      <c r="M62" s="175"/>
      <c r="N62" s="175">
        <f>'将来負担比率（分子）の構造'!M$45</f>
        <v>3962</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629</v>
      </c>
      <c r="C64" s="175"/>
      <c r="D64" s="175"/>
      <c r="E64" s="175">
        <f>'将来負担比率（分子）の構造'!J$43</f>
        <v>700</v>
      </c>
      <c r="F64" s="175"/>
      <c r="G64" s="175"/>
      <c r="H64" s="175">
        <f>'将来負担比率（分子）の構造'!K$43</f>
        <v>690</v>
      </c>
      <c r="I64" s="175"/>
      <c r="J64" s="175"/>
      <c r="K64" s="175">
        <f>'将来負担比率（分子）の構造'!L$43</f>
        <v>574</v>
      </c>
      <c r="L64" s="175"/>
      <c r="M64" s="175"/>
      <c r="N64" s="175">
        <f>'将来負担比率（分子）の構造'!M$43</f>
        <v>511</v>
      </c>
      <c r="O64" s="175"/>
      <c r="P64" s="175"/>
    </row>
    <row r="65" spans="1:16">
      <c r="A65" s="175" t="s">
        <v>34</v>
      </c>
      <c r="B65" s="175">
        <f>'将来負担比率（分子）の構造'!I$42</f>
        <v>880</v>
      </c>
      <c r="C65" s="175"/>
      <c r="D65" s="175"/>
      <c r="E65" s="175">
        <f>'将来負担比率（分子）の構造'!J$42</f>
        <v>734</v>
      </c>
      <c r="F65" s="175"/>
      <c r="G65" s="175"/>
      <c r="H65" s="175">
        <f>'将来負担比率（分子）の構造'!K$42</f>
        <v>641</v>
      </c>
      <c r="I65" s="175"/>
      <c r="J65" s="175"/>
      <c r="K65" s="175">
        <f>'将来負担比率（分子）の構造'!L$42</f>
        <v>580</v>
      </c>
      <c r="L65" s="175"/>
      <c r="M65" s="175"/>
      <c r="N65" s="175">
        <f>'将来負担比率（分子）の構造'!M$42</f>
        <v>521</v>
      </c>
      <c r="O65" s="175"/>
      <c r="P65" s="175"/>
    </row>
    <row r="66" spans="1:16">
      <c r="A66" s="175" t="s">
        <v>33</v>
      </c>
      <c r="B66" s="175">
        <f>'将来負担比率（分子）の構造'!I$41</f>
        <v>31239</v>
      </c>
      <c r="C66" s="175"/>
      <c r="D66" s="175"/>
      <c r="E66" s="175">
        <f>'将来負担比率（分子）の構造'!J$41</f>
        <v>31599</v>
      </c>
      <c r="F66" s="175"/>
      <c r="G66" s="175"/>
      <c r="H66" s="175">
        <f>'将来負担比率（分子）の構造'!K$41</f>
        <v>30639</v>
      </c>
      <c r="I66" s="175"/>
      <c r="J66" s="175"/>
      <c r="K66" s="175">
        <f>'将来負担比率（分子）の構造'!L$41</f>
        <v>31271</v>
      </c>
      <c r="L66" s="175"/>
      <c r="M66" s="175"/>
      <c r="N66" s="175">
        <f>'将来負担比率（分子）の構造'!M$41</f>
        <v>30456</v>
      </c>
      <c r="O66" s="175"/>
      <c r="P66" s="175"/>
    </row>
    <row r="67" spans="1:16">
      <c r="A67" s="175" t="s">
        <v>77</v>
      </c>
      <c r="B67" s="175" t="e">
        <f>NA()</f>
        <v>#N/A</v>
      </c>
      <c r="C67" s="175">
        <f>IF(ISNUMBER('将来負担比率（分子）の構造'!I$53), IF('将来負担比率（分子）の構造'!I$53 &lt; 0, 0, '将来負担比率（分子）の構造'!I$53), NA())</f>
        <v>8416</v>
      </c>
      <c r="D67" s="175" t="e">
        <f>NA()</f>
        <v>#N/A</v>
      </c>
      <c r="E67" s="175" t="e">
        <f>NA()</f>
        <v>#N/A</v>
      </c>
      <c r="F67" s="175">
        <f>IF(ISNUMBER('将来負担比率（分子）の構造'!J$53), IF('将来負担比率（分子）の構造'!J$53 &lt; 0, 0, '将来負担比率（分子）の構造'!J$53), NA())</f>
        <v>9567</v>
      </c>
      <c r="G67" s="175" t="e">
        <f>NA()</f>
        <v>#N/A</v>
      </c>
      <c r="H67" s="175" t="e">
        <f>NA()</f>
        <v>#N/A</v>
      </c>
      <c r="I67" s="175">
        <f>IF(ISNUMBER('将来負担比率（分子）の構造'!K$53), IF('将来負担比率（分子）の構造'!K$53 &lt; 0, 0, '将来負担比率（分子）の構造'!K$53), NA())</f>
        <v>9869</v>
      </c>
      <c r="J67" s="175" t="e">
        <f>NA()</f>
        <v>#N/A</v>
      </c>
      <c r="K67" s="175" t="e">
        <f>NA()</f>
        <v>#N/A</v>
      </c>
      <c r="L67" s="175">
        <f>IF(ISNUMBER('将来負担比率（分子）の構造'!L$53), IF('将来負担比率（分子）の構造'!L$53 &lt; 0, 0, '将来負担比率（分子）の構造'!L$53), NA())</f>
        <v>9093</v>
      </c>
      <c r="M67" s="175" t="e">
        <f>NA()</f>
        <v>#N/A</v>
      </c>
      <c r="N67" s="175" t="e">
        <f>NA()</f>
        <v>#N/A</v>
      </c>
      <c r="O67" s="175">
        <f>IF(ISNUMBER('将来負担比率（分子）の構造'!M$53), IF('将来負担比率（分子）の構造'!M$53 &lt; 0, 0, '将来負担比率（分子）の構造'!M$53), NA())</f>
        <v>7650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956</v>
      </c>
      <c r="C72" s="179">
        <f>基金残高に係る経年分析!G55</f>
        <v>1752</v>
      </c>
      <c r="D72" s="179">
        <f>基金残高に係る経年分析!H55</f>
        <v>2523</v>
      </c>
    </row>
    <row r="73" spans="1:16">
      <c r="A73" s="178" t="s">
        <v>80</v>
      </c>
      <c r="B73" s="179">
        <f>基金残高に係る経年分析!F56</f>
        <v>89</v>
      </c>
      <c r="C73" s="179">
        <f>基金残高に係る経年分析!G56</f>
        <v>465</v>
      </c>
      <c r="D73" s="179">
        <f>基金残高に係る経年分析!H56</f>
        <v>395</v>
      </c>
    </row>
    <row r="74" spans="1:16">
      <c r="A74" s="178" t="s">
        <v>81</v>
      </c>
      <c r="B74" s="179">
        <f>基金残高に係る経年分析!F57</f>
        <v>2411</v>
      </c>
      <c r="C74" s="179">
        <f>基金残高に係る経年分析!G57</f>
        <v>2419</v>
      </c>
      <c r="D74" s="179">
        <f>基金残高に係る経年分析!H57</f>
        <v>2368</v>
      </c>
    </row>
  </sheetData>
  <sheetProtection algorithmName="SHA-512" hashValue="bB3tXUhAvyU+QDOxG3DsbKoAW+pO7PIzTxZXwQ89V8g48SdgE0guEvt2ZLTirJ5BtBhZqS+ioX5rMAPODOaYlw==" saltValue="fq0Hl6CtOmh3KwXGUrU27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8019974</v>
      </c>
      <c r="S5" s="677"/>
      <c r="T5" s="677"/>
      <c r="U5" s="677"/>
      <c r="V5" s="677"/>
      <c r="W5" s="677"/>
      <c r="X5" s="677"/>
      <c r="Y5" s="702"/>
      <c r="Z5" s="715">
        <v>22.2</v>
      </c>
      <c r="AA5" s="715"/>
      <c r="AB5" s="715"/>
      <c r="AC5" s="715"/>
      <c r="AD5" s="716">
        <v>7820629</v>
      </c>
      <c r="AE5" s="716"/>
      <c r="AF5" s="716"/>
      <c r="AG5" s="716"/>
      <c r="AH5" s="716"/>
      <c r="AI5" s="716"/>
      <c r="AJ5" s="716"/>
      <c r="AK5" s="716"/>
      <c r="AL5" s="703">
        <v>43.3</v>
      </c>
      <c r="AM5" s="685"/>
      <c r="AN5" s="685"/>
      <c r="AO5" s="704"/>
      <c r="AP5" s="679" t="s">
        <v>230</v>
      </c>
      <c r="AQ5" s="680"/>
      <c r="AR5" s="680"/>
      <c r="AS5" s="680"/>
      <c r="AT5" s="680"/>
      <c r="AU5" s="680"/>
      <c r="AV5" s="680"/>
      <c r="AW5" s="680"/>
      <c r="AX5" s="680"/>
      <c r="AY5" s="680"/>
      <c r="AZ5" s="680"/>
      <c r="BA5" s="680"/>
      <c r="BB5" s="680"/>
      <c r="BC5" s="680"/>
      <c r="BD5" s="680"/>
      <c r="BE5" s="680"/>
      <c r="BF5" s="681"/>
      <c r="BG5" s="621">
        <v>7816756</v>
      </c>
      <c r="BH5" s="622"/>
      <c r="BI5" s="622"/>
      <c r="BJ5" s="622"/>
      <c r="BK5" s="622"/>
      <c r="BL5" s="622"/>
      <c r="BM5" s="622"/>
      <c r="BN5" s="623"/>
      <c r="BO5" s="659">
        <v>97.5</v>
      </c>
      <c r="BP5" s="659"/>
      <c r="BQ5" s="659"/>
      <c r="BR5" s="659"/>
      <c r="BS5" s="660" t="s">
        <v>231</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302170</v>
      </c>
      <c r="S6" s="622"/>
      <c r="T6" s="622"/>
      <c r="U6" s="622"/>
      <c r="V6" s="622"/>
      <c r="W6" s="622"/>
      <c r="X6" s="622"/>
      <c r="Y6" s="623"/>
      <c r="Z6" s="659">
        <v>0.8</v>
      </c>
      <c r="AA6" s="659"/>
      <c r="AB6" s="659"/>
      <c r="AC6" s="659"/>
      <c r="AD6" s="660">
        <v>302170</v>
      </c>
      <c r="AE6" s="660"/>
      <c r="AF6" s="660"/>
      <c r="AG6" s="660"/>
      <c r="AH6" s="660"/>
      <c r="AI6" s="660"/>
      <c r="AJ6" s="660"/>
      <c r="AK6" s="660"/>
      <c r="AL6" s="624">
        <v>1.7</v>
      </c>
      <c r="AM6" s="625"/>
      <c r="AN6" s="625"/>
      <c r="AO6" s="661"/>
      <c r="AP6" s="618" t="s">
        <v>236</v>
      </c>
      <c r="AQ6" s="619"/>
      <c r="AR6" s="619"/>
      <c r="AS6" s="619"/>
      <c r="AT6" s="619"/>
      <c r="AU6" s="619"/>
      <c r="AV6" s="619"/>
      <c r="AW6" s="619"/>
      <c r="AX6" s="619"/>
      <c r="AY6" s="619"/>
      <c r="AZ6" s="619"/>
      <c r="BA6" s="619"/>
      <c r="BB6" s="619"/>
      <c r="BC6" s="619"/>
      <c r="BD6" s="619"/>
      <c r="BE6" s="619"/>
      <c r="BF6" s="620"/>
      <c r="BG6" s="621">
        <v>7816756</v>
      </c>
      <c r="BH6" s="622"/>
      <c r="BI6" s="622"/>
      <c r="BJ6" s="622"/>
      <c r="BK6" s="622"/>
      <c r="BL6" s="622"/>
      <c r="BM6" s="622"/>
      <c r="BN6" s="623"/>
      <c r="BO6" s="659">
        <v>97.5</v>
      </c>
      <c r="BP6" s="659"/>
      <c r="BQ6" s="659"/>
      <c r="BR6" s="659"/>
      <c r="BS6" s="660" t="s">
        <v>231</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196594</v>
      </c>
      <c r="CS6" s="622"/>
      <c r="CT6" s="622"/>
      <c r="CU6" s="622"/>
      <c r="CV6" s="622"/>
      <c r="CW6" s="622"/>
      <c r="CX6" s="622"/>
      <c r="CY6" s="623"/>
      <c r="CZ6" s="703">
        <v>0.6</v>
      </c>
      <c r="DA6" s="685"/>
      <c r="DB6" s="685"/>
      <c r="DC6" s="705"/>
      <c r="DD6" s="627" t="s">
        <v>231</v>
      </c>
      <c r="DE6" s="622"/>
      <c r="DF6" s="622"/>
      <c r="DG6" s="622"/>
      <c r="DH6" s="622"/>
      <c r="DI6" s="622"/>
      <c r="DJ6" s="622"/>
      <c r="DK6" s="622"/>
      <c r="DL6" s="622"/>
      <c r="DM6" s="622"/>
      <c r="DN6" s="622"/>
      <c r="DO6" s="622"/>
      <c r="DP6" s="623"/>
      <c r="DQ6" s="627">
        <v>196594</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2218</v>
      </c>
      <c r="S7" s="622"/>
      <c r="T7" s="622"/>
      <c r="U7" s="622"/>
      <c r="V7" s="622"/>
      <c r="W7" s="622"/>
      <c r="X7" s="622"/>
      <c r="Y7" s="623"/>
      <c r="Z7" s="659">
        <v>0</v>
      </c>
      <c r="AA7" s="659"/>
      <c r="AB7" s="659"/>
      <c r="AC7" s="659"/>
      <c r="AD7" s="660">
        <v>2218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3378018</v>
      </c>
      <c r="BH7" s="622"/>
      <c r="BI7" s="622"/>
      <c r="BJ7" s="622"/>
      <c r="BK7" s="622"/>
      <c r="BL7" s="622"/>
      <c r="BM7" s="622"/>
      <c r="BN7" s="623"/>
      <c r="BO7" s="659">
        <v>42.1</v>
      </c>
      <c r="BP7" s="659"/>
      <c r="BQ7" s="659"/>
      <c r="BR7" s="659"/>
      <c r="BS7" s="660" t="s">
        <v>231</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4291284</v>
      </c>
      <c r="CS7" s="622"/>
      <c r="CT7" s="622"/>
      <c r="CU7" s="622"/>
      <c r="CV7" s="622"/>
      <c r="CW7" s="622"/>
      <c r="CX7" s="622"/>
      <c r="CY7" s="623"/>
      <c r="CZ7" s="659">
        <v>12.2</v>
      </c>
      <c r="DA7" s="659"/>
      <c r="DB7" s="659"/>
      <c r="DC7" s="659"/>
      <c r="DD7" s="627">
        <v>1333542</v>
      </c>
      <c r="DE7" s="622"/>
      <c r="DF7" s="622"/>
      <c r="DG7" s="622"/>
      <c r="DH7" s="622"/>
      <c r="DI7" s="622"/>
      <c r="DJ7" s="622"/>
      <c r="DK7" s="622"/>
      <c r="DL7" s="622"/>
      <c r="DM7" s="622"/>
      <c r="DN7" s="622"/>
      <c r="DO7" s="622"/>
      <c r="DP7" s="623"/>
      <c r="DQ7" s="627">
        <v>2471847</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21386</v>
      </c>
      <c r="S8" s="622"/>
      <c r="T8" s="622"/>
      <c r="U8" s="622"/>
      <c r="V8" s="622"/>
      <c r="W8" s="622"/>
      <c r="X8" s="622"/>
      <c r="Y8" s="623"/>
      <c r="Z8" s="659">
        <v>0.1</v>
      </c>
      <c r="AA8" s="659"/>
      <c r="AB8" s="659"/>
      <c r="AC8" s="659"/>
      <c r="AD8" s="660">
        <v>21386</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121334</v>
      </c>
      <c r="BH8" s="622"/>
      <c r="BI8" s="622"/>
      <c r="BJ8" s="622"/>
      <c r="BK8" s="622"/>
      <c r="BL8" s="622"/>
      <c r="BM8" s="622"/>
      <c r="BN8" s="623"/>
      <c r="BO8" s="659">
        <v>1.5</v>
      </c>
      <c r="BP8" s="659"/>
      <c r="BQ8" s="659"/>
      <c r="BR8" s="659"/>
      <c r="BS8" s="660" t="s">
        <v>231</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16018395</v>
      </c>
      <c r="CS8" s="622"/>
      <c r="CT8" s="622"/>
      <c r="CU8" s="622"/>
      <c r="CV8" s="622"/>
      <c r="CW8" s="622"/>
      <c r="CX8" s="622"/>
      <c r="CY8" s="623"/>
      <c r="CZ8" s="659">
        <v>45.6</v>
      </c>
      <c r="DA8" s="659"/>
      <c r="DB8" s="659"/>
      <c r="DC8" s="659"/>
      <c r="DD8" s="627">
        <v>66464</v>
      </c>
      <c r="DE8" s="622"/>
      <c r="DF8" s="622"/>
      <c r="DG8" s="622"/>
      <c r="DH8" s="622"/>
      <c r="DI8" s="622"/>
      <c r="DJ8" s="622"/>
      <c r="DK8" s="622"/>
      <c r="DL8" s="622"/>
      <c r="DM8" s="622"/>
      <c r="DN8" s="622"/>
      <c r="DO8" s="622"/>
      <c r="DP8" s="623"/>
      <c r="DQ8" s="627">
        <v>6883008</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24351</v>
      </c>
      <c r="S9" s="622"/>
      <c r="T9" s="622"/>
      <c r="U9" s="622"/>
      <c r="V9" s="622"/>
      <c r="W9" s="622"/>
      <c r="X9" s="622"/>
      <c r="Y9" s="623"/>
      <c r="Z9" s="659">
        <v>0.1</v>
      </c>
      <c r="AA9" s="659"/>
      <c r="AB9" s="659"/>
      <c r="AC9" s="659"/>
      <c r="AD9" s="660">
        <v>24351</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2939877</v>
      </c>
      <c r="BH9" s="622"/>
      <c r="BI9" s="622"/>
      <c r="BJ9" s="622"/>
      <c r="BK9" s="622"/>
      <c r="BL9" s="622"/>
      <c r="BM9" s="622"/>
      <c r="BN9" s="623"/>
      <c r="BO9" s="659">
        <v>36.700000000000003</v>
      </c>
      <c r="BP9" s="659"/>
      <c r="BQ9" s="659"/>
      <c r="BR9" s="659"/>
      <c r="BS9" s="660" t="s">
        <v>231</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3363777</v>
      </c>
      <c r="CS9" s="622"/>
      <c r="CT9" s="622"/>
      <c r="CU9" s="622"/>
      <c r="CV9" s="622"/>
      <c r="CW9" s="622"/>
      <c r="CX9" s="622"/>
      <c r="CY9" s="623"/>
      <c r="CZ9" s="659">
        <v>9.6</v>
      </c>
      <c r="DA9" s="659"/>
      <c r="DB9" s="659"/>
      <c r="DC9" s="659"/>
      <c r="DD9" s="627">
        <v>173022</v>
      </c>
      <c r="DE9" s="622"/>
      <c r="DF9" s="622"/>
      <c r="DG9" s="622"/>
      <c r="DH9" s="622"/>
      <c r="DI9" s="622"/>
      <c r="DJ9" s="622"/>
      <c r="DK9" s="622"/>
      <c r="DL9" s="622"/>
      <c r="DM9" s="622"/>
      <c r="DN9" s="622"/>
      <c r="DO9" s="622"/>
      <c r="DP9" s="623"/>
      <c r="DQ9" s="627">
        <v>1871085</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231</v>
      </c>
      <c r="AA10" s="659"/>
      <c r="AB10" s="659"/>
      <c r="AC10" s="659"/>
      <c r="AD10" s="660" t="s">
        <v>130</v>
      </c>
      <c r="AE10" s="660"/>
      <c r="AF10" s="660"/>
      <c r="AG10" s="660"/>
      <c r="AH10" s="660"/>
      <c r="AI10" s="660"/>
      <c r="AJ10" s="660"/>
      <c r="AK10" s="660"/>
      <c r="AL10" s="624" t="s">
        <v>231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183124</v>
      </c>
      <c r="BH10" s="622"/>
      <c r="BI10" s="622"/>
      <c r="BJ10" s="622"/>
      <c r="BK10" s="622"/>
      <c r="BL10" s="622"/>
      <c r="BM10" s="622"/>
      <c r="BN10" s="623"/>
      <c r="BO10" s="659">
        <v>2.2999999999999998</v>
      </c>
      <c r="BP10" s="659"/>
      <c r="BQ10" s="659"/>
      <c r="BR10" s="659"/>
      <c r="BS10" s="660" t="s">
        <v>231</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28082</v>
      </c>
      <c r="CS10" s="622"/>
      <c r="CT10" s="622"/>
      <c r="CU10" s="622"/>
      <c r="CV10" s="622"/>
      <c r="CW10" s="622"/>
      <c r="CX10" s="622"/>
      <c r="CY10" s="623"/>
      <c r="CZ10" s="659">
        <v>0.1</v>
      </c>
      <c r="DA10" s="659"/>
      <c r="DB10" s="659"/>
      <c r="DC10" s="659"/>
      <c r="DD10" s="627">
        <v>847</v>
      </c>
      <c r="DE10" s="622"/>
      <c r="DF10" s="622"/>
      <c r="DG10" s="622"/>
      <c r="DH10" s="622"/>
      <c r="DI10" s="622"/>
      <c r="DJ10" s="622"/>
      <c r="DK10" s="622"/>
      <c r="DL10" s="622"/>
      <c r="DM10" s="622"/>
      <c r="DN10" s="622"/>
      <c r="DO10" s="622"/>
      <c r="DP10" s="623"/>
      <c r="DQ10" s="627">
        <v>28082</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1818068</v>
      </c>
      <c r="S11" s="622"/>
      <c r="T11" s="622"/>
      <c r="U11" s="622"/>
      <c r="V11" s="622"/>
      <c r="W11" s="622"/>
      <c r="X11" s="622"/>
      <c r="Y11" s="623"/>
      <c r="Z11" s="624">
        <v>5</v>
      </c>
      <c r="AA11" s="625"/>
      <c r="AB11" s="625"/>
      <c r="AC11" s="626"/>
      <c r="AD11" s="627">
        <v>1818068</v>
      </c>
      <c r="AE11" s="622"/>
      <c r="AF11" s="622"/>
      <c r="AG11" s="622"/>
      <c r="AH11" s="622"/>
      <c r="AI11" s="622"/>
      <c r="AJ11" s="622"/>
      <c r="AK11" s="623"/>
      <c r="AL11" s="624">
        <v>10.1</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133683</v>
      </c>
      <c r="BH11" s="622"/>
      <c r="BI11" s="622"/>
      <c r="BJ11" s="622"/>
      <c r="BK11" s="622"/>
      <c r="BL11" s="622"/>
      <c r="BM11" s="622"/>
      <c r="BN11" s="623"/>
      <c r="BO11" s="659">
        <v>1.7</v>
      </c>
      <c r="BP11" s="659"/>
      <c r="BQ11" s="659"/>
      <c r="BR11" s="659"/>
      <c r="BS11" s="660" t="s">
        <v>231</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837039</v>
      </c>
      <c r="CS11" s="622"/>
      <c r="CT11" s="622"/>
      <c r="CU11" s="622"/>
      <c r="CV11" s="622"/>
      <c r="CW11" s="622"/>
      <c r="CX11" s="622"/>
      <c r="CY11" s="623"/>
      <c r="CZ11" s="659">
        <v>2.4</v>
      </c>
      <c r="DA11" s="659"/>
      <c r="DB11" s="659"/>
      <c r="DC11" s="659"/>
      <c r="DD11" s="627">
        <v>170869</v>
      </c>
      <c r="DE11" s="622"/>
      <c r="DF11" s="622"/>
      <c r="DG11" s="622"/>
      <c r="DH11" s="622"/>
      <c r="DI11" s="622"/>
      <c r="DJ11" s="622"/>
      <c r="DK11" s="622"/>
      <c r="DL11" s="622"/>
      <c r="DM11" s="622"/>
      <c r="DN11" s="622"/>
      <c r="DO11" s="622"/>
      <c r="DP11" s="623"/>
      <c r="DQ11" s="627">
        <v>531493</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v>39307</v>
      </c>
      <c r="S12" s="622"/>
      <c r="T12" s="622"/>
      <c r="U12" s="622"/>
      <c r="V12" s="622"/>
      <c r="W12" s="622"/>
      <c r="X12" s="622"/>
      <c r="Y12" s="623"/>
      <c r="Z12" s="659">
        <v>0.1</v>
      </c>
      <c r="AA12" s="659"/>
      <c r="AB12" s="659"/>
      <c r="AC12" s="659"/>
      <c r="AD12" s="660">
        <v>39307</v>
      </c>
      <c r="AE12" s="660"/>
      <c r="AF12" s="660"/>
      <c r="AG12" s="660"/>
      <c r="AH12" s="660"/>
      <c r="AI12" s="660"/>
      <c r="AJ12" s="660"/>
      <c r="AK12" s="660"/>
      <c r="AL12" s="624">
        <v>0.2</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3658939</v>
      </c>
      <c r="BH12" s="622"/>
      <c r="BI12" s="622"/>
      <c r="BJ12" s="622"/>
      <c r="BK12" s="622"/>
      <c r="BL12" s="622"/>
      <c r="BM12" s="622"/>
      <c r="BN12" s="623"/>
      <c r="BO12" s="659">
        <v>45.6</v>
      </c>
      <c r="BP12" s="659"/>
      <c r="BQ12" s="659"/>
      <c r="BR12" s="659"/>
      <c r="BS12" s="660" t="s">
        <v>130</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767437</v>
      </c>
      <c r="CS12" s="622"/>
      <c r="CT12" s="622"/>
      <c r="CU12" s="622"/>
      <c r="CV12" s="622"/>
      <c r="CW12" s="622"/>
      <c r="CX12" s="622"/>
      <c r="CY12" s="623"/>
      <c r="CZ12" s="659">
        <v>2.2000000000000002</v>
      </c>
      <c r="DA12" s="659"/>
      <c r="DB12" s="659"/>
      <c r="DC12" s="659"/>
      <c r="DD12" s="627">
        <v>57257</v>
      </c>
      <c r="DE12" s="622"/>
      <c r="DF12" s="622"/>
      <c r="DG12" s="622"/>
      <c r="DH12" s="622"/>
      <c r="DI12" s="622"/>
      <c r="DJ12" s="622"/>
      <c r="DK12" s="622"/>
      <c r="DL12" s="622"/>
      <c r="DM12" s="622"/>
      <c r="DN12" s="622"/>
      <c r="DO12" s="622"/>
      <c r="DP12" s="623"/>
      <c r="DQ12" s="627">
        <v>653771</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231</v>
      </c>
      <c r="AA13" s="659"/>
      <c r="AB13" s="659"/>
      <c r="AC13" s="659"/>
      <c r="AD13" s="660" t="s">
        <v>231</v>
      </c>
      <c r="AE13" s="660"/>
      <c r="AF13" s="660"/>
      <c r="AG13" s="660"/>
      <c r="AH13" s="660"/>
      <c r="AI13" s="660"/>
      <c r="AJ13" s="660"/>
      <c r="AK13" s="660"/>
      <c r="AL13" s="624" t="s">
        <v>231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3613161</v>
      </c>
      <c r="BH13" s="622"/>
      <c r="BI13" s="622"/>
      <c r="BJ13" s="622"/>
      <c r="BK13" s="622"/>
      <c r="BL13" s="622"/>
      <c r="BM13" s="622"/>
      <c r="BN13" s="623"/>
      <c r="BO13" s="659">
        <v>45.1</v>
      </c>
      <c r="BP13" s="659"/>
      <c r="BQ13" s="659"/>
      <c r="BR13" s="659"/>
      <c r="BS13" s="660" t="s">
        <v>130</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1921614</v>
      </c>
      <c r="CS13" s="622"/>
      <c r="CT13" s="622"/>
      <c r="CU13" s="622"/>
      <c r="CV13" s="622"/>
      <c r="CW13" s="622"/>
      <c r="CX13" s="622"/>
      <c r="CY13" s="623"/>
      <c r="CZ13" s="659">
        <v>5.5</v>
      </c>
      <c r="DA13" s="659"/>
      <c r="DB13" s="659"/>
      <c r="DC13" s="659"/>
      <c r="DD13" s="627">
        <v>1550758</v>
      </c>
      <c r="DE13" s="622"/>
      <c r="DF13" s="622"/>
      <c r="DG13" s="622"/>
      <c r="DH13" s="622"/>
      <c r="DI13" s="622"/>
      <c r="DJ13" s="622"/>
      <c r="DK13" s="622"/>
      <c r="DL13" s="622"/>
      <c r="DM13" s="622"/>
      <c r="DN13" s="622"/>
      <c r="DO13" s="622"/>
      <c r="DP13" s="623"/>
      <c r="DQ13" s="627">
        <v>744295</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231</v>
      </c>
      <c r="AA14" s="659"/>
      <c r="AB14" s="659"/>
      <c r="AC14" s="659"/>
      <c r="AD14" s="660" t="s">
        <v>231</v>
      </c>
      <c r="AE14" s="660"/>
      <c r="AF14" s="660"/>
      <c r="AG14" s="660"/>
      <c r="AH14" s="660"/>
      <c r="AI14" s="660"/>
      <c r="AJ14" s="660"/>
      <c r="AK14" s="660"/>
      <c r="AL14" s="624" t="s">
        <v>130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290226</v>
      </c>
      <c r="BH14" s="622"/>
      <c r="BI14" s="622"/>
      <c r="BJ14" s="622"/>
      <c r="BK14" s="622"/>
      <c r="BL14" s="622"/>
      <c r="BM14" s="622"/>
      <c r="BN14" s="623"/>
      <c r="BO14" s="659">
        <v>3.6</v>
      </c>
      <c r="BP14" s="659"/>
      <c r="BQ14" s="659"/>
      <c r="BR14" s="659"/>
      <c r="BS14" s="660" t="s">
        <v>130</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973421</v>
      </c>
      <c r="CS14" s="622"/>
      <c r="CT14" s="622"/>
      <c r="CU14" s="622"/>
      <c r="CV14" s="622"/>
      <c r="CW14" s="622"/>
      <c r="CX14" s="622"/>
      <c r="CY14" s="623"/>
      <c r="CZ14" s="659">
        <v>2.8</v>
      </c>
      <c r="DA14" s="659"/>
      <c r="DB14" s="659"/>
      <c r="DC14" s="659"/>
      <c r="DD14" s="627">
        <v>40240</v>
      </c>
      <c r="DE14" s="622"/>
      <c r="DF14" s="622"/>
      <c r="DG14" s="622"/>
      <c r="DH14" s="622"/>
      <c r="DI14" s="622"/>
      <c r="DJ14" s="622"/>
      <c r="DK14" s="622"/>
      <c r="DL14" s="622"/>
      <c r="DM14" s="622"/>
      <c r="DN14" s="622"/>
      <c r="DO14" s="622"/>
      <c r="DP14" s="623"/>
      <c r="DQ14" s="627">
        <v>941418</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231</v>
      </c>
      <c r="AE15" s="660"/>
      <c r="AF15" s="660"/>
      <c r="AG15" s="660"/>
      <c r="AH15" s="660"/>
      <c r="AI15" s="660"/>
      <c r="AJ15" s="660"/>
      <c r="AK15" s="660"/>
      <c r="AL15" s="624" t="s">
        <v>130</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489573</v>
      </c>
      <c r="BH15" s="622"/>
      <c r="BI15" s="622"/>
      <c r="BJ15" s="622"/>
      <c r="BK15" s="622"/>
      <c r="BL15" s="622"/>
      <c r="BM15" s="622"/>
      <c r="BN15" s="623"/>
      <c r="BO15" s="659">
        <v>6.1</v>
      </c>
      <c r="BP15" s="659"/>
      <c r="BQ15" s="659"/>
      <c r="BR15" s="659"/>
      <c r="BS15" s="660" t="s">
        <v>130</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2575904</v>
      </c>
      <c r="CS15" s="622"/>
      <c r="CT15" s="622"/>
      <c r="CU15" s="622"/>
      <c r="CV15" s="622"/>
      <c r="CW15" s="622"/>
      <c r="CX15" s="622"/>
      <c r="CY15" s="623"/>
      <c r="CZ15" s="659">
        <v>7.3</v>
      </c>
      <c r="DA15" s="659"/>
      <c r="DB15" s="659"/>
      <c r="DC15" s="659"/>
      <c r="DD15" s="627">
        <v>453186</v>
      </c>
      <c r="DE15" s="622"/>
      <c r="DF15" s="622"/>
      <c r="DG15" s="622"/>
      <c r="DH15" s="622"/>
      <c r="DI15" s="622"/>
      <c r="DJ15" s="622"/>
      <c r="DK15" s="622"/>
      <c r="DL15" s="622"/>
      <c r="DM15" s="622"/>
      <c r="DN15" s="622"/>
      <c r="DO15" s="622"/>
      <c r="DP15" s="623"/>
      <c r="DQ15" s="627">
        <v>2113686</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13143</v>
      </c>
      <c r="S16" s="622"/>
      <c r="T16" s="622"/>
      <c r="U16" s="622"/>
      <c r="V16" s="622"/>
      <c r="W16" s="622"/>
      <c r="X16" s="622"/>
      <c r="Y16" s="623"/>
      <c r="Z16" s="659">
        <v>0</v>
      </c>
      <c r="AA16" s="659"/>
      <c r="AB16" s="659"/>
      <c r="AC16" s="659"/>
      <c r="AD16" s="660">
        <v>13143</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231</v>
      </c>
      <c r="BP16" s="659"/>
      <c r="BQ16" s="659"/>
      <c r="BR16" s="659"/>
      <c r="BS16" s="660" t="s">
        <v>231</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590711</v>
      </c>
      <c r="CS16" s="622"/>
      <c r="CT16" s="622"/>
      <c r="CU16" s="622"/>
      <c r="CV16" s="622"/>
      <c r="CW16" s="622"/>
      <c r="CX16" s="622"/>
      <c r="CY16" s="623"/>
      <c r="CZ16" s="659">
        <v>1.7</v>
      </c>
      <c r="DA16" s="659"/>
      <c r="DB16" s="659"/>
      <c r="DC16" s="659"/>
      <c r="DD16" s="627" t="s">
        <v>231</v>
      </c>
      <c r="DE16" s="622"/>
      <c r="DF16" s="622"/>
      <c r="DG16" s="622"/>
      <c r="DH16" s="622"/>
      <c r="DI16" s="622"/>
      <c r="DJ16" s="622"/>
      <c r="DK16" s="622"/>
      <c r="DL16" s="622"/>
      <c r="DM16" s="622"/>
      <c r="DN16" s="622"/>
      <c r="DO16" s="622"/>
      <c r="DP16" s="623"/>
      <c r="DQ16" s="627">
        <v>255776</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84751</v>
      </c>
      <c r="S17" s="622"/>
      <c r="T17" s="622"/>
      <c r="U17" s="622"/>
      <c r="V17" s="622"/>
      <c r="W17" s="622"/>
      <c r="X17" s="622"/>
      <c r="Y17" s="623"/>
      <c r="Z17" s="659">
        <v>0.2</v>
      </c>
      <c r="AA17" s="659"/>
      <c r="AB17" s="659"/>
      <c r="AC17" s="659"/>
      <c r="AD17" s="660">
        <v>84751</v>
      </c>
      <c r="AE17" s="660"/>
      <c r="AF17" s="660"/>
      <c r="AG17" s="660"/>
      <c r="AH17" s="660"/>
      <c r="AI17" s="660"/>
      <c r="AJ17" s="660"/>
      <c r="AK17" s="660"/>
      <c r="AL17" s="624">
        <v>0.5</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59" t="s">
        <v>130</v>
      </c>
      <c r="BP17" s="659"/>
      <c r="BQ17" s="659"/>
      <c r="BR17" s="659"/>
      <c r="BS17" s="660" t="s">
        <v>231</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3532872</v>
      </c>
      <c r="CS17" s="622"/>
      <c r="CT17" s="622"/>
      <c r="CU17" s="622"/>
      <c r="CV17" s="622"/>
      <c r="CW17" s="622"/>
      <c r="CX17" s="622"/>
      <c r="CY17" s="623"/>
      <c r="CZ17" s="659">
        <v>10.1</v>
      </c>
      <c r="DA17" s="659"/>
      <c r="DB17" s="659"/>
      <c r="DC17" s="659"/>
      <c r="DD17" s="627" t="s">
        <v>130</v>
      </c>
      <c r="DE17" s="622"/>
      <c r="DF17" s="622"/>
      <c r="DG17" s="622"/>
      <c r="DH17" s="622"/>
      <c r="DI17" s="622"/>
      <c r="DJ17" s="622"/>
      <c r="DK17" s="622"/>
      <c r="DL17" s="622"/>
      <c r="DM17" s="622"/>
      <c r="DN17" s="622"/>
      <c r="DO17" s="622"/>
      <c r="DP17" s="623"/>
      <c r="DQ17" s="627">
        <v>3375009</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123333</v>
      </c>
      <c r="S18" s="622"/>
      <c r="T18" s="622"/>
      <c r="U18" s="622"/>
      <c r="V18" s="622"/>
      <c r="W18" s="622"/>
      <c r="X18" s="622"/>
      <c r="Y18" s="623"/>
      <c r="Z18" s="659">
        <v>0.3</v>
      </c>
      <c r="AA18" s="659"/>
      <c r="AB18" s="659"/>
      <c r="AC18" s="659"/>
      <c r="AD18" s="660">
        <v>123333</v>
      </c>
      <c r="AE18" s="660"/>
      <c r="AF18" s="660"/>
      <c r="AG18" s="660"/>
      <c r="AH18" s="660"/>
      <c r="AI18" s="660"/>
      <c r="AJ18" s="660"/>
      <c r="AK18" s="660"/>
      <c r="AL18" s="624">
        <v>0.7</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59" t="s">
        <v>231</v>
      </c>
      <c r="BP18" s="659"/>
      <c r="BQ18" s="659"/>
      <c r="BR18" s="659"/>
      <c r="BS18" s="660" t="s">
        <v>231</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231</v>
      </c>
      <c r="CS18" s="622"/>
      <c r="CT18" s="622"/>
      <c r="CU18" s="622"/>
      <c r="CV18" s="622"/>
      <c r="CW18" s="622"/>
      <c r="CX18" s="622"/>
      <c r="CY18" s="623"/>
      <c r="CZ18" s="659" t="s">
        <v>130</v>
      </c>
      <c r="DA18" s="659"/>
      <c r="DB18" s="659"/>
      <c r="DC18" s="659"/>
      <c r="DD18" s="627" t="s">
        <v>231</v>
      </c>
      <c r="DE18" s="622"/>
      <c r="DF18" s="622"/>
      <c r="DG18" s="622"/>
      <c r="DH18" s="622"/>
      <c r="DI18" s="622"/>
      <c r="DJ18" s="622"/>
      <c r="DK18" s="622"/>
      <c r="DL18" s="622"/>
      <c r="DM18" s="622"/>
      <c r="DN18" s="622"/>
      <c r="DO18" s="622"/>
      <c r="DP18" s="623"/>
      <c r="DQ18" s="627" t="s">
        <v>231</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123313</v>
      </c>
      <c r="S19" s="622"/>
      <c r="T19" s="622"/>
      <c r="U19" s="622"/>
      <c r="V19" s="622"/>
      <c r="W19" s="622"/>
      <c r="X19" s="622"/>
      <c r="Y19" s="623"/>
      <c r="Z19" s="659">
        <v>0.3</v>
      </c>
      <c r="AA19" s="659"/>
      <c r="AB19" s="659"/>
      <c r="AC19" s="659"/>
      <c r="AD19" s="660">
        <v>123313</v>
      </c>
      <c r="AE19" s="660"/>
      <c r="AF19" s="660"/>
      <c r="AG19" s="660"/>
      <c r="AH19" s="660"/>
      <c r="AI19" s="660"/>
      <c r="AJ19" s="660"/>
      <c r="AK19" s="660"/>
      <c r="AL19" s="624">
        <v>0.7</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203218</v>
      </c>
      <c r="BH19" s="622"/>
      <c r="BI19" s="622"/>
      <c r="BJ19" s="622"/>
      <c r="BK19" s="622"/>
      <c r="BL19" s="622"/>
      <c r="BM19" s="622"/>
      <c r="BN19" s="623"/>
      <c r="BO19" s="659">
        <v>2.5</v>
      </c>
      <c r="BP19" s="659"/>
      <c r="BQ19" s="659"/>
      <c r="BR19" s="659"/>
      <c r="BS19" s="660" t="s">
        <v>130</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231</v>
      </c>
      <c r="CS19" s="622"/>
      <c r="CT19" s="622"/>
      <c r="CU19" s="622"/>
      <c r="CV19" s="622"/>
      <c r="CW19" s="622"/>
      <c r="CX19" s="622"/>
      <c r="CY19" s="623"/>
      <c r="CZ19" s="659" t="s">
        <v>231</v>
      </c>
      <c r="DA19" s="659"/>
      <c r="DB19" s="659"/>
      <c r="DC19" s="659"/>
      <c r="DD19" s="627" t="s">
        <v>231</v>
      </c>
      <c r="DE19" s="622"/>
      <c r="DF19" s="622"/>
      <c r="DG19" s="622"/>
      <c r="DH19" s="622"/>
      <c r="DI19" s="622"/>
      <c r="DJ19" s="622"/>
      <c r="DK19" s="622"/>
      <c r="DL19" s="622"/>
      <c r="DM19" s="622"/>
      <c r="DN19" s="622"/>
      <c r="DO19" s="622"/>
      <c r="DP19" s="623"/>
      <c r="DQ19" s="627" t="s">
        <v>231</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v>20</v>
      </c>
      <c r="S20" s="622"/>
      <c r="T20" s="622"/>
      <c r="U20" s="622"/>
      <c r="V20" s="622"/>
      <c r="W20" s="622"/>
      <c r="X20" s="622"/>
      <c r="Y20" s="623"/>
      <c r="Z20" s="659">
        <v>0</v>
      </c>
      <c r="AA20" s="659"/>
      <c r="AB20" s="659"/>
      <c r="AC20" s="659"/>
      <c r="AD20" s="660">
        <v>20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203218</v>
      </c>
      <c r="BH20" s="622"/>
      <c r="BI20" s="622"/>
      <c r="BJ20" s="622"/>
      <c r="BK20" s="622"/>
      <c r="BL20" s="622"/>
      <c r="BM20" s="622"/>
      <c r="BN20" s="623"/>
      <c r="BO20" s="659">
        <v>2.5</v>
      </c>
      <c r="BP20" s="659"/>
      <c r="BQ20" s="659"/>
      <c r="BR20" s="659"/>
      <c r="BS20" s="660" t="s">
        <v>130</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35097130</v>
      </c>
      <c r="CS20" s="622"/>
      <c r="CT20" s="622"/>
      <c r="CU20" s="622"/>
      <c r="CV20" s="622"/>
      <c r="CW20" s="622"/>
      <c r="CX20" s="622"/>
      <c r="CY20" s="623"/>
      <c r="CZ20" s="659">
        <v>100</v>
      </c>
      <c r="DA20" s="659"/>
      <c r="DB20" s="659"/>
      <c r="DC20" s="659"/>
      <c r="DD20" s="627">
        <v>3846185</v>
      </c>
      <c r="DE20" s="622"/>
      <c r="DF20" s="622"/>
      <c r="DG20" s="622"/>
      <c r="DH20" s="622"/>
      <c r="DI20" s="622"/>
      <c r="DJ20" s="622"/>
      <c r="DK20" s="622"/>
      <c r="DL20" s="622"/>
      <c r="DM20" s="622"/>
      <c r="DN20" s="622"/>
      <c r="DO20" s="622"/>
      <c r="DP20" s="623"/>
      <c r="DQ20" s="627">
        <v>20066064</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8253970</v>
      </c>
      <c r="S21" s="622"/>
      <c r="T21" s="622"/>
      <c r="U21" s="622"/>
      <c r="V21" s="622"/>
      <c r="W21" s="622"/>
      <c r="X21" s="622"/>
      <c r="Y21" s="623"/>
      <c r="Z21" s="659">
        <v>22.8</v>
      </c>
      <c r="AA21" s="659"/>
      <c r="AB21" s="659"/>
      <c r="AC21" s="659"/>
      <c r="AD21" s="660">
        <v>7741058</v>
      </c>
      <c r="AE21" s="660"/>
      <c r="AF21" s="660"/>
      <c r="AG21" s="660"/>
      <c r="AH21" s="660"/>
      <c r="AI21" s="660"/>
      <c r="AJ21" s="660"/>
      <c r="AK21" s="660"/>
      <c r="AL21" s="624">
        <v>42.9</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3873</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7741058</v>
      </c>
      <c r="S22" s="622"/>
      <c r="T22" s="622"/>
      <c r="U22" s="622"/>
      <c r="V22" s="622"/>
      <c r="W22" s="622"/>
      <c r="X22" s="622"/>
      <c r="Y22" s="623"/>
      <c r="Z22" s="659">
        <v>21.4</v>
      </c>
      <c r="AA22" s="659"/>
      <c r="AB22" s="659"/>
      <c r="AC22" s="659"/>
      <c r="AD22" s="660">
        <v>7741058</v>
      </c>
      <c r="AE22" s="660"/>
      <c r="AF22" s="660"/>
      <c r="AG22" s="660"/>
      <c r="AH22" s="660"/>
      <c r="AI22" s="660"/>
      <c r="AJ22" s="660"/>
      <c r="AK22" s="660"/>
      <c r="AL22" s="624">
        <v>42.9</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231</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512912</v>
      </c>
      <c r="S23" s="622"/>
      <c r="T23" s="622"/>
      <c r="U23" s="622"/>
      <c r="V23" s="622"/>
      <c r="W23" s="622"/>
      <c r="X23" s="622"/>
      <c r="Y23" s="623"/>
      <c r="Z23" s="659">
        <v>1.4</v>
      </c>
      <c r="AA23" s="659"/>
      <c r="AB23" s="659"/>
      <c r="AC23" s="659"/>
      <c r="AD23" s="660" t="s">
        <v>231</v>
      </c>
      <c r="AE23" s="660"/>
      <c r="AF23" s="660"/>
      <c r="AG23" s="660"/>
      <c r="AH23" s="660"/>
      <c r="AI23" s="660"/>
      <c r="AJ23" s="660"/>
      <c r="AK23" s="660"/>
      <c r="AL23" s="624" t="s">
        <v>231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199345</v>
      </c>
      <c r="BH23" s="622"/>
      <c r="BI23" s="622"/>
      <c r="BJ23" s="622"/>
      <c r="BK23" s="622"/>
      <c r="BL23" s="622"/>
      <c r="BM23" s="622"/>
      <c r="BN23" s="623"/>
      <c r="BO23" s="659">
        <v>2.5</v>
      </c>
      <c r="BP23" s="659"/>
      <c r="BQ23" s="659"/>
      <c r="BR23" s="659"/>
      <c r="BS23" s="660" t="s">
        <v>231</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t="s">
        <v>231</v>
      </c>
      <c r="S24" s="622"/>
      <c r="T24" s="622"/>
      <c r="U24" s="622"/>
      <c r="V24" s="622"/>
      <c r="W24" s="622"/>
      <c r="X24" s="622"/>
      <c r="Y24" s="623"/>
      <c r="Z24" s="659" t="s">
        <v>231</v>
      </c>
      <c r="AA24" s="659"/>
      <c r="AB24" s="659"/>
      <c r="AC24" s="659"/>
      <c r="AD24" s="660" t="s">
        <v>231</v>
      </c>
      <c r="AE24" s="660"/>
      <c r="AF24" s="660"/>
      <c r="AG24" s="660"/>
      <c r="AH24" s="660"/>
      <c r="AI24" s="660"/>
      <c r="AJ24" s="660"/>
      <c r="AK24" s="660"/>
      <c r="AL24" s="624" t="s">
        <v>130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231</v>
      </c>
      <c r="BH24" s="622"/>
      <c r="BI24" s="622"/>
      <c r="BJ24" s="622"/>
      <c r="BK24" s="622"/>
      <c r="BL24" s="622"/>
      <c r="BM24" s="622"/>
      <c r="BN24" s="623"/>
      <c r="BO24" s="659" t="s">
        <v>130</v>
      </c>
      <c r="BP24" s="659"/>
      <c r="BQ24" s="659"/>
      <c r="BR24" s="659"/>
      <c r="BS24" s="660" t="s">
        <v>231</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19473417</v>
      </c>
      <c r="CS24" s="677"/>
      <c r="CT24" s="677"/>
      <c r="CU24" s="677"/>
      <c r="CV24" s="677"/>
      <c r="CW24" s="677"/>
      <c r="CX24" s="677"/>
      <c r="CY24" s="702"/>
      <c r="CZ24" s="703">
        <v>55.5</v>
      </c>
      <c r="DA24" s="685"/>
      <c r="DB24" s="685"/>
      <c r="DC24" s="705"/>
      <c r="DD24" s="701">
        <v>10635927</v>
      </c>
      <c r="DE24" s="677"/>
      <c r="DF24" s="677"/>
      <c r="DG24" s="677"/>
      <c r="DH24" s="677"/>
      <c r="DI24" s="677"/>
      <c r="DJ24" s="677"/>
      <c r="DK24" s="702"/>
      <c r="DL24" s="701">
        <v>10334338</v>
      </c>
      <c r="DM24" s="677"/>
      <c r="DN24" s="677"/>
      <c r="DO24" s="677"/>
      <c r="DP24" s="677"/>
      <c r="DQ24" s="677"/>
      <c r="DR24" s="677"/>
      <c r="DS24" s="677"/>
      <c r="DT24" s="677"/>
      <c r="DU24" s="677"/>
      <c r="DV24" s="702"/>
      <c r="DW24" s="703">
        <v>56.4</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18702671</v>
      </c>
      <c r="S25" s="622"/>
      <c r="T25" s="622"/>
      <c r="U25" s="622"/>
      <c r="V25" s="622"/>
      <c r="W25" s="622"/>
      <c r="X25" s="622"/>
      <c r="Y25" s="623"/>
      <c r="Z25" s="659">
        <v>51.7</v>
      </c>
      <c r="AA25" s="659"/>
      <c r="AB25" s="659"/>
      <c r="AC25" s="659"/>
      <c r="AD25" s="660">
        <v>17990414</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4400159</v>
      </c>
      <c r="CS25" s="634"/>
      <c r="CT25" s="634"/>
      <c r="CU25" s="634"/>
      <c r="CV25" s="634"/>
      <c r="CW25" s="634"/>
      <c r="CX25" s="634"/>
      <c r="CY25" s="635"/>
      <c r="CZ25" s="624">
        <v>12.5</v>
      </c>
      <c r="DA25" s="636"/>
      <c r="DB25" s="636"/>
      <c r="DC25" s="637"/>
      <c r="DD25" s="627">
        <v>4106096</v>
      </c>
      <c r="DE25" s="634"/>
      <c r="DF25" s="634"/>
      <c r="DG25" s="634"/>
      <c r="DH25" s="634"/>
      <c r="DI25" s="634"/>
      <c r="DJ25" s="634"/>
      <c r="DK25" s="635"/>
      <c r="DL25" s="627">
        <v>4027184</v>
      </c>
      <c r="DM25" s="634"/>
      <c r="DN25" s="634"/>
      <c r="DO25" s="634"/>
      <c r="DP25" s="634"/>
      <c r="DQ25" s="634"/>
      <c r="DR25" s="634"/>
      <c r="DS25" s="634"/>
      <c r="DT25" s="634"/>
      <c r="DU25" s="634"/>
      <c r="DV25" s="635"/>
      <c r="DW25" s="624">
        <v>22</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11812</v>
      </c>
      <c r="S26" s="622"/>
      <c r="T26" s="622"/>
      <c r="U26" s="622"/>
      <c r="V26" s="622"/>
      <c r="W26" s="622"/>
      <c r="X26" s="622"/>
      <c r="Y26" s="623"/>
      <c r="Z26" s="659">
        <v>0</v>
      </c>
      <c r="AA26" s="659"/>
      <c r="AB26" s="659"/>
      <c r="AC26" s="659"/>
      <c r="AD26" s="660">
        <v>11812</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130</v>
      </c>
      <c r="BP26" s="659"/>
      <c r="BQ26" s="659"/>
      <c r="BR26" s="659"/>
      <c r="BS26" s="660" t="s">
        <v>231</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2687238</v>
      </c>
      <c r="CS26" s="622"/>
      <c r="CT26" s="622"/>
      <c r="CU26" s="622"/>
      <c r="CV26" s="622"/>
      <c r="CW26" s="622"/>
      <c r="CX26" s="622"/>
      <c r="CY26" s="623"/>
      <c r="CZ26" s="624">
        <v>7.7</v>
      </c>
      <c r="DA26" s="636"/>
      <c r="DB26" s="636"/>
      <c r="DC26" s="637"/>
      <c r="DD26" s="627">
        <v>2502268</v>
      </c>
      <c r="DE26" s="622"/>
      <c r="DF26" s="622"/>
      <c r="DG26" s="622"/>
      <c r="DH26" s="622"/>
      <c r="DI26" s="622"/>
      <c r="DJ26" s="622"/>
      <c r="DK26" s="623"/>
      <c r="DL26" s="627" t="s">
        <v>231</v>
      </c>
      <c r="DM26" s="622"/>
      <c r="DN26" s="622"/>
      <c r="DO26" s="622"/>
      <c r="DP26" s="622"/>
      <c r="DQ26" s="622"/>
      <c r="DR26" s="622"/>
      <c r="DS26" s="622"/>
      <c r="DT26" s="622"/>
      <c r="DU26" s="622"/>
      <c r="DV26" s="623"/>
      <c r="DW26" s="624" t="s">
        <v>231</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119632</v>
      </c>
      <c r="S27" s="622"/>
      <c r="T27" s="622"/>
      <c r="U27" s="622"/>
      <c r="V27" s="622"/>
      <c r="W27" s="622"/>
      <c r="X27" s="622"/>
      <c r="Y27" s="623"/>
      <c r="Z27" s="659">
        <v>0.3</v>
      </c>
      <c r="AA27" s="659"/>
      <c r="AB27" s="659"/>
      <c r="AC27" s="659"/>
      <c r="AD27" s="660" t="s">
        <v>231</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8019974</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11540386</v>
      </c>
      <c r="CS27" s="634"/>
      <c r="CT27" s="634"/>
      <c r="CU27" s="634"/>
      <c r="CV27" s="634"/>
      <c r="CW27" s="634"/>
      <c r="CX27" s="634"/>
      <c r="CY27" s="635"/>
      <c r="CZ27" s="624">
        <v>32.9</v>
      </c>
      <c r="DA27" s="636"/>
      <c r="DB27" s="636"/>
      <c r="DC27" s="637"/>
      <c r="DD27" s="627">
        <v>3154822</v>
      </c>
      <c r="DE27" s="634"/>
      <c r="DF27" s="634"/>
      <c r="DG27" s="634"/>
      <c r="DH27" s="634"/>
      <c r="DI27" s="634"/>
      <c r="DJ27" s="634"/>
      <c r="DK27" s="635"/>
      <c r="DL27" s="627">
        <v>2932145</v>
      </c>
      <c r="DM27" s="634"/>
      <c r="DN27" s="634"/>
      <c r="DO27" s="634"/>
      <c r="DP27" s="634"/>
      <c r="DQ27" s="634"/>
      <c r="DR27" s="634"/>
      <c r="DS27" s="634"/>
      <c r="DT27" s="634"/>
      <c r="DU27" s="634"/>
      <c r="DV27" s="635"/>
      <c r="DW27" s="624">
        <v>16</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363524</v>
      </c>
      <c r="S28" s="622"/>
      <c r="T28" s="622"/>
      <c r="U28" s="622"/>
      <c r="V28" s="622"/>
      <c r="W28" s="622"/>
      <c r="X28" s="622"/>
      <c r="Y28" s="623"/>
      <c r="Z28" s="659">
        <v>1</v>
      </c>
      <c r="AA28" s="659"/>
      <c r="AB28" s="659"/>
      <c r="AC28" s="659"/>
      <c r="AD28" s="660">
        <v>24022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3532872</v>
      </c>
      <c r="CS28" s="622"/>
      <c r="CT28" s="622"/>
      <c r="CU28" s="622"/>
      <c r="CV28" s="622"/>
      <c r="CW28" s="622"/>
      <c r="CX28" s="622"/>
      <c r="CY28" s="623"/>
      <c r="CZ28" s="624">
        <v>10.1</v>
      </c>
      <c r="DA28" s="636"/>
      <c r="DB28" s="636"/>
      <c r="DC28" s="637"/>
      <c r="DD28" s="627">
        <v>3375009</v>
      </c>
      <c r="DE28" s="622"/>
      <c r="DF28" s="622"/>
      <c r="DG28" s="622"/>
      <c r="DH28" s="622"/>
      <c r="DI28" s="622"/>
      <c r="DJ28" s="622"/>
      <c r="DK28" s="623"/>
      <c r="DL28" s="627">
        <v>3375009</v>
      </c>
      <c r="DM28" s="622"/>
      <c r="DN28" s="622"/>
      <c r="DO28" s="622"/>
      <c r="DP28" s="622"/>
      <c r="DQ28" s="622"/>
      <c r="DR28" s="622"/>
      <c r="DS28" s="622"/>
      <c r="DT28" s="622"/>
      <c r="DU28" s="622"/>
      <c r="DV28" s="623"/>
      <c r="DW28" s="624">
        <v>18.399999999999999</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200083</v>
      </c>
      <c r="S29" s="622"/>
      <c r="T29" s="622"/>
      <c r="U29" s="622"/>
      <c r="V29" s="622"/>
      <c r="W29" s="622"/>
      <c r="X29" s="622"/>
      <c r="Y29" s="623"/>
      <c r="Z29" s="659">
        <v>0.6</v>
      </c>
      <c r="AA29" s="659"/>
      <c r="AB29" s="659"/>
      <c r="AC29" s="659"/>
      <c r="AD29" s="660">
        <v>1</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72</v>
      </c>
      <c r="CG29" s="619"/>
      <c r="CH29" s="619"/>
      <c r="CI29" s="619"/>
      <c r="CJ29" s="619"/>
      <c r="CK29" s="619"/>
      <c r="CL29" s="619"/>
      <c r="CM29" s="619"/>
      <c r="CN29" s="619"/>
      <c r="CO29" s="619"/>
      <c r="CP29" s="619"/>
      <c r="CQ29" s="620"/>
      <c r="CR29" s="621">
        <v>3532795</v>
      </c>
      <c r="CS29" s="634"/>
      <c r="CT29" s="634"/>
      <c r="CU29" s="634"/>
      <c r="CV29" s="634"/>
      <c r="CW29" s="634"/>
      <c r="CX29" s="634"/>
      <c r="CY29" s="635"/>
      <c r="CZ29" s="624">
        <v>10.1</v>
      </c>
      <c r="DA29" s="636"/>
      <c r="DB29" s="636"/>
      <c r="DC29" s="637"/>
      <c r="DD29" s="627">
        <v>3374932</v>
      </c>
      <c r="DE29" s="634"/>
      <c r="DF29" s="634"/>
      <c r="DG29" s="634"/>
      <c r="DH29" s="634"/>
      <c r="DI29" s="634"/>
      <c r="DJ29" s="634"/>
      <c r="DK29" s="635"/>
      <c r="DL29" s="627">
        <v>3374932</v>
      </c>
      <c r="DM29" s="634"/>
      <c r="DN29" s="634"/>
      <c r="DO29" s="634"/>
      <c r="DP29" s="634"/>
      <c r="DQ29" s="634"/>
      <c r="DR29" s="634"/>
      <c r="DS29" s="634"/>
      <c r="DT29" s="634"/>
      <c r="DU29" s="634"/>
      <c r="DV29" s="635"/>
      <c r="DW29" s="624">
        <v>18.399999999999999</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8900091</v>
      </c>
      <c r="S30" s="622"/>
      <c r="T30" s="622"/>
      <c r="U30" s="622"/>
      <c r="V30" s="622"/>
      <c r="W30" s="622"/>
      <c r="X30" s="622"/>
      <c r="Y30" s="623"/>
      <c r="Z30" s="659">
        <v>24.6</v>
      </c>
      <c r="AA30" s="659"/>
      <c r="AB30" s="659"/>
      <c r="AC30" s="659"/>
      <c r="AD30" s="660" t="s">
        <v>130</v>
      </c>
      <c r="AE30" s="660"/>
      <c r="AF30" s="660"/>
      <c r="AG30" s="660"/>
      <c r="AH30" s="660"/>
      <c r="AI30" s="660"/>
      <c r="AJ30" s="660"/>
      <c r="AK30" s="660"/>
      <c r="AL30" s="624" t="s">
        <v>231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3426632</v>
      </c>
      <c r="CS30" s="622"/>
      <c r="CT30" s="622"/>
      <c r="CU30" s="622"/>
      <c r="CV30" s="622"/>
      <c r="CW30" s="622"/>
      <c r="CX30" s="622"/>
      <c r="CY30" s="623"/>
      <c r="CZ30" s="624">
        <v>9.8000000000000007</v>
      </c>
      <c r="DA30" s="636"/>
      <c r="DB30" s="636"/>
      <c r="DC30" s="637"/>
      <c r="DD30" s="627">
        <v>3281124</v>
      </c>
      <c r="DE30" s="622"/>
      <c r="DF30" s="622"/>
      <c r="DG30" s="622"/>
      <c r="DH30" s="622"/>
      <c r="DI30" s="622"/>
      <c r="DJ30" s="622"/>
      <c r="DK30" s="623"/>
      <c r="DL30" s="627">
        <v>3281124</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t="s">
        <v>231</v>
      </c>
      <c r="S31" s="622"/>
      <c r="T31" s="622"/>
      <c r="U31" s="622"/>
      <c r="V31" s="622"/>
      <c r="W31" s="622"/>
      <c r="X31" s="622"/>
      <c r="Y31" s="623"/>
      <c r="Z31" s="659" t="s">
        <v>130</v>
      </c>
      <c r="AA31" s="659"/>
      <c r="AB31" s="659"/>
      <c r="AC31" s="659"/>
      <c r="AD31" s="660" t="s">
        <v>231</v>
      </c>
      <c r="AE31" s="660"/>
      <c r="AF31" s="660"/>
      <c r="AG31" s="660"/>
      <c r="AH31" s="660"/>
      <c r="AI31" s="660"/>
      <c r="AJ31" s="660"/>
      <c r="AK31" s="660"/>
      <c r="AL31" s="624" t="s">
        <v>231</v>
      </c>
      <c r="AM31" s="625"/>
      <c r="AN31" s="625"/>
      <c r="AO31" s="661"/>
      <c r="AP31" s="691" t="s">
        <v>313</v>
      </c>
      <c r="AQ31" s="692"/>
      <c r="AR31" s="692"/>
      <c r="AS31" s="692"/>
      <c r="AT31" s="693" t="s">
        <v>314</v>
      </c>
      <c r="AU31" s="218"/>
      <c r="AV31" s="218"/>
      <c r="AW31" s="218"/>
      <c r="AX31" s="679" t="s">
        <v>189</v>
      </c>
      <c r="AY31" s="680"/>
      <c r="AZ31" s="680"/>
      <c r="BA31" s="680"/>
      <c r="BB31" s="680"/>
      <c r="BC31" s="680"/>
      <c r="BD31" s="680"/>
      <c r="BE31" s="680"/>
      <c r="BF31" s="681"/>
      <c r="BG31" s="683">
        <v>99</v>
      </c>
      <c r="BH31" s="684"/>
      <c r="BI31" s="684"/>
      <c r="BJ31" s="684"/>
      <c r="BK31" s="684"/>
      <c r="BL31" s="684"/>
      <c r="BM31" s="685">
        <v>95.9</v>
      </c>
      <c r="BN31" s="684"/>
      <c r="BO31" s="684"/>
      <c r="BP31" s="684"/>
      <c r="BQ31" s="686"/>
      <c r="BR31" s="683">
        <v>98.5</v>
      </c>
      <c r="BS31" s="684"/>
      <c r="BT31" s="684"/>
      <c r="BU31" s="684"/>
      <c r="BV31" s="684"/>
      <c r="BW31" s="684"/>
      <c r="BX31" s="685">
        <v>95.7</v>
      </c>
      <c r="BY31" s="684"/>
      <c r="BZ31" s="684"/>
      <c r="CA31" s="684"/>
      <c r="CB31" s="686"/>
      <c r="CD31" s="642"/>
      <c r="CE31" s="643"/>
      <c r="CF31" s="618" t="s">
        <v>315</v>
      </c>
      <c r="CG31" s="619"/>
      <c r="CH31" s="619"/>
      <c r="CI31" s="619"/>
      <c r="CJ31" s="619"/>
      <c r="CK31" s="619"/>
      <c r="CL31" s="619"/>
      <c r="CM31" s="619"/>
      <c r="CN31" s="619"/>
      <c r="CO31" s="619"/>
      <c r="CP31" s="619"/>
      <c r="CQ31" s="620"/>
      <c r="CR31" s="621">
        <v>106163</v>
      </c>
      <c r="CS31" s="634"/>
      <c r="CT31" s="634"/>
      <c r="CU31" s="634"/>
      <c r="CV31" s="634"/>
      <c r="CW31" s="634"/>
      <c r="CX31" s="634"/>
      <c r="CY31" s="635"/>
      <c r="CZ31" s="624">
        <v>0.3</v>
      </c>
      <c r="DA31" s="636"/>
      <c r="DB31" s="636"/>
      <c r="DC31" s="637"/>
      <c r="DD31" s="627">
        <v>93808</v>
      </c>
      <c r="DE31" s="634"/>
      <c r="DF31" s="634"/>
      <c r="DG31" s="634"/>
      <c r="DH31" s="634"/>
      <c r="DI31" s="634"/>
      <c r="DJ31" s="634"/>
      <c r="DK31" s="635"/>
      <c r="DL31" s="627">
        <v>93808</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3089138</v>
      </c>
      <c r="S32" s="622"/>
      <c r="T32" s="622"/>
      <c r="U32" s="622"/>
      <c r="V32" s="622"/>
      <c r="W32" s="622"/>
      <c r="X32" s="622"/>
      <c r="Y32" s="623"/>
      <c r="Z32" s="659">
        <v>8.5</v>
      </c>
      <c r="AA32" s="659"/>
      <c r="AB32" s="659"/>
      <c r="AC32" s="659"/>
      <c r="AD32" s="660" t="s">
        <v>231</v>
      </c>
      <c r="AE32" s="660"/>
      <c r="AF32" s="660"/>
      <c r="AG32" s="660"/>
      <c r="AH32" s="660"/>
      <c r="AI32" s="660"/>
      <c r="AJ32" s="660"/>
      <c r="AK32" s="660"/>
      <c r="AL32" s="624" t="s">
        <v>231</v>
      </c>
      <c r="AM32" s="625"/>
      <c r="AN32" s="625"/>
      <c r="AO32" s="661"/>
      <c r="AP32" s="662"/>
      <c r="AQ32" s="663"/>
      <c r="AR32" s="663"/>
      <c r="AS32" s="663"/>
      <c r="AT32" s="694"/>
      <c r="AU32" s="214" t="s">
        <v>317</v>
      </c>
      <c r="AX32" s="618" t="s">
        <v>318</v>
      </c>
      <c r="AY32" s="619"/>
      <c r="AZ32" s="619"/>
      <c r="BA32" s="619"/>
      <c r="BB32" s="619"/>
      <c r="BC32" s="619"/>
      <c r="BD32" s="619"/>
      <c r="BE32" s="619"/>
      <c r="BF32" s="620"/>
      <c r="BG32" s="687">
        <v>99</v>
      </c>
      <c r="BH32" s="634"/>
      <c r="BI32" s="634"/>
      <c r="BJ32" s="634"/>
      <c r="BK32" s="634"/>
      <c r="BL32" s="634"/>
      <c r="BM32" s="625">
        <v>97.1</v>
      </c>
      <c r="BN32" s="634"/>
      <c r="BO32" s="634"/>
      <c r="BP32" s="634"/>
      <c r="BQ32" s="657"/>
      <c r="BR32" s="687">
        <v>99</v>
      </c>
      <c r="BS32" s="634"/>
      <c r="BT32" s="634"/>
      <c r="BU32" s="634"/>
      <c r="BV32" s="634"/>
      <c r="BW32" s="634"/>
      <c r="BX32" s="625">
        <v>97</v>
      </c>
      <c r="BY32" s="634"/>
      <c r="BZ32" s="634"/>
      <c r="CA32" s="634"/>
      <c r="CB32" s="657"/>
      <c r="CD32" s="644"/>
      <c r="CE32" s="645"/>
      <c r="CF32" s="618" t="s">
        <v>319</v>
      </c>
      <c r="CG32" s="619"/>
      <c r="CH32" s="619"/>
      <c r="CI32" s="619"/>
      <c r="CJ32" s="619"/>
      <c r="CK32" s="619"/>
      <c r="CL32" s="619"/>
      <c r="CM32" s="619"/>
      <c r="CN32" s="619"/>
      <c r="CO32" s="619"/>
      <c r="CP32" s="619"/>
      <c r="CQ32" s="620"/>
      <c r="CR32" s="621">
        <v>77</v>
      </c>
      <c r="CS32" s="622"/>
      <c r="CT32" s="622"/>
      <c r="CU32" s="622"/>
      <c r="CV32" s="622"/>
      <c r="CW32" s="622"/>
      <c r="CX32" s="622"/>
      <c r="CY32" s="623"/>
      <c r="CZ32" s="624">
        <v>0</v>
      </c>
      <c r="DA32" s="636"/>
      <c r="DB32" s="636"/>
      <c r="DC32" s="637"/>
      <c r="DD32" s="627">
        <v>77</v>
      </c>
      <c r="DE32" s="622"/>
      <c r="DF32" s="622"/>
      <c r="DG32" s="622"/>
      <c r="DH32" s="622"/>
      <c r="DI32" s="622"/>
      <c r="DJ32" s="622"/>
      <c r="DK32" s="623"/>
      <c r="DL32" s="627">
        <v>77</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110131</v>
      </c>
      <c r="S33" s="622"/>
      <c r="T33" s="622"/>
      <c r="U33" s="622"/>
      <c r="V33" s="622"/>
      <c r="W33" s="622"/>
      <c r="X33" s="622"/>
      <c r="Y33" s="623"/>
      <c r="Z33" s="659">
        <v>0.3</v>
      </c>
      <c r="AA33" s="659"/>
      <c r="AB33" s="659"/>
      <c r="AC33" s="659"/>
      <c r="AD33" s="660">
        <v>19885</v>
      </c>
      <c r="AE33" s="660"/>
      <c r="AF33" s="660"/>
      <c r="AG33" s="660"/>
      <c r="AH33" s="660"/>
      <c r="AI33" s="660"/>
      <c r="AJ33" s="660"/>
      <c r="AK33" s="660"/>
      <c r="AL33" s="624">
        <v>0.1</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98.9</v>
      </c>
      <c r="BH33" s="606"/>
      <c r="BI33" s="606"/>
      <c r="BJ33" s="606"/>
      <c r="BK33" s="606"/>
      <c r="BL33" s="606"/>
      <c r="BM33" s="652">
        <v>94.4</v>
      </c>
      <c r="BN33" s="606"/>
      <c r="BO33" s="606"/>
      <c r="BP33" s="606"/>
      <c r="BQ33" s="669"/>
      <c r="BR33" s="682">
        <v>98</v>
      </c>
      <c r="BS33" s="606"/>
      <c r="BT33" s="606"/>
      <c r="BU33" s="606"/>
      <c r="BV33" s="606"/>
      <c r="BW33" s="606"/>
      <c r="BX33" s="652">
        <v>94.2</v>
      </c>
      <c r="BY33" s="606"/>
      <c r="BZ33" s="606"/>
      <c r="CA33" s="606"/>
      <c r="CB33" s="669"/>
      <c r="CD33" s="618" t="s">
        <v>322</v>
      </c>
      <c r="CE33" s="619"/>
      <c r="CF33" s="619"/>
      <c r="CG33" s="619"/>
      <c r="CH33" s="619"/>
      <c r="CI33" s="619"/>
      <c r="CJ33" s="619"/>
      <c r="CK33" s="619"/>
      <c r="CL33" s="619"/>
      <c r="CM33" s="619"/>
      <c r="CN33" s="619"/>
      <c r="CO33" s="619"/>
      <c r="CP33" s="619"/>
      <c r="CQ33" s="620"/>
      <c r="CR33" s="621">
        <v>11186817</v>
      </c>
      <c r="CS33" s="634"/>
      <c r="CT33" s="634"/>
      <c r="CU33" s="634"/>
      <c r="CV33" s="634"/>
      <c r="CW33" s="634"/>
      <c r="CX33" s="634"/>
      <c r="CY33" s="635"/>
      <c r="CZ33" s="624">
        <v>31.9</v>
      </c>
      <c r="DA33" s="636"/>
      <c r="DB33" s="636"/>
      <c r="DC33" s="637"/>
      <c r="DD33" s="627">
        <v>8177896</v>
      </c>
      <c r="DE33" s="634"/>
      <c r="DF33" s="634"/>
      <c r="DG33" s="634"/>
      <c r="DH33" s="634"/>
      <c r="DI33" s="634"/>
      <c r="DJ33" s="634"/>
      <c r="DK33" s="635"/>
      <c r="DL33" s="627">
        <v>6310565</v>
      </c>
      <c r="DM33" s="634"/>
      <c r="DN33" s="634"/>
      <c r="DO33" s="634"/>
      <c r="DP33" s="634"/>
      <c r="DQ33" s="634"/>
      <c r="DR33" s="634"/>
      <c r="DS33" s="634"/>
      <c r="DT33" s="634"/>
      <c r="DU33" s="634"/>
      <c r="DV33" s="635"/>
      <c r="DW33" s="624">
        <v>34.4</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503755</v>
      </c>
      <c r="S34" s="622"/>
      <c r="T34" s="622"/>
      <c r="U34" s="622"/>
      <c r="V34" s="622"/>
      <c r="W34" s="622"/>
      <c r="X34" s="622"/>
      <c r="Y34" s="623"/>
      <c r="Z34" s="659">
        <v>1.4</v>
      </c>
      <c r="AA34" s="659"/>
      <c r="AB34" s="659"/>
      <c r="AC34" s="659"/>
      <c r="AD34" s="660" t="s">
        <v>130</v>
      </c>
      <c r="AE34" s="660"/>
      <c r="AF34" s="660"/>
      <c r="AG34" s="660"/>
      <c r="AH34" s="660"/>
      <c r="AI34" s="660"/>
      <c r="AJ34" s="660"/>
      <c r="AK34" s="660"/>
      <c r="AL34" s="624" t="s">
        <v>231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4843065</v>
      </c>
      <c r="CS34" s="622"/>
      <c r="CT34" s="622"/>
      <c r="CU34" s="622"/>
      <c r="CV34" s="622"/>
      <c r="CW34" s="622"/>
      <c r="CX34" s="622"/>
      <c r="CY34" s="623"/>
      <c r="CZ34" s="624">
        <v>13.8</v>
      </c>
      <c r="DA34" s="636"/>
      <c r="DB34" s="636"/>
      <c r="DC34" s="637"/>
      <c r="DD34" s="627">
        <v>3377195</v>
      </c>
      <c r="DE34" s="622"/>
      <c r="DF34" s="622"/>
      <c r="DG34" s="622"/>
      <c r="DH34" s="622"/>
      <c r="DI34" s="622"/>
      <c r="DJ34" s="622"/>
      <c r="DK34" s="623"/>
      <c r="DL34" s="627">
        <v>3039883</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557755</v>
      </c>
      <c r="S35" s="622"/>
      <c r="T35" s="622"/>
      <c r="U35" s="622"/>
      <c r="V35" s="622"/>
      <c r="W35" s="622"/>
      <c r="X35" s="622"/>
      <c r="Y35" s="623"/>
      <c r="Z35" s="659">
        <v>1.5</v>
      </c>
      <c r="AA35" s="659"/>
      <c r="AB35" s="659"/>
      <c r="AC35" s="659"/>
      <c r="AD35" s="660" t="s">
        <v>231</v>
      </c>
      <c r="AE35" s="660"/>
      <c r="AF35" s="660"/>
      <c r="AG35" s="660"/>
      <c r="AH35" s="660"/>
      <c r="AI35" s="660"/>
      <c r="AJ35" s="660"/>
      <c r="AK35" s="660"/>
      <c r="AL35" s="624" t="s">
        <v>130</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204156</v>
      </c>
      <c r="CS35" s="634"/>
      <c r="CT35" s="634"/>
      <c r="CU35" s="634"/>
      <c r="CV35" s="634"/>
      <c r="CW35" s="634"/>
      <c r="CX35" s="634"/>
      <c r="CY35" s="635"/>
      <c r="CZ35" s="624">
        <v>0.6</v>
      </c>
      <c r="DA35" s="636"/>
      <c r="DB35" s="636"/>
      <c r="DC35" s="637"/>
      <c r="DD35" s="627">
        <v>151849</v>
      </c>
      <c r="DE35" s="634"/>
      <c r="DF35" s="634"/>
      <c r="DG35" s="634"/>
      <c r="DH35" s="634"/>
      <c r="DI35" s="634"/>
      <c r="DJ35" s="634"/>
      <c r="DK35" s="635"/>
      <c r="DL35" s="627">
        <v>150052</v>
      </c>
      <c r="DM35" s="634"/>
      <c r="DN35" s="634"/>
      <c r="DO35" s="634"/>
      <c r="DP35" s="634"/>
      <c r="DQ35" s="634"/>
      <c r="DR35" s="634"/>
      <c r="DS35" s="634"/>
      <c r="DT35" s="634"/>
      <c r="DU35" s="634"/>
      <c r="DV35" s="635"/>
      <c r="DW35" s="624">
        <v>0.8</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563499</v>
      </c>
      <c r="S36" s="622"/>
      <c r="T36" s="622"/>
      <c r="U36" s="622"/>
      <c r="V36" s="622"/>
      <c r="W36" s="622"/>
      <c r="X36" s="622"/>
      <c r="Y36" s="623"/>
      <c r="Z36" s="659">
        <v>1.6</v>
      </c>
      <c r="AA36" s="659"/>
      <c r="AB36" s="659"/>
      <c r="AC36" s="659"/>
      <c r="AD36" s="660" t="s">
        <v>130</v>
      </c>
      <c r="AE36" s="660"/>
      <c r="AF36" s="660"/>
      <c r="AG36" s="660"/>
      <c r="AH36" s="660"/>
      <c r="AI36" s="660"/>
      <c r="AJ36" s="660"/>
      <c r="AK36" s="660"/>
      <c r="AL36" s="624" t="s">
        <v>231</v>
      </c>
      <c r="AM36" s="625"/>
      <c r="AN36" s="625"/>
      <c r="AO36" s="661"/>
      <c r="AP36" s="222"/>
      <c r="AQ36" s="670" t="s">
        <v>330</v>
      </c>
      <c r="AR36" s="671"/>
      <c r="AS36" s="671"/>
      <c r="AT36" s="671"/>
      <c r="AU36" s="671"/>
      <c r="AV36" s="671"/>
      <c r="AW36" s="671"/>
      <c r="AX36" s="671"/>
      <c r="AY36" s="672"/>
      <c r="AZ36" s="676">
        <v>3553306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106424</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2487641</v>
      </c>
      <c r="CS36" s="622"/>
      <c r="CT36" s="622"/>
      <c r="CU36" s="622"/>
      <c r="CV36" s="622"/>
      <c r="CW36" s="622"/>
      <c r="CX36" s="622"/>
      <c r="CY36" s="623"/>
      <c r="CZ36" s="624">
        <v>7.1</v>
      </c>
      <c r="DA36" s="636"/>
      <c r="DB36" s="636"/>
      <c r="DC36" s="637"/>
      <c r="DD36" s="627">
        <v>1939402</v>
      </c>
      <c r="DE36" s="622"/>
      <c r="DF36" s="622"/>
      <c r="DG36" s="622"/>
      <c r="DH36" s="622"/>
      <c r="DI36" s="622"/>
      <c r="DJ36" s="622"/>
      <c r="DK36" s="623"/>
      <c r="DL36" s="627">
        <v>607061</v>
      </c>
      <c r="DM36" s="622"/>
      <c r="DN36" s="622"/>
      <c r="DO36" s="622"/>
      <c r="DP36" s="622"/>
      <c r="DQ36" s="622"/>
      <c r="DR36" s="622"/>
      <c r="DS36" s="622"/>
      <c r="DT36" s="622"/>
      <c r="DU36" s="622"/>
      <c r="DV36" s="623"/>
      <c r="DW36" s="624">
        <v>3.3</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469877</v>
      </c>
      <c r="S37" s="622"/>
      <c r="T37" s="622"/>
      <c r="U37" s="622"/>
      <c r="V37" s="622"/>
      <c r="W37" s="622"/>
      <c r="X37" s="622"/>
      <c r="Y37" s="623"/>
      <c r="Z37" s="659">
        <v>1.3</v>
      </c>
      <c r="AA37" s="659"/>
      <c r="AB37" s="659"/>
      <c r="AC37" s="659"/>
      <c r="AD37" s="660">
        <v>12611</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93803</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-22942</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18451</v>
      </c>
      <c r="CS37" s="634"/>
      <c r="CT37" s="634"/>
      <c r="CU37" s="634"/>
      <c r="CV37" s="634"/>
      <c r="CW37" s="634"/>
      <c r="CX37" s="634"/>
      <c r="CY37" s="635"/>
      <c r="CZ37" s="624">
        <v>0.1</v>
      </c>
      <c r="DA37" s="636"/>
      <c r="DB37" s="636"/>
      <c r="DC37" s="637"/>
      <c r="DD37" s="627">
        <v>18451</v>
      </c>
      <c r="DE37" s="634"/>
      <c r="DF37" s="634"/>
      <c r="DG37" s="634"/>
      <c r="DH37" s="634"/>
      <c r="DI37" s="634"/>
      <c r="DJ37" s="634"/>
      <c r="DK37" s="635"/>
      <c r="DL37" s="627">
        <v>5958</v>
      </c>
      <c r="DM37" s="634"/>
      <c r="DN37" s="634"/>
      <c r="DO37" s="634"/>
      <c r="DP37" s="634"/>
      <c r="DQ37" s="634"/>
      <c r="DR37" s="634"/>
      <c r="DS37" s="634"/>
      <c r="DT37" s="634"/>
      <c r="DU37" s="634"/>
      <c r="DV37" s="635"/>
      <c r="DW37" s="624">
        <v>0</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2611000</v>
      </c>
      <c r="S38" s="622"/>
      <c r="T38" s="622"/>
      <c r="U38" s="622"/>
      <c r="V38" s="622"/>
      <c r="W38" s="622"/>
      <c r="X38" s="622"/>
      <c r="Y38" s="623"/>
      <c r="Z38" s="659">
        <v>7.2</v>
      </c>
      <c r="AA38" s="659"/>
      <c r="AB38" s="659"/>
      <c r="AC38" s="659"/>
      <c r="AD38" s="660" t="s">
        <v>231</v>
      </c>
      <c r="AE38" s="660"/>
      <c r="AF38" s="660"/>
      <c r="AG38" s="660"/>
      <c r="AH38" s="660"/>
      <c r="AI38" s="660"/>
      <c r="AJ38" s="660"/>
      <c r="AK38" s="660"/>
      <c r="AL38" s="624" t="s">
        <v>231</v>
      </c>
      <c r="AM38" s="625"/>
      <c r="AN38" s="625"/>
      <c r="AO38" s="661"/>
      <c r="AQ38" s="654" t="s">
        <v>338</v>
      </c>
      <c r="AR38" s="655"/>
      <c r="AS38" s="655"/>
      <c r="AT38" s="655"/>
      <c r="AU38" s="655"/>
      <c r="AV38" s="655"/>
      <c r="AW38" s="655"/>
      <c r="AX38" s="655"/>
      <c r="AY38" s="656"/>
      <c r="AZ38" s="621">
        <v>73101</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10121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3386402</v>
      </c>
      <c r="CS38" s="622"/>
      <c r="CT38" s="622"/>
      <c r="CU38" s="622"/>
      <c r="CV38" s="622"/>
      <c r="CW38" s="622"/>
      <c r="CX38" s="622"/>
      <c r="CY38" s="623"/>
      <c r="CZ38" s="624">
        <v>9.6</v>
      </c>
      <c r="DA38" s="636"/>
      <c r="DB38" s="636"/>
      <c r="DC38" s="637"/>
      <c r="DD38" s="627">
        <v>2668265</v>
      </c>
      <c r="DE38" s="622"/>
      <c r="DF38" s="622"/>
      <c r="DG38" s="622"/>
      <c r="DH38" s="622"/>
      <c r="DI38" s="622"/>
      <c r="DJ38" s="622"/>
      <c r="DK38" s="623"/>
      <c r="DL38" s="627">
        <v>2513569</v>
      </c>
      <c r="DM38" s="622"/>
      <c r="DN38" s="622"/>
      <c r="DO38" s="622"/>
      <c r="DP38" s="622"/>
      <c r="DQ38" s="622"/>
      <c r="DR38" s="622"/>
      <c r="DS38" s="622"/>
      <c r="DT38" s="622"/>
      <c r="DU38" s="622"/>
      <c r="DV38" s="623"/>
      <c r="DW38" s="624">
        <v>13.7</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130</v>
      </c>
      <c r="AA39" s="659"/>
      <c r="AB39" s="659"/>
      <c r="AC39" s="659"/>
      <c r="AD39" s="660" t="s">
        <v>130</v>
      </c>
      <c r="AE39" s="660"/>
      <c r="AF39" s="660"/>
      <c r="AG39" s="660"/>
      <c r="AH39" s="660"/>
      <c r="AI39" s="660"/>
      <c r="AJ39" s="660"/>
      <c r="AK39" s="660"/>
      <c r="AL39" s="624" t="s">
        <v>231</v>
      </c>
      <c r="AM39" s="625"/>
      <c r="AN39" s="625"/>
      <c r="AO39" s="661"/>
      <c r="AQ39" s="654" t="s">
        <v>342</v>
      </c>
      <c r="AR39" s="655"/>
      <c r="AS39" s="655"/>
      <c r="AT39" s="655"/>
      <c r="AU39" s="655"/>
      <c r="AV39" s="655"/>
      <c r="AW39" s="655"/>
      <c r="AX39" s="655"/>
      <c r="AY39" s="656"/>
      <c r="AZ39" s="621" t="s">
        <v>231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15119</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265553</v>
      </c>
      <c r="CS39" s="634"/>
      <c r="CT39" s="634"/>
      <c r="CU39" s="634"/>
      <c r="CV39" s="634"/>
      <c r="CW39" s="634"/>
      <c r="CX39" s="634"/>
      <c r="CY39" s="635"/>
      <c r="CZ39" s="624">
        <v>0.8</v>
      </c>
      <c r="DA39" s="636"/>
      <c r="DB39" s="636"/>
      <c r="DC39" s="637"/>
      <c r="DD39" s="627">
        <v>41185</v>
      </c>
      <c r="DE39" s="634"/>
      <c r="DF39" s="634"/>
      <c r="DG39" s="634"/>
      <c r="DH39" s="634"/>
      <c r="DI39" s="634"/>
      <c r="DJ39" s="634"/>
      <c r="DK39" s="635"/>
      <c r="DL39" s="627" t="s">
        <v>231</v>
      </c>
      <c r="DM39" s="634"/>
      <c r="DN39" s="634"/>
      <c r="DO39" s="634"/>
      <c r="DP39" s="634"/>
      <c r="DQ39" s="634"/>
      <c r="DR39" s="634"/>
      <c r="DS39" s="634"/>
      <c r="DT39" s="634"/>
      <c r="DU39" s="634"/>
      <c r="DV39" s="635"/>
      <c r="DW39" s="624" t="s">
        <v>231</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280100</v>
      </c>
      <c r="S40" s="622"/>
      <c r="T40" s="622"/>
      <c r="U40" s="622"/>
      <c r="V40" s="622"/>
      <c r="W40" s="622"/>
      <c r="X40" s="622"/>
      <c r="Y40" s="623"/>
      <c r="Z40" s="659">
        <v>0.8</v>
      </c>
      <c r="AA40" s="659"/>
      <c r="AB40" s="659"/>
      <c r="AC40" s="659"/>
      <c r="AD40" s="660" t="s">
        <v>231</v>
      </c>
      <c r="AE40" s="660"/>
      <c r="AF40" s="660"/>
      <c r="AG40" s="660"/>
      <c r="AH40" s="660"/>
      <c r="AI40" s="660"/>
      <c r="AJ40" s="660"/>
      <c r="AK40" s="660"/>
      <c r="AL40" s="624" t="s">
        <v>231</v>
      </c>
      <c r="AM40" s="625"/>
      <c r="AN40" s="625"/>
      <c r="AO40" s="661"/>
      <c r="AQ40" s="654" t="s">
        <v>346</v>
      </c>
      <c r="AR40" s="655"/>
      <c r="AS40" s="655"/>
      <c r="AT40" s="655"/>
      <c r="AU40" s="655"/>
      <c r="AV40" s="655"/>
      <c r="AW40" s="655"/>
      <c r="AX40" s="655"/>
      <c r="AY40" s="656"/>
      <c r="AZ40" s="621" t="s">
        <v>130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84</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231</v>
      </c>
      <c r="CS40" s="622"/>
      <c r="CT40" s="622"/>
      <c r="CU40" s="622"/>
      <c r="CV40" s="622"/>
      <c r="CW40" s="622"/>
      <c r="CX40" s="622"/>
      <c r="CY40" s="623"/>
      <c r="CZ40" s="624" t="s">
        <v>231</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36202968</v>
      </c>
      <c r="S41" s="646"/>
      <c r="T41" s="646"/>
      <c r="U41" s="646"/>
      <c r="V41" s="646"/>
      <c r="W41" s="646"/>
      <c r="X41" s="646"/>
      <c r="Y41" s="649"/>
      <c r="Z41" s="650">
        <v>100</v>
      </c>
      <c r="AA41" s="650"/>
      <c r="AB41" s="650"/>
      <c r="AC41" s="650"/>
      <c r="AD41" s="651">
        <v>18058745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737100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231</v>
      </c>
      <c r="DA41" s="636"/>
      <c r="DB41" s="636"/>
      <c r="DC41" s="637"/>
      <c r="DD41" s="627" t="s">
        <v>231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2649302</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468</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4436896</v>
      </c>
      <c r="CS42" s="634"/>
      <c r="CT42" s="634"/>
      <c r="CU42" s="634"/>
      <c r="CV42" s="634"/>
      <c r="CW42" s="634"/>
      <c r="CX42" s="634"/>
      <c r="CY42" s="635"/>
      <c r="CZ42" s="624">
        <v>12.6</v>
      </c>
      <c r="DA42" s="636"/>
      <c r="DB42" s="636"/>
      <c r="DC42" s="637"/>
      <c r="DD42" s="627">
        <v>1252241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557379</v>
      </c>
      <c r="CS43" s="634"/>
      <c r="CT43" s="634"/>
      <c r="CU43" s="634"/>
      <c r="CV43" s="634"/>
      <c r="CW43" s="634"/>
      <c r="CX43" s="634"/>
      <c r="CY43" s="635"/>
      <c r="CZ43" s="624">
        <v>1.6</v>
      </c>
      <c r="DA43" s="636"/>
      <c r="DB43" s="636"/>
      <c r="DC43" s="637"/>
      <c r="DD43" s="627">
        <v>542388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3846185</v>
      </c>
      <c r="CS44" s="622"/>
      <c r="CT44" s="622"/>
      <c r="CU44" s="622"/>
      <c r="CV44" s="622"/>
      <c r="CW44" s="622"/>
      <c r="CX44" s="622"/>
      <c r="CY44" s="623"/>
      <c r="CZ44" s="624">
        <v>11</v>
      </c>
      <c r="DA44" s="625"/>
      <c r="DB44" s="625"/>
      <c r="DC44" s="626"/>
      <c r="DD44" s="627">
        <v>996465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1184947</v>
      </c>
      <c r="CS45" s="634"/>
      <c r="CT45" s="634"/>
      <c r="CU45" s="634"/>
      <c r="CV45" s="634"/>
      <c r="CW45" s="634"/>
      <c r="CX45" s="634"/>
      <c r="CY45" s="635"/>
      <c r="CZ45" s="624">
        <v>3.4</v>
      </c>
      <c r="DA45" s="636"/>
      <c r="DB45" s="636"/>
      <c r="DC45" s="637"/>
      <c r="DD45" s="627">
        <v>73372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2556292</v>
      </c>
      <c r="CS46" s="622"/>
      <c r="CT46" s="622"/>
      <c r="CU46" s="622"/>
      <c r="CV46" s="622"/>
      <c r="CW46" s="622"/>
      <c r="CX46" s="622"/>
      <c r="CY46" s="623"/>
      <c r="CZ46" s="624">
        <v>7.3</v>
      </c>
      <c r="DA46" s="625"/>
      <c r="DB46" s="625"/>
      <c r="DC46" s="626"/>
      <c r="DD46" s="627">
        <v>905176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v>590711</v>
      </c>
      <c r="CS47" s="634"/>
      <c r="CT47" s="634"/>
      <c r="CU47" s="634"/>
      <c r="CV47" s="634"/>
      <c r="CW47" s="634"/>
      <c r="CX47" s="634"/>
      <c r="CY47" s="635"/>
      <c r="CZ47" s="624">
        <v>1.7</v>
      </c>
      <c r="DA47" s="636"/>
      <c r="DB47" s="636"/>
      <c r="DC47" s="637"/>
      <c r="DD47" s="627">
        <v>255776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231</v>
      </c>
      <c r="CS48" s="622"/>
      <c r="CT48" s="622"/>
      <c r="CU48" s="622"/>
      <c r="CV48" s="622"/>
      <c r="CW48" s="622"/>
      <c r="CX48" s="622"/>
      <c r="CY48" s="623"/>
      <c r="CZ48" s="624" t="s">
        <v>130</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35097130</v>
      </c>
      <c r="CS49" s="606"/>
      <c r="CT49" s="606"/>
      <c r="CU49" s="606"/>
      <c r="CV49" s="606"/>
      <c r="CW49" s="606"/>
      <c r="CX49" s="606"/>
      <c r="CY49" s="607"/>
      <c r="CZ49" s="608">
        <v>100</v>
      </c>
      <c r="DA49" s="609"/>
      <c r="DB49" s="609"/>
      <c r="DC49" s="610"/>
      <c r="DD49" s="611">
        <v>20066064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txh3nvIWDzYPerxA3v2L9mlecinUUpsNkL05UfHDTTwj3CghruWPNwoI4dFb0kAHbqEFwu7H+eViryTecP7Zg==" saltValue="Lo/N8zF9QBB4rM9wtAjZ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102">
        <v>36202</v>
      </c>
      <c r="R7" s="1103"/>
      <c r="S7" s="1103"/>
      <c r="T7" s="1103"/>
      <c r="U7" s="1103"/>
      <c r="V7" s="1103">
        <v>35096</v>
      </c>
      <c r="W7" s="1103"/>
      <c r="X7" s="1103"/>
      <c r="Y7" s="1103"/>
      <c r="Z7" s="1103"/>
      <c r="AA7" s="1103">
        <v>1106</v>
      </c>
      <c r="AB7" s="1103"/>
      <c r="AC7" s="1103"/>
      <c r="AD7" s="1103"/>
      <c r="AE7" s="1104"/>
      <c r="AF7" s="1105">
        <v>917</v>
      </c>
      <c r="AG7" s="1106"/>
      <c r="AH7" s="1106"/>
      <c r="AI7" s="1106"/>
      <c r="AJ7" s="1107"/>
      <c r="AK7" s="1108">
        <v>558</v>
      </c>
      <c r="AL7" s="1109"/>
      <c r="AM7" s="1109"/>
      <c r="AN7" s="1109"/>
      <c r="AO7" s="1109"/>
      <c r="AP7" s="1109">
        <v>30456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600</v>
      </c>
      <c r="BT7" s="1100"/>
      <c r="BU7" s="1100"/>
      <c r="BV7" s="1100"/>
      <c r="BW7" s="1100"/>
      <c r="BX7" s="1100"/>
      <c r="BY7" s="1100"/>
      <c r="BZ7" s="1100"/>
      <c r="CA7" s="1100"/>
      <c r="CB7" s="1100"/>
      <c r="CC7" s="1100"/>
      <c r="CD7" s="1100"/>
      <c r="CE7" s="1100"/>
      <c r="CF7" s="1100"/>
      <c r="CG7" s="1112"/>
      <c r="CH7" s="1096">
        <v>43</v>
      </c>
      <c r="CI7" s="1097"/>
      <c r="CJ7" s="1097"/>
      <c r="CK7" s="1097"/>
      <c r="CL7" s="1098"/>
      <c r="CM7" s="1096">
        <v>2437</v>
      </c>
      <c r="CN7" s="1097"/>
      <c r="CO7" s="1097"/>
      <c r="CP7" s="1097"/>
      <c r="CQ7" s="1098"/>
      <c r="CR7" s="1096">
        <v>5</v>
      </c>
      <c r="CS7" s="1097"/>
      <c r="CT7" s="1097"/>
      <c r="CU7" s="1097"/>
      <c r="CV7" s="1098"/>
      <c r="CW7" s="1096" t="s">
        <v>602</v>
      </c>
      <c r="CX7" s="1097"/>
      <c r="CY7" s="1097"/>
      <c r="CZ7" s="1097"/>
      <c r="DA7" s="1098"/>
      <c r="DB7" s="1096" t="s">
        <v>591</v>
      </c>
      <c r="DC7" s="1097"/>
      <c r="DD7" s="1097"/>
      <c r="DE7" s="1097"/>
      <c r="DF7" s="1098"/>
      <c r="DG7" s="1096" t="s">
        <v>609</v>
      </c>
      <c r="DH7" s="1097"/>
      <c r="DI7" s="1097"/>
      <c r="DJ7" s="1097"/>
      <c r="DK7" s="1098"/>
      <c r="DL7" s="1096" t="s">
        <v>609</v>
      </c>
      <c r="DM7" s="1097"/>
      <c r="DN7" s="1097"/>
      <c r="DO7" s="1097"/>
      <c r="DP7" s="1098"/>
      <c r="DQ7" s="1096" t="s">
        <v>609</v>
      </c>
      <c r="DR7" s="1097"/>
      <c r="DS7" s="1097"/>
      <c r="DT7" s="1097"/>
      <c r="DU7" s="1098"/>
      <c r="DV7" s="1099"/>
      <c r="DW7" s="1100"/>
      <c r="DX7" s="1100"/>
      <c r="DY7" s="1100"/>
      <c r="DZ7" s="1101"/>
      <c r="EA7" s="234"/>
    </row>
    <row r="8" spans="1:131" s="235" customFormat="1" ht="26.25" customHeight="1">
      <c r="A8" s="238">
        <v>2</v>
      </c>
      <c r="B8" s="1030" t="s">
        <v>390</v>
      </c>
      <c r="C8" s="1031"/>
      <c r="D8" s="1031"/>
      <c r="E8" s="1031"/>
      <c r="F8" s="1031"/>
      <c r="G8" s="1031"/>
      <c r="H8" s="1031"/>
      <c r="I8" s="1031"/>
      <c r="J8" s="1031"/>
      <c r="K8" s="1031"/>
      <c r="L8" s="1031"/>
      <c r="M8" s="1031"/>
      <c r="N8" s="1031"/>
      <c r="O8" s="1031"/>
      <c r="P8" s="1032"/>
      <c r="Q8" s="1038">
        <v>1</v>
      </c>
      <c r="R8" s="1039"/>
      <c r="S8" s="1039"/>
      <c r="T8" s="1039"/>
      <c r="U8" s="1039"/>
      <c r="V8" s="1039">
        <v>1</v>
      </c>
      <c r="W8" s="1039"/>
      <c r="X8" s="1039"/>
      <c r="Y8" s="1039"/>
      <c r="Z8" s="1039"/>
      <c r="AA8" s="1039">
        <v>0</v>
      </c>
      <c r="AB8" s="1039"/>
      <c r="AC8" s="1039"/>
      <c r="AD8" s="1039"/>
      <c r="AE8" s="1040"/>
      <c r="AF8" s="1035">
        <v>0</v>
      </c>
      <c r="AG8" s="1036"/>
      <c r="AH8" s="1036"/>
      <c r="AI8" s="1036"/>
      <c r="AJ8" s="1037"/>
      <c r="AK8" s="1080" t="s">
        <v>609</v>
      </c>
      <c r="AL8" s="1081"/>
      <c r="AM8" s="1081"/>
      <c r="AN8" s="1081"/>
      <c r="AO8" s="1081"/>
      <c r="AP8" s="1081" t="s">
        <v>609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601</v>
      </c>
      <c r="BT8" s="993"/>
      <c r="BU8" s="993"/>
      <c r="BV8" s="993"/>
      <c r="BW8" s="993"/>
      <c r="BX8" s="993"/>
      <c r="BY8" s="993"/>
      <c r="BZ8" s="993"/>
      <c r="CA8" s="993"/>
      <c r="CB8" s="993"/>
      <c r="CC8" s="993"/>
      <c r="CD8" s="993"/>
      <c r="CE8" s="993"/>
      <c r="CF8" s="993"/>
      <c r="CG8" s="1014"/>
      <c r="CH8" s="989">
        <v>7</v>
      </c>
      <c r="CI8" s="990"/>
      <c r="CJ8" s="990"/>
      <c r="CK8" s="990"/>
      <c r="CL8" s="991"/>
      <c r="CM8" s="989">
        <v>39</v>
      </c>
      <c r="CN8" s="990"/>
      <c r="CO8" s="990"/>
      <c r="CP8" s="990"/>
      <c r="CQ8" s="991"/>
      <c r="CR8" s="989">
        <v>30</v>
      </c>
      <c r="CS8" s="990"/>
      <c r="CT8" s="990"/>
      <c r="CU8" s="990"/>
      <c r="CV8" s="991"/>
      <c r="CW8" s="989" t="s">
        <v>591</v>
      </c>
      <c r="CX8" s="990"/>
      <c r="CY8" s="990"/>
      <c r="CZ8" s="990"/>
      <c r="DA8" s="991"/>
      <c r="DB8" s="989" t="s">
        <v>603</v>
      </c>
      <c r="DC8" s="990"/>
      <c r="DD8" s="990"/>
      <c r="DE8" s="990"/>
      <c r="DF8" s="991"/>
      <c r="DG8" s="989" t="s">
        <v>609</v>
      </c>
      <c r="DH8" s="990"/>
      <c r="DI8" s="990"/>
      <c r="DJ8" s="990"/>
      <c r="DK8" s="991"/>
      <c r="DL8" s="989" t="s">
        <v>609</v>
      </c>
      <c r="DM8" s="990"/>
      <c r="DN8" s="990"/>
      <c r="DO8" s="990"/>
      <c r="DP8" s="991"/>
      <c r="DQ8" s="989" t="s">
        <v>609</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36203</v>
      </c>
      <c r="R23" s="1061"/>
      <c r="S23" s="1061"/>
      <c r="T23" s="1061"/>
      <c r="U23" s="1061"/>
      <c r="V23" s="1061">
        <v>35097</v>
      </c>
      <c r="W23" s="1061"/>
      <c r="X23" s="1061"/>
      <c r="Y23" s="1061"/>
      <c r="Z23" s="1061"/>
      <c r="AA23" s="1061">
        <v>1106</v>
      </c>
      <c r="AB23" s="1061"/>
      <c r="AC23" s="1061"/>
      <c r="AD23" s="1061"/>
      <c r="AE23" s="1068"/>
      <c r="AF23" s="1069">
        <v>917</v>
      </c>
      <c r="AG23" s="1061"/>
      <c r="AH23" s="1061"/>
      <c r="AI23" s="1061"/>
      <c r="AJ23" s="1070"/>
      <c r="AK23" s="1071"/>
      <c r="AL23" s="1072"/>
      <c r="AM23" s="1072"/>
      <c r="AN23" s="1072"/>
      <c r="AO23" s="1072"/>
      <c r="AP23" s="1061">
        <v>30456</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9476</v>
      </c>
      <c r="R28" s="1051"/>
      <c r="S28" s="1051"/>
      <c r="T28" s="1051"/>
      <c r="U28" s="1051"/>
      <c r="V28" s="1051">
        <v>9370</v>
      </c>
      <c r="W28" s="1051"/>
      <c r="X28" s="1051"/>
      <c r="Y28" s="1051"/>
      <c r="Z28" s="1051"/>
      <c r="AA28" s="1051">
        <v>106</v>
      </c>
      <c r="AB28" s="1051"/>
      <c r="AC28" s="1051"/>
      <c r="AD28" s="1051"/>
      <c r="AE28" s="1052"/>
      <c r="AF28" s="1053">
        <v>106</v>
      </c>
      <c r="AG28" s="1051"/>
      <c r="AH28" s="1051"/>
      <c r="AI28" s="1051"/>
      <c r="AJ28" s="1054"/>
      <c r="AK28" s="1042">
        <v>730</v>
      </c>
      <c r="AL28" s="1043"/>
      <c r="AM28" s="1043"/>
      <c r="AN28" s="1043"/>
      <c r="AO28" s="1043"/>
      <c r="AP28" s="1043" t="s">
        <v>609</v>
      </c>
      <c r="AQ28" s="1043"/>
      <c r="AR28" s="1043"/>
      <c r="AS28" s="1043"/>
      <c r="AT28" s="1043"/>
      <c r="AU28" s="1043" t="s">
        <v>609</v>
      </c>
      <c r="AV28" s="1043"/>
      <c r="AW28" s="1043"/>
      <c r="AX28" s="1043"/>
      <c r="AY28" s="1043"/>
      <c r="AZ28" s="1044" t="s">
        <v>591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44</v>
      </c>
      <c r="R29" s="1039"/>
      <c r="S29" s="1039"/>
      <c r="T29" s="1039"/>
      <c r="U29" s="1039"/>
      <c r="V29" s="1039">
        <v>39</v>
      </c>
      <c r="W29" s="1039"/>
      <c r="X29" s="1039"/>
      <c r="Y29" s="1039"/>
      <c r="Z29" s="1039"/>
      <c r="AA29" s="1039">
        <v>5</v>
      </c>
      <c r="AB29" s="1039"/>
      <c r="AC29" s="1039"/>
      <c r="AD29" s="1039"/>
      <c r="AE29" s="1040"/>
      <c r="AF29" s="1035">
        <v>5</v>
      </c>
      <c r="AG29" s="1036"/>
      <c r="AH29" s="1036"/>
      <c r="AI29" s="1036"/>
      <c r="AJ29" s="1037"/>
      <c r="AK29" s="980">
        <v>16</v>
      </c>
      <c r="AL29" s="971"/>
      <c r="AM29" s="971"/>
      <c r="AN29" s="971"/>
      <c r="AO29" s="971"/>
      <c r="AP29" s="971">
        <v>8</v>
      </c>
      <c r="AQ29" s="971"/>
      <c r="AR29" s="971"/>
      <c r="AS29" s="971"/>
      <c r="AT29" s="971"/>
      <c r="AU29" s="971">
        <v>2</v>
      </c>
      <c r="AV29" s="971"/>
      <c r="AW29" s="971"/>
      <c r="AX29" s="971"/>
      <c r="AY29" s="971"/>
      <c r="AZ29" s="1041" t="s">
        <v>592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1270</v>
      </c>
      <c r="R30" s="1039"/>
      <c r="S30" s="1039"/>
      <c r="T30" s="1039"/>
      <c r="U30" s="1039"/>
      <c r="V30" s="1039">
        <v>1260</v>
      </c>
      <c r="W30" s="1039"/>
      <c r="X30" s="1039"/>
      <c r="Y30" s="1039"/>
      <c r="Z30" s="1039"/>
      <c r="AA30" s="1039">
        <v>10</v>
      </c>
      <c r="AB30" s="1039"/>
      <c r="AC30" s="1039"/>
      <c r="AD30" s="1039"/>
      <c r="AE30" s="1040"/>
      <c r="AF30" s="1035">
        <v>10</v>
      </c>
      <c r="AG30" s="1036"/>
      <c r="AH30" s="1036"/>
      <c r="AI30" s="1036"/>
      <c r="AJ30" s="1037"/>
      <c r="AK30" s="980">
        <v>352</v>
      </c>
      <c r="AL30" s="971"/>
      <c r="AM30" s="971"/>
      <c r="AN30" s="971"/>
      <c r="AO30" s="971"/>
      <c r="AP30" s="971" t="s">
        <v>609</v>
      </c>
      <c r="AQ30" s="971"/>
      <c r="AR30" s="971"/>
      <c r="AS30" s="971"/>
      <c r="AT30" s="971"/>
      <c r="AU30" s="971" t="s">
        <v>609</v>
      </c>
      <c r="AV30" s="971"/>
      <c r="AW30" s="971"/>
      <c r="AX30" s="971"/>
      <c r="AY30" s="971"/>
      <c r="AZ30" s="1041" t="s">
        <v>591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7554</v>
      </c>
      <c r="R31" s="1039"/>
      <c r="S31" s="1039"/>
      <c r="T31" s="1039"/>
      <c r="U31" s="1039"/>
      <c r="V31" s="1039">
        <v>7147</v>
      </c>
      <c r="W31" s="1039"/>
      <c r="X31" s="1039"/>
      <c r="Y31" s="1039"/>
      <c r="Z31" s="1039"/>
      <c r="AA31" s="1039">
        <v>407</v>
      </c>
      <c r="AB31" s="1039"/>
      <c r="AC31" s="1039"/>
      <c r="AD31" s="1039"/>
      <c r="AE31" s="1040"/>
      <c r="AF31" s="1035">
        <v>407</v>
      </c>
      <c r="AG31" s="1036"/>
      <c r="AH31" s="1036"/>
      <c r="AI31" s="1036"/>
      <c r="AJ31" s="1037"/>
      <c r="AK31" s="980">
        <v>1105</v>
      </c>
      <c r="AL31" s="971"/>
      <c r="AM31" s="971"/>
      <c r="AN31" s="971"/>
      <c r="AO31" s="971"/>
      <c r="AP31" s="971" t="s">
        <v>609</v>
      </c>
      <c r="AQ31" s="971"/>
      <c r="AR31" s="971"/>
      <c r="AS31" s="971"/>
      <c r="AT31" s="971"/>
      <c r="AU31" s="971" t="s">
        <v>609</v>
      </c>
      <c r="AV31" s="971"/>
      <c r="AW31" s="971"/>
      <c r="AX31" s="971"/>
      <c r="AY31" s="971"/>
      <c r="AZ31" s="1041" t="s">
        <v>593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60</v>
      </c>
      <c r="R32" s="1039"/>
      <c r="S32" s="1039"/>
      <c r="T32" s="1039"/>
      <c r="U32" s="1039"/>
      <c r="V32" s="1039">
        <v>54</v>
      </c>
      <c r="W32" s="1039"/>
      <c r="X32" s="1039"/>
      <c r="Y32" s="1039"/>
      <c r="Z32" s="1039"/>
      <c r="AA32" s="1039">
        <v>6</v>
      </c>
      <c r="AB32" s="1039"/>
      <c r="AC32" s="1039"/>
      <c r="AD32" s="1039"/>
      <c r="AE32" s="1040"/>
      <c r="AF32" s="1035">
        <v>6</v>
      </c>
      <c r="AG32" s="1036"/>
      <c r="AH32" s="1036"/>
      <c r="AI32" s="1036"/>
      <c r="AJ32" s="1037"/>
      <c r="AK32" s="980">
        <v>26</v>
      </c>
      <c r="AL32" s="971"/>
      <c r="AM32" s="971"/>
      <c r="AN32" s="971"/>
      <c r="AO32" s="971"/>
      <c r="AP32" s="971" t="s">
        <v>609</v>
      </c>
      <c r="AQ32" s="971"/>
      <c r="AR32" s="971"/>
      <c r="AS32" s="971"/>
      <c r="AT32" s="971"/>
      <c r="AU32" s="971" t="s">
        <v>609</v>
      </c>
      <c r="AV32" s="971"/>
      <c r="AW32" s="971"/>
      <c r="AX32" s="971"/>
      <c r="AY32" s="971"/>
      <c r="AZ32" s="1041" t="s">
        <v>594</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410</v>
      </c>
      <c r="C33" s="1031"/>
      <c r="D33" s="1031"/>
      <c r="E33" s="1031"/>
      <c r="F33" s="1031"/>
      <c r="G33" s="1031"/>
      <c r="H33" s="1031"/>
      <c r="I33" s="1031"/>
      <c r="J33" s="1031"/>
      <c r="K33" s="1031"/>
      <c r="L33" s="1031"/>
      <c r="M33" s="1031"/>
      <c r="N33" s="1031"/>
      <c r="O33" s="1031"/>
      <c r="P33" s="1032"/>
      <c r="Q33" s="1038">
        <v>1402</v>
      </c>
      <c r="R33" s="1039"/>
      <c r="S33" s="1039"/>
      <c r="T33" s="1039"/>
      <c r="U33" s="1039"/>
      <c r="V33" s="1039">
        <v>1166</v>
      </c>
      <c r="W33" s="1039"/>
      <c r="X33" s="1039"/>
      <c r="Y33" s="1039"/>
      <c r="Z33" s="1039"/>
      <c r="AA33" s="1039">
        <v>236</v>
      </c>
      <c r="AB33" s="1039"/>
      <c r="AC33" s="1039"/>
      <c r="AD33" s="1039"/>
      <c r="AE33" s="1040"/>
      <c r="AF33" s="1035">
        <v>1608</v>
      </c>
      <c r="AG33" s="1036"/>
      <c r="AH33" s="1036"/>
      <c r="AI33" s="1036"/>
      <c r="AJ33" s="1037"/>
      <c r="AK33" s="980">
        <v>20</v>
      </c>
      <c r="AL33" s="971"/>
      <c r="AM33" s="971"/>
      <c r="AN33" s="971"/>
      <c r="AO33" s="971"/>
      <c r="AP33" s="971">
        <v>4231</v>
      </c>
      <c r="AQ33" s="971"/>
      <c r="AR33" s="971"/>
      <c r="AS33" s="971"/>
      <c r="AT33" s="971"/>
      <c r="AU33" s="971">
        <v>89</v>
      </c>
      <c r="AV33" s="971"/>
      <c r="AW33" s="971"/>
      <c r="AX33" s="971"/>
      <c r="AY33" s="971"/>
      <c r="AZ33" s="1041" t="s">
        <v>591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412</v>
      </c>
      <c r="C34" s="1031"/>
      <c r="D34" s="1031"/>
      <c r="E34" s="1031"/>
      <c r="F34" s="1031"/>
      <c r="G34" s="1031"/>
      <c r="H34" s="1031"/>
      <c r="I34" s="1031"/>
      <c r="J34" s="1031"/>
      <c r="K34" s="1031"/>
      <c r="L34" s="1031"/>
      <c r="M34" s="1031"/>
      <c r="N34" s="1031"/>
      <c r="O34" s="1031"/>
      <c r="P34" s="1032"/>
      <c r="Q34" s="1038">
        <v>206</v>
      </c>
      <c r="R34" s="1039"/>
      <c r="S34" s="1039"/>
      <c r="T34" s="1039"/>
      <c r="U34" s="1039"/>
      <c r="V34" s="1039">
        <v>207</v>
      </c>
      <c r="W34" s="1039"/>
      <c r="X34" s="1039"/>
      <c r="Y34" s="1039"/>
      <c r="Z34" s="1039"/>
      <c r="AA34" s="1039">
        <v>-1</v>
      </c>
      <c r="AB34" s="1039"/>
      <c r="AC34" s="1039"/>
      <c r="AD34" s="1039"/>
      <c r="AE34" s="1040"/>
      <c r="AF34" s="1035">
        <v>306</v>
      </c>
      <c r="AG34" s="1036"/>
      <c r="AH34" s="1036"/>
      <c r="AI34" s="1036"/>
      <c r="AJ34" s="1037"/>
      <c r="AK34" s="980">
        <v>25</v>
      </c>
      <c r="AL34" s="971"/>
      <c r="AM34" s="971"/>
      <c r="AN34" s="971"/>
      <c r="AO34" s="971"/>
      <c r="AP34" s="971">
        <v>458</v>
      </c>
      <c r="AQ34" s="971"/>
      <c r="AR34" s="971"/>
      <c r="AS34" s="971"/>
      <c r="AT34" s="971"/>
      <c r="AU34" s="971">
        <v>421</v>
      </c>
      <c r="AV34" s="971"/>
      <c r="AW34" s="971"/>
      <c r="AX34" s="971"/>
      <c r="AY34" s="971"/>
      <c r="AZ34" s="1041" t="s">
        <v>595</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2449</v>
      </c>
      <c r="AG63" s="959"/>
      <c r="AH63" s="959"/>
      <c r="AI63" s="959"/>
      <c r="AJ63" s="1022"/>
      <c r="AK63" s="1023"/>
      <c r="AL63" s="963"/>
      <c r="AM63" s="963"/>
      <c r="AN63" s="963"/>
      <c r="AO63" s="963"/>
      <c r="AP63" s="959">
        <v>4697</v>
      </c>
      <c r="AQ63" s="959"/>
      <c r="AR63" s="959"/>
      <c r="AS63" s="959"/>
      <c r="AT63" s="959"/>
      <c r="AU63" s="959">
        <v>512</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398</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596</v>
      </c>
      <c r="C68" s="986"/>
      <c r="D68" s="986"/>
      <c r="E68" s="986"/>
      <c r="F68" s="986"/>
      <c r="G68" s="986"/>
      <c r="H68" s="986"/>
      <c r="I68" s="986"/>
      <c r="J68" s="986"/>
      <c r="K68" s="986"/>
      <c r="L68" s="986"/>
      <c r="M68" s="986"/>
      <c r="N68" s="986"/>
      <c r="O68" s="986"/>
      <c r="P68" s="987"/>
      <c r="Q68" s="988">
        <v>11751</v>
      </c>
      <c r="R68" s="982"/>
      <c r="S68" s="982"/>
      <c r="T68" s="982"/>
      <c r="U68" s="982"/>
      <c r="V68" s="982">
        <v>11426</v>
      </c>
      <c r="W68" s="982"/>
      <c r="X68" s="982"/>
      <c r="Y68" s="982"/>
      <c r="Z68" s="982"/>
      <c r="AA68" s="982">
        <v>325</v>
      </c>
      <c r="AB68" s="982"/>
      <c r="AC68" s="982"/>
      <c r="AD68" s="982"/>
      <c r="AE68" s="982"/>
      <c r="AF68" s="982">
        <v>325</v>
      </c>
      <c r="AG68" s="982"/>
      <c r="AH68" s="982"/>
      <c r="AI68" s="982"/>
      <c r="AJ68" s="982"/>
      <c r="AK68" s="982">
        <v>326</v>
      </c>
      <c r="AL68" s="982"/>
      <c r="AM68" s="982"/>
      <c r="AN68" s="982"/>
      <c r="AO68" s="982"/>
      <c r="AP68" s="982" t="s">
        <v>609</v>
      </c>
      <c r="AQ68" s="982"/>
      <c r="AR68" s="982"/>
      <c r="AS68" s="982"/>
      <c r="AT68" s="982"/>
      <c r="AU68" s="982" t="s">
        <v>609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597</v>
      </c>
      <c r="C69" s="975"/>
      <c r="D69" s="975"/>
      <c r="E69" s="975"/>
      <c r="F69" s="975"/>
      <c r="G69" s="975"/>
      <c r="H69" s="975"/>
      <c r="I69" s="975"/>
      <c r="J69" s="975"/>
      <c r="K69" s="975"/>
      <c r="L69" s="975"/>
      <c r="M69" s="975"/>
      <c r="N69" s="975"/>
      <c r="O69" s="975"/>
      <c r="P69" s="976"/>
      <c r="Q69" s="977">
        <v>120</v>
      </c>
      <c r="R69" s="971"/>
      <c r="S69" s="971"/>
      <c r="T69" s="971"/>
      <c r="U69" s="971"/>
      <c r="V69" s="971">
        <v>90</v>
      </c>
      <c r="W69" s="971"/>
      <c r="X69" s="971"/>
      <c r="Y69" s="971"/>
      <c r="Z69" s="971"/>
      <c r="AA69" s="971">
        <v>30</v>
      </c>
      <c r="AB69" s="971"/>
      <c r="AC69" s="971"/>
      <c r="AD69" s="971"/>
      <c r="AE69" s="971"/>
      <c r="AF69" s="971">
        <v>30</v>
      </c>
      <c r="AG69" s="971"/>
      <c r="AH69" s="971"/>
      <c r="AI69" s="971"/>
      <c r="AJ69" s="971"/>
      <c r="AK69" s="971">
        <v>40</v>
      </c>
      <c r="AL69" s="971"/>
      <c r="AM69" s="971"/>
      <c r="AN69" s="971"/>
      <c r="AO69" s="971"/>
      <c r="AP69" s="971" t="s">
        <v>609</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598</v>
      </c>
      <c r="C70" s="975"/>
      <c r="D70" s="975"/>
      <c r="E70" s="975"/>
      <c r="F70" s="975"/>
      <c r="G70" s="975"/>
      <c r="H70" s="975"/>
      <c r="I70" s="975"/>
      <c r="J70" s="975"/>
      <c r="K70" s="975"/>
      <c r="L70" s="975"/>
      <c r="M70" s="975"/>
      <c r="N70" s="975"/>
      <c r="O70" s="975"/>
      <c r="P70" s="976"/>
      <c r="Q70" s="977">
        <v>84</v>
      </c>
      <c r="R70" s="971"/>
      <c r="S70" s="971"/>
      <c r="T70" s="971"/>
      <c r="U70" s="971"/>
      <c r="V70" s="971">
        <v>79</v>
      </c>
      <c r="W70" s="971"/>
      <c r="X70" s="971"/>
      <c r="Y70" s="971"/>
      <c r="Z70" s="971"/>
      <c r="AA70" s="971">
        <v>5</v>
      </c>
      <c r="AB70" s="971"/>
      <c r="AC70" s="971"/>
      <c r="AD70" s="971"/>
      <c r="AE70" s="971"/>
      <c r="AF70" s="971">
        <v>5</v>
      </c>
      <c r="AG70" s="971"/>
      <c r="AH70" s="971"/>
      <c r="AI70" s="971"/>
      <c r="AJ70" s="971"/>
      <c r="AK70" s="971">
        <v>5</v>
      </c>
      <c r="AL70" s="971"/>
      <c r="AM70" s="971"/>
      <c r="AN70" s="971"/>
      <c r="AO70" s="971"/>
      <c r="AP70" s="971" t="s">
        <v>609</v>
      </c>
      <c r="AQ70" s="971"/>
      <c r="AR70" s="971"/>
      <c r="AS70" s="971"/>
      <c r="AT70" s="971"/>
      <c r="AU70" s="971" t="s">
        <v>609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599</v>
      </c>
      <c r="C71" s="975"/>
      <c r="D71" s="975"/>
      <c r="E71" s="975"/>
      <c r="F71" s="975"/>
      <c r="G71" s="975"/>
      <c r="H71" s="975"/>
      <c r="I71" s="975"/>
      <c r="J71" s="975"/>
      <c r="K71" s="975"/>
      <c r="L71" s="975"/>
      <c r="M71" s="975"/>
      <c r="N71" s="975"/>
      <c r="O71" s="975"/>
      <c r="P71" s="976"/>
      <c r="Q71" s="977">
        <v>288382</v>
      </c>
      <c r="R71" s="971"/>
      <c r="S71" s="971"/>
      <c r="T71" s="971"/>
      <c r="U71" s="971"/>
      <c r="V71" s="971">
        <v>283191</v>
      </c>
      <c r="W71" s="971"/>
      <c r="X71" s="971"/>
      <c r="Y71" s="971"/>
      <c r="Z71" s="971"/>
      <c r="AA71" s="971">
        <v>5190</v>
      </c>
      <c r="AB71" s="971"/>
      <c r="AC71" s="971"/>
      <c r="AD71" s="971"/>
      <c r="AE71" s="971"/>
      <c r="AF71" s="971">
        <v>5190</v>
      </c>
      <c r="AG71" s="971"/>
      <c r="AH71" s="971"/>
      <c r="AI71" s="971"/>
      <c r="AJ71" s="971"/>
      <c r="AK71" s="971" t="s">
        <v>609</v>
      </c>
      <c r="AL71" s="971"/>
      <c r="AM71" s="971"/>
      <c r="AN71" s="971"/>
      <c r="AO71" s="971"/>
      <c r="AP71" s="971" t="s">
        <v>609</v>
      </c>
      <c r="AQ71" s="971"/>
      <c r="AR71" s="971"/>
      <c r="AS71" s="971"/>
      <c r="AT71" s="971"/>
      <c r="AU71" s="971" t="s">
        <v>609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5550</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35</v>
      </c>
      <c r="CS102" s="953"/>
      <c r="CT102" s="953"/>
      <c r="CU102" s="953"/>
      <c r="CV102" s="954"/>
      <c r="CW102" s="952">
        <v>0</v>
      </c>
      <c r="CX102" s="953"/>
      <c r="CY102" s="953"/>
      <c r="CZ102" s="953"/>
      <c r="DA102" s="954"/>
      <c r="DB102" s="952">
        <v>0</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3796089</v>
      </c>
      <c r="AB110" s="889"/>
      <c r="AC110" s="889"/>
      <c r="AD110" s="889"/>
      <c r="AE110" s="890"/>
      <c r="AF110" s="891">
        <v>3677951</v>
      </c>
      <c r="AG110" s="889"/>
      <c r="AH110" s="889"/>
      <c r="AI110" s="889"/>
      <c r="AJ110" s="890"/>
      <c r="AK110" s="891">
        <v>3532795</v>
      </c>
      <c r="AL110" s="889"/>
      <c r="AM110" s="889"/>
      <c r="AN110" s="889"/>
      <c r="AO110" s="890"/>
      <c r="AP110" s="892">
        <v>21.7</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30639164</v>
      </c>
      <c r="BR110" s="842"/>
      <c r="BS110" s="842"/>
      <c r="BT110" s="842"/>
      <c r="BU110" s="842"/>
      <c r="BV110" s="842">
        <v>31271296</v>
      </c>
      <c r="BW110" s="842"/>
      <c r="BX110" s="842"/>
      <c r="BY110" s="842"/>
      <c r="BZ110" s="842"/>
      <c r="CA110" s="842">
        <v>30455664</v>
      </c>
      <c r="CB110" s="842"/>
      <c r="CC110" s="842"/>
      <c r="CD110" s="842"/>
      <c r="CE110" s="842"/>
      <c r="CF110" s="866">
        <v>187.5</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442</v>
      </c>
      <c r="DM110" s="842"/>
      <c r="DN110" s="842"/>
      <c r="DO110" s="842"/>
      <c r="DP110" s="842"/>
      <c r="DQ110" s="842" t="s">
        <v>130</v>
      </c>
      <c r="DR110" s="842"/>
      <c r="DS110" s="842"/>
      <c r="DT110" s="842"/>
      <c r="DU110" s="842"/>
      <c r="DV110" s="843" t="s">
        <v>443</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445</v>
      </c>
      <c r="AB111" s="919"/>
      <c r="AC111" s="919"/>
      <c r="AD111" s="919"/>
      <c r="AE111" s="920"/>
      <c r="AF111" s="921" t="s">
        <v>442</v>
      </c>
      <c r="AG111" s="919"/>
      <c r="AH111" s="919"/>
      <c r="AI111" s="919"/>
      <c r="AJ111" s="920"/>
      <c r="AK111" s="921" t="s">
        <v>443</v>
      </c>
      <c r="AL111" s="919"/>
      <c r="AM111" s="919"/>
      <c r="AN111" s="919"/>
      <c r="AO111" s="920"/>
      <c r="AP111" s="922" t="s">
        <v>446</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640817</v>
      </c>
      <c r="BR111" s="817"/>
      <c r="BS111" s="817"/>
      <c r="BT111" s="817"/>
      <c r="BU111" s="817"/>
      <c r="BV111" s="817">
        <v>580305</v>
      </c>
      <c r="BW111" s="817"/>
      <c r="BX111" s="817"/>
      <c r="BY111" s="817"/>
      <c r="BZ111" s="817"/>
      <c r="CA111" s="817">
        <v>521112</v>
      </c>
      <c r="CB111" s="817"/>
      <c r="CC111" s="817"/>
      <c r="CD111" s="817"/>
      <c r="CE111" s="817"/>
      <c r="CF111" s="875">
        <v>3.2</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450</v>
      </c>
      <c r="DM111" s="817"/>
      <c r="DN111" s="817"/>
      <c r="DO111" s="817"/>
      <c r="DP111" s="817"/>
      <c r="DQ111" s="817" t="s">
        <v>442</v>
      </c>
      <c r="DR111" s="817"/>
      <c r="DS111" s="817"/>
      <c r="DT111" s="817"/>
      <c r="DU111" s="817"/>
      <c r="DV111" s="794" t="s">
        <v>449</v>
      </c>
      <c r="DW111" s="794"/>
      <c r="DX111" s="794"/>
      <c r="DY111" s="794"/>
      <c r="DZ111" s="795"/>
    </row>
    <row r="112" spans="1:131" s="230" customFormat="1" ht="26.25" customHeight="1">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130</v>
      </c>
      <c r="AG112" s="780"/>
      <c r="AH112" s="780"/>
      <c r="AI112" s="780"/>
      <c r="AJ112" s="781"/>
      <c r="AK112" s="782" t="s">
        <v>442</v>
      </c>
      <c r="AL112" s="780"/>
      <c r="AM112" s="780"/>
      <c r="AN112" s="780"/>
      <c r="AO112" s="781"/>
      <c r="AP112" s="824" t="s">
        <v>130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690364</v>
      </c>
      <c r="BR112" s="817"/>
      <c r="BS112" s="817"/>
      <c r="BT112" s="817"/>
      <c r="BU112" s="817"/>
      <c r="BV112" s="817">
        <v>574368</v>
      </c>
      <c r="BW112" s="817"/>
      <c r="BX112" s="817"/>
      <c r="BY112" s="817"/>
      <c r="BZ112" s="817"/>
      <c r="CA112" s="817">
        <v>511462</v>
      </c>
      <c r="CB112" s="817"/>
      <c r="CC112" s="817"/>
      <c r="CD112" s="817"/>
      <c r="CE112" s="817"/>
      <c r="CF112" s="875">
        <v>3.1</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449</v>
      </c>
      <c r="DR112" s="817"/>
      <c r="DS112" s="817"/>
      <c r="DT112" s="817"/>
      <c r="DU112" s="817"/>
      <c r="DV112" s="794" t="s">
        <v>130</v>
      </c>
      <c r="DW112" s="794"/>
      <c r="DX112" s="794"/>
      <c r="DY112" s="794"/>
      <c r="DZ112" s="795"/>
    </row>
    <row r="113" spans="1:130" s="230" customFormat="1" ht="26.25" customHeight="1">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55762</v>
      </c>
      <c r="AB113" s="919"/>
      <c r="AC113" s="919"/>
      <c r="AD113" s="919"/>
      <c r="AE113" s="920"/>
      <c r="AF113" s="921">
        <v>51937</v>
      </c>
      <c r="AG113" s="919"/>
      <c r="AH113" s="919"/>
      <c r="AI113" s="919"/>
      <c r="AJ113" s="920"/>
      <c r="AK113" s="921">
        <v>54599</v>
      </c>
      <c r="AL113" s="919"/>
      <c r="AM113" s="919"/>
      <c r="AN113" s="919"/>
      <c r="AO113" s="920"/>
      <c r="AP113" s="922">
        <v>0.3</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t="s">
        <v>457</v>
      </c>
      <c r="BR113" s="817"/>
      <c r="BS113" s="817"/>
      <c r="BT113" s="817"/>
      <c r="BU113" s="817"/>
      <c r="BV113" s="817" t="s">
        <v>458</v>
      </c>
      <c r="BW113" s="817"/>
      <c r="BX113" s="817"/>
      <c r="BY113" s="817"/>
      <c r="BZ113" s="817"/>
      <c r="CA113" s="817" t="s">
        <v>449</v>
      </c>
      <c r="CB113" s="817"/>
      <c r="CC113" s="817"/>
      <c r="CD113" s="817"/>
      <c r="CE113" s="817"/>
      <c r="CF113" s="875" t="s">
        <v>130</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449</v>
      </c>
      <c r="DM113" s="780"/>
      <c r="DN113" s="780"/>
      <c r="DO113" s="780"/>
      <c r="DP113" s="781"/>
      <c r="DQ113" s="782" t="s">
        <v>442</v>
      </c>
      <c r="DR113" s="780"/>
      <c r="DS113" s="780"/>
      <c r="DT113" s="780"/>
      <c r="DU113" s="781"/>
      <c r="DV113" s="824" t="s">
        <v>130</v>
      </c>
      <c r="DW113" s="825"/>
      <c r="DX113" s="825"/>
      <c r="DY113" s="825"/>
      <c r="DZ113" s="826"/>
    </row>
    <row r="114" spans="1:130" s="230" customFormat="1" ht="26.25" customHeight="1">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130</v>
      </c>
      <c r="AB114" s="780"/>
      <c r="AC114" s="780"/>
      <c r="AD114" s="780"/>
      <c r="AE114" s="781"/>
      <c r="AF114" s="782" t="s">
        <v>442</v>
      </c>
      <c r="AG114" s="780"/>
      <c r="AH114" s="780"/>
      <c r="AI114" s="780"/>
      <c r="AJ114" s="781"/>
      <c r="AK114" s="782" t="s">
        <v>130</v>
      </c>
      <c r="AL114" s="780"/>
      <c r="AM114" s="780"/>
      <c r="AN114" s="780"/>
      <c r="AO114" s="781"/>
      <c r="AP114" s="824" t="s">
        <v>130</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3611706</v>
      </c>
      <c r="BR114" s="817"/>
      <c r="BS114" s="817"/>
      <c r="BT114" s="817"/>
      <c r="BU114" s="817"/>
      <c r="BV114" s="817">
        <v>3988984</v>
      </c>
      <c r="BW114" s="817"/>
      <c r="BX114" s="817"/>
      <c r="BY114" s="817"/>
      <c r="BZ114" s="817"/>
      <c r="CA114" s="817">
        <v>3961574</v>
      </c>
      <c r="CB114" s="817"/>
      <c r="CC114" s="817"/>
      <c r="CD114" s="817"/>
      <c r="CE114" s="817"/>
      <c r="CF114" s="875">
        <v>24.4</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449</v>
      </c>
      <c r="DM114" s="780"/>
      <c r="DN114" s="780"/>
      <c r="DO114" s="780"/>
      <c r="DP114" s="781"/>
      <c r="DQ114" s="782" t="s">
        <v>450</v>
      </c>
      <c r="DR114" s="780"/>
      <c r="DS114" s="780"/>
      <c r="DT114" s="780"/>
      <c r="DU114" s="781"/>
      <c r="DV114" s="824" t="s">
        <v>458</v>
      </c>
      <c r="DW114" s="825"/>
      <c r="DX114" s="825"/>
      <c r="DY114" s="825"/>
      <c r="DZ114" s="826"/>
    </row>
    <row r="115" spans="1:130" s="230" customFormat="1" ht="26.25" customHeight="1">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92148</v>
      </c>
      <c r="AB115" s="919"/>
      <c r="AC115" s="919"/>
      <c r="AD115" s="919"/>
      <c r="AE115" s="920"/>
      <c r="AF115" s="921">
        <v>61173</v>
      </c>
      <c r="AG115" s="919"/>
      <c r="AH115" s="919"/>
      <c r="AI115" s="919"/>
      <c r="AJ115" s="920"/>
      <c r="AK115" s="921">
        <v>59193</v>
      </c>
      <c r="AL115" s="919"/>
      <c r="AM115" s="919"/>
      <c r="AN115" s="919"/>
      <c r="AO115" s="920"/>
      <c r="AP115" s="922">
        <v>0.4</v>
      </c>
      <c r="AQ115" s="923"/>
      <c r="AR115" s="923"/>
      <c r="AS115" s="923"/>
      <c r="AT115" s="924"/>
      <c r="AU115" s="932"/>
      <c r="AV115" s="933"/>
      <c r="AW115" s="933"/>
      <c r="AX115" s="933"/>
      <c r="AY115" s="933"/>
      <c r="AZ115" s="815" t="s">
        <v>464</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130</v>
      </c>
      <c r="BW115" s="817"/>
      <c r="BX115" s="817"/>
      <c r="BY115" s="817"/>
      <c r="BZ115" s="817"/>
      <c r="CA115" s="817" t="s">
        <v>450</v>
      </c>
      <c r="CB115" s="817"/>
      <c r="CC115" s="817"/>
      <c r="CD115" s="817"/>
      <c r="CE115" s="817"/>
      <c r="CF115" s="875" t="s">
        <v>130</v>
      </c>
      <c r="CG115" s="876"/>
      <c r="CH115" s="876"/>
      <c r="CI115" s="876"/>
      <c r="CJ115" s="876"/>
      <c r="CK115" s="927"/>
      <c r="CL115" s="821"/>
      <c r="CM115" s="815" t="s">
        <v>465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130</v>
      </c>
      <c r="DM115" s="780"/>
      <c r="DN115" s="780"/>
      <c r="DO115" s="780"/>
      <c r="DP115" s="781"/>
      <c r="DQ115" s="782" t="s">
        <v>450</v>
      </c>
      <c r="DR115" s="780"/>
      <c r="DS115" s="780"/>
      <c r="DT115" s="780"/>
      <c r="DU115" s="781"/>
      <c r="DV115" s="824" t="s">
        <v>130</v>
      </c>
      <c r="DW115" s="825"/>
      <c r="DX115" s="825"/>
      <c r="DY115" s="825"/>
      <c r="DZ115" s="826"/>
    </row>
    <row r="116" spans="1:130" s="230" customFormat="1" ht="26.25" customHeight="1">
      <c r="A116" s="916"/>
      <c r="B116" s="917"/>
      <c r="C116" s="839" t="s">
        <v>466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134</v>
      </c>
      <c r="AB116" s="780"/>
      <c r="AC116" s="780"/>
      <c r="AD116" s="780"/>
      <c r="AE116" s="781"/>
      <c r="AF116" s="782">
        <v>710</v>
      </c>
      <c r="AG116" s="780"/>
      <c r="AH116" s="780"/>
      <c r="AI116" s="780"/>
      <c r="AJ116" s="781"/>
      <c r="AK116" s="782">
        <v>44</v>
      </c>
      <c r="AL116" s="780"/>
      <c r="AM116" s="780"/>
      <c r="AN116" s="780"/>
      <c r="AO116" s="781"/>
      <c r="AP116" s="824">
        <v>0</v>
      </c>
      <c r="AQ116" s="825"/>
      <c r="AR116" s="825"/>
      <c r="AS116" s="825"/>
      <c r="AT116" s="826"/>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457</v>
      </c>
      <c r="BR116" s="817"/>
      <c r="BS116" s="817"/>
      <c r="BT116" s="817"/>
      <c r="BU116" s="817"/>
      <c r="BV116" s="817" t="s">
        <v>449</v>
      </c>
      <c r="BW116" s="817"/>
      <c r="BX116" s="817"/>
      <c r="BY116" s="817"/>
      <c r="BZ116" s="817"/>
      <c r="CA116" s="817" t="s">
        <v>442</v>
      </c>
      <c r="CB116" s="817"/>
      <c r="CC116" s="817"/>
      <c r="CD116" s="817"/>
      <c r="CE116" s="817"/>
      <c r="CF116" s="875" t="s">
        <v>449</v>
      </c>
      <c r="CG116" s="876"/>
      <c r="CH116" s="876"/>
      <c r="CI116" s="876"/>
      <c r="CJ116" s="876"/>
      <c r="CK116" s="927"/>
      <c r="CL116" s="821"/>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442</v>
      </c>
      <c r="DH116" s="780"/>
      <c r="DI116" s="780"/>
      <c r="DJ116" s="780"/>
      <c r="DK116" s="781"/>
      <c r="DL116" s="782" t="s">
        <v>449</v>
      </c>
      <c r="DM116" s="780"/>
      <c r="DN116" s="780"/>
      <c r="DO116" s="780"/>
      <c r="DP116" s="781"/>
      <c r="DQ116" s="782" t="s">
        <v>446</v>
      </c>
      <c r="DR116" s="780"/>
      <c r="DS116" s="780"/>
      <c r="DT116" s="780"/>
      <c r="DU116" s="781"/>
      <c r="DV116" s="824" t="s">
        <v>130</v>
      </c>
      <c r="DW116" s="825"/>
      <c r="DX116" s="825"/>
      <c r="DY116" s="825"/>
      <c r="DZ116" s="826"/>
    </row>
    <row r="117" spans="1:130" s="230" customFormat="1" ht="26.25" customHeight="1">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469</v>
      </c>
      <c r="Z117" s="897"/>
      <c r="AA117" s="902">
        <v>3944133</v>
      </c>
      <c r="AB117" s="903"/>
      <c r="AC117" s="903"/>
      <c r="AD117" s="903"/>
      <c r="AE117" s="904"/>
      <c r="AF117" s="905">
        <v>3791771</v>
      </c>
      <c r="AG117" s="903"/>
      <c r="AH117" s="903"/>
      <c r="AI117" s="903"/>
      <c r="AJ117" s="904"/>
      <c r="AK117" s="905">
        <v>3646631</v>
      </c>
      <c r="AL117" s="903"/>
      <c r="AM117" s="903"/>
      <c r="AN117" s="903"/>
      <c r="AO117" s="904"/>
      <c r="AP117" s="906"/>
      <c r="AQ117" s="907"/>
      <c r="AR117" s="907"/>
      <c r="AS117" s="907"/>
      <c r="AT117" s="908"/>
      <c r="AU117" s="932"/>
      <c r="AV117" s="933"/>
      <c r="AW117" s="933"/>
      <c r="AX117" s="933"/>
      <c r="AY117" s="933"/>
      <c r="AZ117" s="863" t="s">
        <v>470</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130</v>
      </c>
      <c r="BW117" s="817"/>
      <c r="BX117" s="817"/>
      <c r="BY117" s="817"/>
      <c r="BZ117" s="817"/>
      <c r="CA117" s="817" t="s">
        <v>445</v>
      </c>
      <c r="CB117" s="817"/>
      <c r="CC117" s="817"/>
      <c r="CD117" s="817"/>
      <c r="CE117" s="817"/>
      <c r="CF117" s="875" t="s">
        <v>130</v>
      </c>
      <c r="CG117" s="876"/>
      <c r="CH117" s="876"/>
      <c r="CI117" s="876"/>
      <c r="CJ117" s="876"/>
      <c r="CK117" s="927"/>
      <c r="CL117" s="821"/>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442</v>
      </c>
      <c r="DR117" s="780"/>
      <c r="DS117" s="780"/>
      <c r="DT117" s="780"/>
      <c r="DU117" s="781"/>
      <c r="DV117" s="824" t="s">
        <v>130</v>
      </c>
      <c r="DW117" s="825"/>
      <c r="DX117" s="825"/>
      <c r="DY117" s="825"/>
      <c r="DZ117" s="826"/>
    </row>
    <row r="118" spans="1:130" s="230" customFormat="1" ht="26.25" customHeight="1">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472</v>
      </c>
      <c r="BA118" s="839"/>
      <c r="BB118" s="839"/>
      <c r="BC118" s="839"/>
      <c r="BD118" s="839"/>
      <c r="BE118" s="839"/>
      <c r="BF118" s="839"/>
      <c r="BG118" s="839"/>
      <c r="BH118" s="839"/>
      <c r="BI118" s="839"/>
      <c r="BJ118" s="839"/>
      <c r="BK118" s="839"/>
      <c r="BL118" s="839"/>
      <c r="BM118" s="839"/>
      <c r="BN118" s="839"/>
      <c r="BO118" s="839"/>
      <c r="BP118" s="840"/>
      <c r="BQ118" s="879" t="s">
        <v>446</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473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446</v>
      </c>
      <c r="DR118" s="780"/>
      <c r="DS118" s="780"/>
      <c r="DT118" s="780"/>
      <c r="DU118" s="781"/>
      <c r="DV118" s="824" t="s">
        <v>130</v>
      </c>
      <c r="DW118" s="825"/>
      <c r="DX118" s="825"/>
      <c r="DY118" s="825"/>
      <c r="DZ118" s="826"/>
    </row>
    <row r="119" spans="1:130" s="230" customFormat="1" ht="26.25" customHeight="1">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457</v>
      </c>
      <c r="AG119" s="889"/>
      <c r="AH119" s="889"/>
      <c r="AI119" s="889"/>
      <c r="AJ119" s="890"/>
      <c r="AK119" s="891" t="s">
        <v>446</v>
      </c>
      <c r="AL119" s="889"/>
      <c r="AM119" s="889"/>
      <c r="AN119" s="889"/>
      <c r="AO119" s="890"/>
      <c r="AP119" s="892" t="s">
        <v>446</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474</v>
      </c>
      <c r="BP119" s="878"/>
      <c r="BQ119" s="879">
        <v>35582051</v>
      </c>
      <c r="BR119" s="845"/>
      <c r="BS119" s="845"/>
      <c r="BT119" s="845"/>
      <c r="BU119" s="845"/>
      <c r="BV119" s="845">
        <v>36414953</v>
      </c>
      <c r="BW119" s="845"/>
      <c r="BX119" s="845"/>
      <c r="BY119" s="845"/>
      <c r="BZ119" s="845"/>
      <c r="CA119" s="845">
        <v>35449812</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640817</v>
      </c>
      <c r="DH119" s="764"/>
      <c r="DI119" s="764"/>
      <c r="DJ119" s="764"/>
      <c r="DK119" s="765"/>
      <c r="DL119" s="766">
        <v>580305</v>
      </c>
      <c r="DM119" s="764"/>
      <c r="DN119" s="764"/>
      <c r="DO119" s="764"/>
      <c r="DP119" s="765"/>
      <c r="DQ119" s="766">
        <v>521112</v>
      </c>
      <c r="DR119" s="764"/>
      <c r="DS119" s="764"/>
      <c r="DT119" s="764"/>
      <c r="DU119" s="765"/>
      <c r="DV119" s="848">
        <v>3.2</v>
      </c>
      <c r="DW119" s="849"/>
      <c r="DX119" s="849"/>
      <c r="DY119" s="849"/>
      <c r="DZ119" s="850"/>
    </row>
    <row r="120" spans="1:130" s="230" customFormat="1" ht="26.25" customHeight="1">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457</v>
      </c>
      <c r="AB120" s="780"/>
      <c r="AC120" s="780"/>
      <c r="AD120" s="780"/>
      <c r="AE120" s="781"/>
      <c r="AF120" s="782" t="s">
        <v>457</v>
      </c>
      <c r="AG120" s="780"/>
      <c r="AH120" s="780"/>
      <c r="AI120" s="780"/>
      <c r="AJ120" s="781"/>
      <c r="AK120" s="782" t="s">
        <v>445</v>
      </c>
      <c r="AL120" s="780"/>
      <c r="AM120" s="780"/>
      <c r="AN120" s="780"/>
      <c r="AO120" s="781"/>
      <c r="AP120" s="824" t="s">
        <v>442</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4368866</v>
      </c>
      <c r="BR120" s="842"/>
      <c r="BS120" s="842"/>
      <c r="BT120" s="842"/>
      <c r="BU120" s="842"/>
      <c r="BV120" s="842">
        <v>5881396</v>
      </c>
      <c r="BW120" s="842"/>
      <c r="BX120" s="842"/>
      <c r="BY120" s="842"/>
      <c r="BZ120" s="842"/>
      <c r="CA120" s="842">
        <v>6760464</v>
      </c>
      <c r="CB120" s="842"/>
      <c r="CC120" s="842"/>
      <c r="CD120" s="842"/>
      <c r="CE120" s="842"/>
      <c r="CF120" s="866">
        <v>41.6</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538713</v>
      </c>
      <c r="DH120" s="842"/>
      <c r="DI120" s="842"/>
      <c r="DJ120" s="842"/>
      <c r="DK120" s="842"/>
      <c r="DL120" s="842">
        <v>462815</v>
      </c>
      <c r="DM120" s="842"/>
      <c r="DN120" s="842"/>
      <c r="DO120" s="842"/>
      <c r="DP120" s="842"/>
      <c r="DQ120" s="842">
        <v>421024</v>
      </c>
      <c r="DR120" s="842"/>
      <c r="DS120" s="842"/>
      <c r="DT120" s="842"/>
      <c r="DU120" s="842"/>
      <c r="DV120" s="843">
        <v>2.6</v>
      </c>
      <c r="DW120" s="843"/>
      <c r="DX120" s="843"/>
      <c r="DY120" s="843"/>
      <c r="DZ120" s="844"/>
    </row>
    <row r="121" spans="1:130" s="230" customFormat="1" ht="26.25" customHeight="1">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442</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2137628</v>
      </c>
      <c r="BR121" s="817"/>
      <c r="BS121" s="817"/>
      <c r="BT121" s="817"/>
      <c r="BU121" s="817"/>
      <c r="BV121" s="817">
        <v>1993320</v>
      </c>
      <c r="BW121" s="817"/>
      <c r="BX121" s="817"/>
      <c r="BY121" s="817"/>
      <c r="BZ121" s="817"/>
      <c r="CA121" s="817">
        <v>2018124</v>
      </c>
      <c r="CB121" s="817"/>
      <c r="CC121" s="817"/>
      <c r="CD121" s="817"/>
      <c r="CE121" s="817"/>
      <c r="CF121" s="875">
        <v>12.4</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148682</v>
      </c>
      <c r="DH121" s="817"/>
      <c r="DI121" s="817"/>
      <c r="DJ121" s="817"/>
      <c r="DK121" s="817"/>
      <c r="DL121" s="817">
        <v>109276</v>
      </c>
      <c r="DM121" s="817"/>
      <c r="DN121" s="817"/>
      <c r="DO121" s="817"/>
      <c r="DP121" s="817"/>
      <c r="DQ121" s="817">
        <v>88861</v>
      </c>
      <c r="DR121" s="817"/>
      <c r="DS121" s="817"/>
      <c r="DT121" s="817"/>
      <c r="DU121" s="817"/>
      <c r="DV121" s="794">
        <v>0.5</v>
      </c>
      <c r="DW121" s="794"/>
      <c r="DX121" s="794"/>
      <c r="DY121" s="794"/>
      <c r="DZ121" s="795"/>
    </row>
    <row r="122" spans="1:130" s="230" customFormat="1" ht="26.25" customHeight="1">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483</v>
      </c>
      <c r="BA122" s="839"/>
      <c r="BB122" s="839"/>
      <c r="BC122" s="839"/>
      <c r="BD122" s="839"/>
      <c r="BE122" s="839"/>
      <c r="BF122" s="839"/>
      <c r="BG122" s="839"/>
      <c r="BH122" s="839"/>
      <c r="BI122" s="839"/>
      <c r="BJ122" s="839"/>
      <c r="BK122" s="839"/>
      <c r="BL122" s="839"/>
      <c r="BM122" s="839"/>
      <c r="BN122" s="839"/>
      <c r="BO122" s="839"/>
      <c r="BP122" s="840"/>
      <c r="BQ122" s="879">
        <v>19207039</v>
      </c>
      <c r="BR122" s="845"/>
      <c r="BS122" s="845"/>
      <c r="BT122" s="845"/>
      <c r="BU122" s="845"/>
      <c r="BV122" s="845">
        <v>19447677</v>
      </c>
      <c r="BW122" s="845"/>
      <c r="BX122" s="845"/>
      <c r="BY122" s="845"/>
      <c r="BZ122" s="845"/>
      <c r="CA122" s="845">
        <v>19021412</v>
      </c>
      <c r="CB122" s="845"/>
      <c r="CC122" s="845"/>
      <c r="CD122" s="845"/>
      <c r="CE122" s="845"/>
      <c r="CF122" s="846">
        <v>117.1</v>
      </c>
      <c r="CG122" s="847"/>
      <c r="CH122" s="847"/>
      <c r="CI122" s="847"/>
      <c r="CJ122" s="847"/>
      <c r="CK122" s="869"/>
      <c r="CL122" s="855"/>
      <c r="CM122" s="855"/>
      <c r="CN122" s="855"/>
      <c r="CO122" s="856"/>
      <c r="CP122" s="835" t="s">
        <v>484</v>
      </c>
      <c r="CQ122" s="836"/>
      <c r="CR122" s="836"/>
      <c r="CS122" s="836"/>
      <c r="CT122" s="836"/>
      <c r="CU122" s="836"/>
      <c r="CV122" s="836"/>
      <c r="CW122" s="836"/>
      <c r="CX122" s="836"/>
      <c r="CY122" s="836"/>
      <c r="CZ122" s="836"/>
      <c r="DA122" s="836"/>
      <c r="DB122" s="836"/>
      <c r="DC122" s="836"/>
      <c r="DD122" s="836"/>
      <c r="DE122" s="836"/>
      <c r="DF122" s="837"/>
      <c r="DG122" s="816">
        <v>2969</v>
      </c>
      <c r="DH122" s="817"/>
      <c r="DI122" s="817"/>
      <c r="DJ122" s="817"/>
      <c r="DK122" s="817"/>
      <c r="DL122" s="817">
        <v>2277</v>
      </c>
      <c r="DM122" s="817"/>
      <c r="DN122" s="817"/>
      <c r="DO122" s="817"/>
      <c r="DP122" s="817"/>
      <c r="DQ122" s="817">
        <v>1577</v>
      </c>
      <c r="DR122" s="817"/>
      <c r="DS122" s="817"/>
      <c r="DT122" s="817"/>
      <c r="DU122" s="817"/>
      <c r="DV122" s="794">
        <v>0</v>
      </c>
      <c r="DW122" s="794"/>
      <c r="DX122" s="794"/>
      <c r="DY122" s="794"/>
      <c r="DZ122" s="795"/>
    </row>
    <row r="123" spans="1:130" s="230" customFormat="1" ht="26.25" customHeight="1">
      <c r="A123" s="820"/>
      <c r="B123" s="821"/>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130</v>
      </c>
      <c r="AL123" s="780"/>
      <c r="AM123" s="780"/>
      <c r="AN123" s="780"/>
      <c r="AO123" s="781"/>
      <c r="AP123" s="824" t="s">
        <v>130</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485</v>
      </c>
      <c r="BP123" s="878"/>
      <c r="BQ123" s="832">
        <v>25713533</v>
      </c>
      <c r="BR123" s="833"/>
      <c r="BS123" s="833"/>
      <c r="BT123" s="833"/>
      <c r="BU123" s="833"/>
      <c r="BV123" s="833">
        <v>27322393</v>
      </c>
      <c r="BW123" s="833"/>
      <c r="BX123" s="833"/>
      <c r="BY123" s="833"/>
      <c r="BZ123" s="833"/>
      <c r="CA123" s="833">
        <v>27800000</v>
      </c>
      <c r="CB123" s="833"/>
      <c r="CC123" s="833"/>
      <c r="CD123" s="833"/>
      <c r="CE123" s="833"/>
      <c r="CF123" s="748"/>
      <c r="CG123" s="749"/>
      <c r="CH123" s="749"/>
      <c r="CI123" s="749"/>
      <c r="CJ123" s="834"/>
      <c r="CK123" s="869"/>
      <c r="CL123" s="855"/>
      <c r="CM123" s="855"/>
      <c r="CN123" s="855"/>
      <c r="CO123" s="856"/>
      <c r="CP123" s="835" t="s">
        <v>486</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442</v>
      </c>
      <c r="DW123" s="825"/>
      <c r="DX123" s="825"/>
      <c r="DY123" s="825"/>
      <c r="DZ123" s="826"/>
    </row>
    <row r="124" spans="1:130" s="230" customFormat="1" ht="26.25" customHeight="1" thickBot="1">
      <c r="A124" s="820"/>
      <c r="B124" s="821"/>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442</v>
      </c>
      <c r="AQ124" s="825"/>
      <c r="AR124" s="825"/>
      <c r="AS124" s="825"/>
      <c r="AT124" s="826"/>
      <c r="AU124" s="827" t="s">
        <v>487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63.1</v>
      </c>
      <c r="BR124" s="831"/>
      <c r="BS124" s="831"/>
      <c r="BT124" s="831"/>
      <c r="BU124" s="831"/>
      <c r="BV124" s="831">
        <v>54.4</v>
      </c>
      <c r="BW124" s="831"/>
      <c r="BX124" s="831"/>
      <c r="BY124" s="831"/>
      <c r="BZ124" s="831"/>
      <c r="CA124" s="831">
        <v>47</v>
      </c>
      <c r="CB124" s="831"/>
      <c r="CC124" s="831"/>
      <c r="CD124" s="831"/>
      <c r="CE124" s="831"/>
      <c r="CF124" s="726"/>
      <c r="CG124" s="727"/>
      <c r="CH124" s="727"/>
      <c r="CI124" s="727"/>
      <c r="CJ124" s="862"/>
      <c r="CK124" s="870"/>
      <c r="CL124" s="870"/>
      <c r="CM124" s="870"/>
      <c r="CN124" s="870"/>
      <c r="CO124" s="871"/>
      <c r="CP124" s="835" t="s">
        <v>488</v>
      </c>
      <c r="CQ124" s="836"/>
      <c r="CR124" s="836"/>
      <c r="CS124" s="836"/>
      <c r="CT124" s="836"/>
      <c r="CU124" s="836"/>
      <c r="CV124" s="836"/>
      <c r="CW124" s="836"/>
      <c r="CX124" s="836"/>
      <c r="CY124" s="836"/>
      <c r="CZ124" s="836"/>
      <c r="DA124" s="836"/>
      <c r="DB124" s="836"/>
      <c r="DC124" s="836"/>
      <c r="DD124" s="836"/>
      <c r="DE124" s="836"/>
      <c r="DF124" s="837"/>
      <c r="DG124" s="763" t="s">
        <v>445</v>
      </c>
      <c r="DH124" s="764"/>
      <c r="DI124" s="764"/>
      <c r="DJ124" s="764"/>
      <c r="DK124" s="765"/>
      <c r="DL124" s="766" t="s">
        <v>445</v>
      </c>
      <c r="DM124" s="764"/>
      <c r="DN124" s="764"/>
      <c r="DO124" s="764"/>
      <c r="DP124" s="765"/>
      <c r="DQ124" s="766" t="s">
        <v>445</v>
      </c>
      <c r="DR124" s="764"/>
      <c r="DS124" s="764"/>
      <c r="DT124" s="764"/>
      <c r="DU124" s="765"/>
      <c r="DV124" s="848" t="s">
        <v>442</v>
      </c>
      <c r="DW124" s="849"/>
      <c r="DX124" s="849"/>
      <c r="DY124" s="849"/>
      <c r="DZ124" s="850"/>
    </row>
    <row r="125" spans="1:130" s="230" customFormat="1" ht="26.25" customHeight="1">
      <c r="A125" s="820"/>
      <c r="B125" s="821"/>
      <c r="C125" s="815" t="s">
        <v>473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445</v>
      </c>
      <c r="AG125" s="780"/>
      <c r="AH125" s="780"/>
      <c r="AI125" s="780"/>
      <c r="AJ125" s="781"/>
      <c r="AK125" s="782" t="s">
        <v>445</v>
      </c>
      <c r="AL125" s="780"/>
      <c r="AM125" s="780"/>
      <c r="AN125" s="780"/>
      <c r="AO125" s="781"/>
      <c r="AP125" s="824" t="s">
        <v>445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489</v>
      </c>
      <c r="CL125" s="852"/>
      <c r="CM125" s="852"/>
      <c r="CN125" s="852"/>
      <c r="CO125" s="853"/>
      <c r="CP125" s="860" t="s">
        <v>490</v>
      </c>
      <c r="CQ125" s="808"/>
      <c r="CR125" s="808"/>
      <c r="CS125" s="808"/>
      <c r="CT125" s="808"/>
      <c r="CU125" s="808"/>
      <c r="CV125" s="808"/>
      <c r="CW125" s="808"/>
      <c r="CX125" s="808"/>
      <c r="CY125" s="808"/>
      <c r="CZ125" s="808"/>
      <c r="DA125" s="808"/>
      <c r="DB125" s="808"/>
      <c r="DC125" s="808"/>
      <c r="DD125" s="808"/>
      <c r="DE125" s="808"/>
      <c r="DF125" s="809"/>
      <c r="DG125" s="861" t="s">
        <v>445</v>
      </c>
      <c r="DH125" s="842"/>
      <c r="DI125" s="842"/>
      <c r="DJ125" s="842"/>
      <c r="DK125" s="842"/>
      <c r="DL125" s="842" t="s">
        <v>445</v>
      </c>
      <c r="DM125" s="842"/>
      <c r="DN125" s="842"/>
      <c r="DO125" s="842"/>
      <c r="DP125" s="842"/>
      <c r="DQ125" s="842" t="s">
        <v>445</v>
      </c>
      <c r="DR125" s="842"/>
      <c r="DS125" s="842"/>
      <c r="DT125" s="842"/>
      <c r="DU125" s="842"/>
      <c r="DV125" s="843" t="s">
        <v>445</v>
      </c>
      <c r="DW125" s="843"/>
      <c r="DX125" s="843"/>
      <c r="DY125" s="843"/>
      <c r="DZ125" s="844"/>
    </row>
    <row r="126" spans="1:130" s="230" customFormat="1" ht="26.25" customHeight="1" thickBot="1">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92148</v>
      </c>
      <c r="AB126" s="780"/>
      <c r="AC126" s="780"/>
      <c r="AD126" s="780"/>
      <c r="AE126" s="781"/>
      <c r="AF126" s="782">
        <v>61173</v>
      </c>
      <c r="AG126" s="780"/>
      <c r="AH126" s="780"/>
      <c r="AI126" s="780"/>
      <c r="AJ126" s="781"/>
      <c r="AK126" s="782">
        <v>59193</v>
      </c>
      <c r="AL126" s="780"/>
      <c r="AM126" s="780"/>
      <c r="AN126" s="780"/>
      <c r="AO126" s="781"/>
      <c r="AP126" s="824">
        <v>0.4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491</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445</v>
      </c>
      <c r="DM126" s="817"/>
      <c r="DN126" s="817"/>
      <c r="DO126" s="817"/>
      <c r="DP126" s="817"/>
      <c r="DQ126" s="817" t="s">
        <v>445</v>
      </c>
      <c r="DR126" s="817"/>
      <c r="DS126" s="817"/>
      <c r="DT126" s="817"/>
      <c r="DU126" s="817"/>
      <c r="DV126" s="794" t="s">
        <v>445</v>
      </c>
      <c r="DW126" s="794"/>
      <c r="DX126" s="794"/>
      <c r="DY126" s="794"/>
      <c r="DZ126" s="795"/>
    </row>
    <row r="127" spans="1:130" s="230" customFormat="1" ht="26.25" customHeight="1">
      <c r="A127" s="822"/>
      <c r="B127" s="823"/>
      <c r="C127" s="838" t="s">
        <v>492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445</v>
      </c>
      <c r="AB127" s="780"/>
      <c r="AC127" s="780"/>
      <c r="AD127" s="780"/>
      <c r="AE127" s="781"/>
      <c r="AF127" s="782" t="s">
        <v>445</v>
      </c>
      <c r="AG127" s="780"/>
      <c r="AH127" s="780"/>
      <c r="AI127" s="780"/>
      <c r="AJ127" s="781"/>
      <c r="AK127" s="782" t="s">
        <v>457</v>
      </c>
      <c r="AL127" s="780"/>
      <c r="AM127" s="780"/>
      <c r="AN127" s="780"/>
      <c r="AO127" s="781"/>
      <c r="AP127" s="824" t="s">
        <v>445</v>
      </c>
      <c r="AQ127" s="825"/>
      <c r="AR127" s="825"/>
      <c r="AS127" s="825"/>
      <c r="AT127" s="826"/>
      <c r="AU127" s="232"/>
      <c r="AV127" s="232"/>
      <c r="AW127" s="232"/>
      <c r="AX127" s="841" t="s">
        <v>493</v>
      </c>
      <c r="AY127" s="812"/>
      <c r="AZ127" s="812"/>
      <c r="BA127" s="812"/>
      <c r="BB127" s="812"/>
      <c r="BC127" s="812"/>
      <c r="BD127" s="812"/>
      <c r="BE127" s="813"/>
      <c r="BF127" s="811" t="s">
        <v>494</v>
      </c>
      <c r="BG127" s="812"/>
      <c r="BH127" s="812"/>
      <c r="BI127" s="812"/>
      <c r="BJ127" s="812"/>
      <c r="BK127" s="812"/>
      <c r="BL127" s="813"/>
      <c r="BM127" s="811" t="s">
        <v>495</v>
      </c>
      <c r="BN127" s="812"/>
      <c r="BO127" s="812"/>
      <c r="BP127" s="812"/>
      <c r="BQ127" s="812"/>
      <c r="BR127" s="812"/>
      <c r="BS127" s="813"/>
      <c r="BT127" s="811" t="s">
        <v>496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497</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457</v>
      </c>
      <c r="DM127" s="817"/>
      <c r="DN127" s="817"/>
      <c r="DO127" s="817"/>
      <c r="DP127" s="817"/>
      <c r="DQ127" s="817" t="s">
        <v>442</v>
      </c>
      <c r="DR127" s="817"/>
      <c r="DS127" s="817"/>
      <c r="DT127" s="817"/>
      <c r="DU127" s="817"/>
      <c r="DV127" s="794" t="s">
        <v>445</v>
      </c>
      <c r="DW127" s="794"/>
      <c r="DX127" s="794"/>
      <c r="DY127" s="794"/>
      <c r="DZ127" s="795"/>
    </row>
    <row r="128" spans="1:130" s="230" customFormat="1" ht="26.25" customHeight="1" thickBot="1">
      <c r="A128" s="796" t="s">
        <v>498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499</v>
      </c>
      <c r="X128" s="798"/>
      <c r="Y128" s="798"/>
      <c r="Z128" s="799"/>
      <c r="AA128" s="800">
        <v>357984</v>
      </c>
      <c r="AB128" s="801"/>
      <c r="AC128" s="801"/>
      <c r="AD128" s="801"/>
      <c r="AE128" s="802"/>
      <c r="AF128" s="803">
        <v>352233</v>
      </c>
      <c r="AG128" s="801"/>
      <c r="AH128" s="801"/>
      <c r="AI128" s="801"/>
      <c r="AJ128" s="802"/>
      <c r="AK128" s="803">
        <v>302465</v>
      </c>
      <c r="AL128" s="801"/>
      <c r="AM128" s="801"/>
      <c r="AN128" s="801"/>
      <c r="AO128" s="802"/>
      <c r="AP128" s="804"/>
      <c r="AQ128" s="805"/>
      <c r="AR128" s="805"/>
      <c r="AS128" s="805"/>
      <c r="AT128" s="806"/>
      <c r="AU128" s="232"/>
      <c r="AV128" s="232"/>
      <c r="AW128" s="232"/>
      <c r="AX128" s="807" t="s">
        <v>500</v>
      </c>
      <c r="AY128" s="808"/>
      <c r="AZ128" s="808"/>
      <c r="BA128" s="808"/>
      <c r="BB128" s="808"/>
      <c r="BC128" s="808"/>
      <c r="BD128" s="808"/>
      <c r="BE128" s="809"/>
      <c r="BF128" s="786" t="s">
        <v>130</v>
      </c>
      <c r="BG128" s="787"/>
      <c r="BH128" s="787"/>
      <c r="BI128" s="787"/>
      <c r="BJ128" s="787"/>
      <c r="BK128" s="787"/>
      <c r="BL128" s="810"/>
      <c r="BM128" s="786">
        <v>12.59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17429116</v>
      </c>
      <c r="AB129" s="780"/>
      <c r="AC129" s="780"/>
      <c r="AD129" s="780"/>
      <c r="AE129" s="781"/>
      <c r="AF129" s="782">
        <v>18449363</v>
      </c>
      <c r="AG129" s="780"/>
      <c r="AH129" s="780"/>
      <c r="AI129" s="780"/>
      <c r="AJ129" s="781"/>
      <c r="AK129" s="782">
        <v>17991400</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130</v>
      </c>
      <c r="BG129" s="771"/>
      <c r="BH129" s="771"/>
      <c r="BI129" s="771"/>
      <c r="BJ129" s="771"/>
      <c r="BK129" s="771"/>
      <c r="BL129" s="772"/>
      <c r="BM129" s="770">
        <v>17.59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1808273</v>
      </c>
      <c r="AB130" s="780"/>
      <c r="AC130" s="780"/>
      <c r="AD130" s="780"/>
      <c r="AE130" s="781"/>
      <c r="AF130" s="782">
        <v>1744390</v>
      </c>
      <c r="AG130" s="780"/>
      <c r="AH130" s="780"/>
      <c r="AI130" s="780"/>
      <c r="AJ130" s="781"/>
      <c r="AK130" s="782">
        <v>1745263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10.4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15620843</v>
      </c>
      <c r="AB131" s="764"/>
      <c r="AC131" s="764"/>
      <c r="AD131" s="764"/>
      <c r="AE131" s="765"/>
      <c r="AF131" s="766">
        <v>16704973</v>
      </c>
      <c r="AG131" s="764"/>
      <c r="AH131" s="764"/>
      <c r="AI131" s="764"/>
      <c r="AJ131" s="765"/>
      <c r="AK131" s="766">
        <v>16246137</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v>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11.381434410000001</v>
      </c>
      <c r="AB132" s="745"/>
      <c r="AC132" s="745"/>
      <c r="AD132" s="745"/>
      <c r="AE132" s="746"/>
      <c r="AF132" s="747">
        <v>10.14756504</v>
      </c>
      <c r="AG132" s="745"/>
      <c r="AH132" s="745"/>
      <c r="AI132" s="745"/>
      <c r="AJ132" s="746"/>
      <c r="AK132" s="747">
        <v>9.8417426859999999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11.3</v>
      </c>
      <c r="AB133" s="724"/>
      <c r="AC133" s="724"/>
      <c r="AD133" s="724"/>
      <c r="AE133" s="725"/>
      <c r="AF133" s="723">
        <v>11.2</v>
      </c>
      <c r="AG133" s="724"/>
      <c r="AH133" s="724"/>
      <c r="AI133" s="724"/>
      <c r="AJ133" s="725"/>
      <c r="AK133" s="723">
        <v>10.4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nshaqZVQjDILwjZl3FKGFB8UlhW9rzkIy/yCnghBUgqL4QGJ/pG2dTOwxXRov+Ya2V55jDAkUm+KQ4FWQrnEA==" saltValue="9bdWz12WaKN0uiVbmfD0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o7B2wdMHGWETQNOzjwFNJFUl8xs/9lmxpVz1dj9ye5tX/IvNph/0BI9D0nI9ST9P1R4Hl2Ye+Ct0ekNRDeXyg==" saltValue="tYs+zTVQ7WLJYPVPKvHD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YwxUIdE2BJ9ghAlaP4l7UMS4nXH+pXui/8CJqb4vwVKBoOngx5/eVsaEsEnDII4hRAeqNz4oFE31RpNOZ2zg==" saltValue="V6BCCUxG6Se3R1PORtGh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4400159</v>
      </c>
      <c r="AP9" s="281">
        <v>56357</v>
      </c>
      <c r="AQ9" s="282">
        <v>65316</v>
      </c>
      <c r="AR9" s="283">
        <v>-13.7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12846</v>
      </c>
      <c r="AP10" s="284">
        <v>165</v>
      </c>
      <c r="AQ10" s="285">
        <v>6075</v>
      </c>
      <c r="AR10" s="286">
        <v>-97.3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v>1578</v>
      </c>
      <c r="AP11" s="284">
        <v>20</v>
      </c>
      <c r="AQ11" s="285">
        <v>1232</v>
      </c>
      <c r="AR11" s="286">
        <v>-98.4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524</v>
      </c>
      <c r="AL12" s="1131"/>
      <c r="AM12" s="1131"/>
      <c r="AN12" s="1132"/>
      <c r="AO12" s="284" t="s">
        <v>525</v>
      </c>
      <c r="AP12" s="284" t="s">
        <v>525</v>
      </c>
      <c r="AQ12" s="285">
        <v>18</v>
      </c>
      <c r="AR12" s="286" t="s">
        <v>525</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149103</v>
      </c>
      <c r="AP13" s="284">
        <v>1910</v>
      </c>
      <c r="AQ13" s="285">
        <v>2791</v>
      </c>
      <c r="AR13" s="286">
        <v>-31.6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557379</v>
      </c>
      <c r="AP14" s="284">
        <v>7139</v>
      </c>
      <c r="AQ14" s="285">
        <v>1364</v>
      </c>
      <c r="AR14" s="286">
        <v>423.4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-211834</v>
      </c>
      <c r="AP15" s="284">
        <v>-2713</v>
      </c>
      <c r="AQ15" s="285">
        <v>-4006</v>
      </c>
      <c r="AR15" s="286">
        <v>-32.299999999999997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4909231</v>
      </c>
      <c r="AP16" s="284">
        <v>62877</v>
      </c>
      <c r="AQ16" s="285">
        <v>72790</v>
      </c>
      <c r="AR16" s="286">
        <v>-13.6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6.81</v>
      </c>
      <c r="AP21" s="298">
        <v>6.54</v>
      </c>
      <c r="AQ21" s="299">
        <v>0.27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99.2</v>
      </c>
      <c r="AP22" s="303">
        <v>98.3</v>
      </c>
      <c r="AQ22" s="304">
        <v>0.9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3532795</v>
      </c>
      <c r="AP32" s="312">
        <v>45248</v>
      </c>
      <c r="AQ32" s="313">
        <v>35011</v>
      </c>
      <c r="AR32" s="314">
        <v>29.2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525</v>
      </c>
      <c r="AP33" s="312" t="s">
        <v>525</v>
      </c>
      <c r="AQ33" s="313" t="s">
        <v>525</v>
      </c>
      <c r="AR33" s="314" t="s">
        <v>525</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525</v>
      </c>
      <c r="AP34" s="312" t="s">
        <v>525</v>
      </c>
      <c r="AQ34" s="313">
        <v>4</v>
      </c>
      <c r="AR34" s="314" t="s">
        <v>525</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54599</v>
      </c>
      <c r="AP35" s="312">
        <v>699</v>
      </c>
      <c r="AQ35" s="313">
        <v>8351</v>
      </c>
      <c r="AR35" s="314">
        <v>-91.6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t="s">
        <v>525</v>
      </c>
      <c r="AP36" s="312" t="s">
        <v>525</v>
      </c>
      <c r="AQ36" s="313">
        <v>1645</v>
      </c>
      <c r="AR36" s="314" t="s">
        <v>525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59193</v>
      </c>
      <c r="AP37" s="312">
        <v>758</v>
      </c>
      <c r="AQ37" s="313">
        <v>1050</v>
      </c>
      <c r="AR37" s="314">
        <v>-27.8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v>44</v>
      </c>
      <c r="AP38" s="315">
        <v>1</v>
      </c>
      <c r="AQ38" s="316">
        <v>1</v>
      </c>
      <c r="AR38" s="304">
        <v>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-302465</v>
      </c>
      <c r="AP39" s="312">
        <v>-3874</v>
      </c>
      <c r="AQ39" s="313">
        <v>-5851</v>
      </c>
      <c r="AR39" s="314">
        <v>-33.799999999999997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-1745263</v>
      </c>
      <c r="AP40" s="312">
        <v>-22353</v>
      </c>
      <c r="AQ40" s="313">
        <v>-27858</v>
      </c>
      <c r="AR40" s="314">
        <v>-19.8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1598903</v>
      </c>
      <c r="AP41" s="312">
        <v>20479</v>
      </c>
      <c r="AQ41" s="313">
        <v>12351</v>
      </c>
      <c r="AR41" s="314">
        <v>65.8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4707291</v>
      </c>
      <c r="AN51" s="334">
        <v>60809</v>
      </c>
      <c r="AO51" s="335">
        <v>24.9</v>
      </c>
      <c r="AP51" s="336">
        <v>41934</v>
      </c>
      <c r="AQ51" s="337">
        <v>-12.3</v>
      </c>
      <c r="AR51" s="338">
        <v>37.200000000000003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3618826</v>
      </c>
      <c r="AN52" s="342">
        <v>46748</v>
      </c>
      <c r="AO52" s="343">
        <v>49</v>
      </c>
      <c r="AP52" s="344">
        <v>23352</v>
      </c>
      <c r="AQ52" s="345">
        <v>-9.6999999999999993</v>
      </c>
      <c r="AR52" s="346">
        <v>58.7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5965751</v>
      </c>
      <c r="AN53" s="334">
        <v>77047</v>
      </c>
      <c r="AO53" s="335">
        <v>26.7</v>
      </c>
      <c r="AP53" s="336">
        <v>45588</v>
      </c>
      <c r="AQ53" s="337">
        <v>8.6999999999999993</v>
      </c>
      <c r="AR53" s="338">
        <v>18</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3682224</v>
      </c>
      <c r="AN54" s="342">
        <v>47556</v>
      </c>
      <c r="AO54" s="343">
        <v>1.7</v>
      </c>
      <c r="AP54" s="344">
        <v>24150</v>
      </c>
      <c r="AQ54" s="345">
        <v>3.4</v>
      </c>
      <c r="AR54" s="346">
        <v>-1.7</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4307984</v>
      </c>
      <c r="AN55" s="334">
        <v>55436</v>
      </c>
      <c r="AO55" s="335">
        <v>-28</v>
      </c>
      <c r="AP55" s="336">
        <v>45483</v>
      </c>
      <c r="AQ55" s="337">
        <v>-0.2</v>
      </c>
      <c r="AR55" s="338">
        <v>-27.8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2430311</v>
      </c>
      <c r="AN56" s="342">
        <v>31274</v>
      </c>
      <c r="AO56" s="343">
        <v>-34.200000000000003</v>
      </c>
      <c r="AP56" s="344">
        <v>24241</v>
      </c>
      <c r="AQ56" s="345">
        <v>0.4</v>
      </c>
      <c r="AR56" s="346">
        <v>-34.6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5393822</v>
      </c>
      <c r="AN57" s="334">
        <v>69237</v>
      </c>
      <c r="AO57" s="335">
        <v>24.9</v>
      </c>
      <c r="AP57" s="336">
        <v>45945</v>
      </c>
      <c r="AQ57" s="337">
        <v>1</v>
      </c>
      <c r="AR57" s="338">
        <v>23.9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4291368</v>
      </c>
      <c r="AN58" s="342">
        <v>55085</v>
      </c>
      <c r="AO58" s="343">
        <v>76.099999999999994</v>
      </c>
      <c r="AP58" s="344">
        <v>25180</v>
      </c>
      <c r="AQ58" s="345">
        <v>3.9</v>
      </c>
      <c r="AR58" s="346">
        <v>72.2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3846185</v>
      </c>
      <c r="AN59" s="334">
        <v>49261</v>
      </c>
      <c r="AO59" s="335">
        <v>-28.9</v>
      </c>
      <c r="AP59" s="336">
        <v>44475</v>
      </c>
      <c r="AQ59" s="337">
        <v>-3.2</v>
      </c>
      <c r="AR59" s="338">
        <v>-25.7</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2556292</v>
      </c>
      <c r="AN60" s="342">
        <v>32741</v>
      </c>
      <c r="AO60" s="343">
        <v>-40.6</v>
      </c>
      <c r="AP60" s="344">
        <v>24780</v>
      </c>
      <c r="AQ60" s="345">
        <v>-1.6</v>
      </c>
      <c r="AR60" s="346">
        <v>-39</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4844207</v>
      </c>
      <c r="AN61" s="349">
        <v>62358</v>
      </c>
      <c r="AO61" s="350">
        <v>3.9</v>
      </c>
      <c r="AP61" s="351">
        <v>44685</v>
      </c>
      <c r="AQ61" s="352">
        <v>-1.2</v>
      </c>
      <c r="AR61" s="338">
        <v>5.0999999999999996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3315804</v>
      </c>
      <c r="AN62" s="342">
        <v>42681</v>
      </c>
      <c r="AO62" s="343">
        <v>10.4</v>
      </c>
      <c r="AP62" s="344">
        <v>24341</v>
      </c>
      <c r="AQ62" s="345">
        <v>-0.7</v>
      </c>
      <c r="AR62" s="346">
        <v>11.1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q9deovGj8nNQYKtzqrF2neJ9Q9LA+EY46Y8FjnezdK4sICtUfTru+DR8IoA+uiN67u0zWTIH2tcviqQKDJssUg==" saltValue="s86zMCnDxqDjnzxFpH/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564</v>
      </c>
    </row>
    <row r="120" spans="125:125" ht="13.5" hidden="1" customHeight="1"/>
    <row r="121" spans="125:125" ht="13.5" hidden="1" customHeight="1">
      <c r="DU121" s="259"/>
    </row>
  </sheetData>
  <sheetProtection algorithmName="SHA-512" hashValue="CjEQrOIYRh1J19tYRc/OXmdEh82HLNXjCu29EjyBncACjG8OpFaV8Rt6VibM4eEDUJD9V7hpWHTXpCPPLpYYbg==" saltValue="X1HrliFDPlKNOrnU8zcM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565</v>
      </c>
    </row>
  </sheetData>
  <sheetProtection algorithmName="SHA-512" hashValue="l5r0amtKOKBKuUNHzkl/NAI53ynQFgMPCvyCC4H2kEbqckA9D4aF5oM4NvQtX8tZT1xpCF7OlW1BrJdKutLZCA==" saltValue="PKB4/TUqBGZvgYgnxgRR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39" t="s">
        <v>3</v>
      </c>
      <c r="D47" s="1139"/>
      <c r="E47" s="1140"/>
      <c r="F47" s="11">
        <v>15.28</v>
      </c>
      <c r="G47" s="12">
        <v>10.91</v>
      </c>
      <c r="H47" s="12">
        <v>5.48</v>
      </c>
      <c r="I47" s="12">
        <v>9.5</v>
      </c>
      <c r="J47" s="13">
        <v>14.02</v>
      </c>
    </row>
    <row r="48" spans="2:10" ht="57.75" customHeight="1">
      <c r="B48" s="14"/>
      <c r="C48" s="1141" t="s">
        <v>4</v>
      </c>
      <c r="D48" s="1141"/>
      <c r="E48" s="1142"/>
      <c r="F48" s="15">
        <v>8.17</v>
      </c>
      <c r="G48" s="16">
        <v>4.91</v>
      </c>
      <c r="H48" s="16">
        <v>3.49</v>
      </c>
      <c r="I48" s="16">
        <v>7.62</v>
      </c>
      <c r="J48" s="17">
        <v>5.0999999999999996</v>
      </c>
    </row>
    <row r="49" spans="2:10" ht="57.75" customHeight="1" thickBot="1">
      <c r="B49" s="18"/>
      <c r="C49" s="1143" t="s">
        <v>5</v>
      </c>
      <c r="D49" s="1143"/>
      <c r="E49" s="1144"/>
      <c r="F49" s="19" t="s">
        <v>571</v>
      </c>
      <c r="G49" s="20" t="s">
        <v>572</v>
      </c>
      <c r="H49" s="20" t="s">
        <v>573</v>
      </c>
      <c r="I49" s="20">
        <v>6.96</v>
      </c>
      <c r="J49" s="21" t="s">
        <v>574</v>
      </c>
    </row>
    <row r="50" spans="2:10"/>
  </sheetData>
  <sheetProtection algorithmName="SHA-512" hashValue="NOnAom0XKTNeZsjlziye+1y5goj4ScpLhSVSiPcA6diSlbGjzg+mQEtH7rCiV/E45I2hs18uDeZhVJiOjJ9csQ==" saltValue="lqj6Sk4XONm528nL72On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2024-03-12T01:50:30Z</cp:lastPrinted>
  <dcterms:created xsi:type="dcterms:W3CDTF">2024-02-05T03:59:35Z</dcterms:created>
  <dcterms:modified xsi:type="dcterms:W3CDTF">2024-03-22T00:44:26Z</dcterms:modified>
  <cp:category/>
</cp:coreProperties>
</file>