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6348680E-2D8C-426B-BCF7-EFD66871764A}" xr6:coauthVersionLast="36" xr6:coauthVersionMax="36" xr10:uidLastSave="{00000000-0000-0000-0000-000000000000}"/>
  <bookViews>
    <workbookView xWindow="0" yWindow="0" windowWidth="20490" windowHeight="7785" tabRatio="78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U35" i="10" s="1"/>
  <c r="U36" i="10" s="1"/>
  <c r="C34" i="10"/>
  <c r="AM34" i="10" l="1"/>
  <c r="CO34" i="10" s="1"/>
  <c r="BW34" i="10"/>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<sst xmlns="http://schemas.openxmlformats.org/spreadsheetml/2006/main" count="1071" uniqueCount="595">
  <si>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</si>
  <si>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</si>
  <si>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</si>
  <si>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</si>
  <si>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</si>
  <si>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</si>
  <si>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</si>
  <si>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</si>
  <si>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</si>
  <si>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</si>
  <si>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</si>
  <si>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</si>
  <si>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</si>
  <si>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</si>
  <si>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</si>
  <si>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</si>
  <si>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</si>
  <si>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</si>
  <si>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</si>
  <si>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</si>
  <si>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</si>
  <si>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</si>
  <si>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</si>
  <si>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</si>
  <si>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</si>
  <si>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</si>
  <si>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</si>
  <si>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</si>
  <si>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</si>
  <si>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</si>
  <si>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</si>
  <si>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</si>
  <si>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</si>
  <si>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</si>
  <si>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</si>
  <si>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</si>
  <si>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</si>
  <si>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</si>
  <si>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</si>
  <si>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</si>
  <si>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</si>
  <si>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</si>
  <si>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</si>
  <si>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</si>
  <si>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</si>
  <si>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</si>
  <si>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</si>
  <si>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</si>
  <si>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</si>
  <si>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</si>
  <si>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</si>
  <si>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</si>
  <si>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</si>
  <si>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</si>
  <si>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</si>
  <si>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</si>
  <si>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</si>
  <si>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</si>
  <si>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</si>
  <si>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</si>
  <si>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</si>
  <si>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</si>
  <si>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</si>
  <si>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</si>
  <si>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</si>
  <si>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</si>
  <si>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</si>
  <si>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</si>
  <si>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</si>
  <si>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</si>
  <si>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</si>
  <si>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</si>
  <si>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</si>
  <si>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</si>
  <si>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</si>
  <si>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</si>
  <si>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</si>
  <si>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</si>
  <si>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</si>
  <si>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</si>
  <si>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</si>
  <si>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</si>
  <si>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</si>
  <si>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</si>
  <si>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</si>
  <si>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</si>
  <si>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</si>
  <si>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</si>
  <si>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</si>
  <si>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</si>
  <si>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</si>
  <si>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</si>
  <si>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</si>
  <si>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</si>
  <si>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</si>
  <si>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</si>
  <si>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</si>
  <si>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</si>
  <si>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</si>
  <si>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</si>
  <si>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</si>
  <si>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</si>
  <si>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</si>
  <si>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</si>
  <si>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</si>
  <si>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</si>
  <si>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</si>
  <si>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</si>
  <si>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</si>
  <si>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</si>
  <si>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</si>
  <si>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</si>
  <si>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</si>
  <si>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</si>
  <si>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</si>
  <si>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</si>
  <si>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</si>
  <si>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</si>
  <si>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</si>
  <si>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</si>
  <si>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</si>
  <si>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</si>
  <si>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</si>
  <si>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</si>
  <si>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</si>
  <si>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</si>
  <si>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</si>
  <si>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</si>
  <si>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</si>
  <si>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</si>
  <si>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</si>
  <si>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</si>
  <si>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</si>
  <si>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</si>
  <si>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</si>
  <si>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</si>
  <si>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</si>
  <si>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</si>
  <si>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</si>
  <si>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</si>
  <si>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</si>
  <si>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</si>
  <si>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</si>
  <si>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</si>
  <si>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</si>
  <si>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</si>
  <si>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</si>
  <si>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</si>
  <si>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</si>
  <si>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</si>
  <si>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</si>
  <si>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</si>
  <si>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</si>
  <si>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</si>
  <si>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</si>
  <si>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</si>
  <si>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</si>
  <si>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</si>
  <si>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</si>
  <si>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</si>
  <si>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</si>
  <si>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</si>
  <si>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</si>
  <si>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</si>
  <si>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</si>
  <si>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</si>
  <si>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</si>
  <si>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</si>
  <si>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</si>
  <si>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</si>
  <si>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</si>
  <si>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</si>
  <si>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</si>
  <si>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</si>
  <si>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</si>
  <si>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</si>
  <si>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</si>
  <si>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</si>
  <si>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</si>
  <si>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</si>
  <si>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</si>
  <si>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</si>
  <si>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</si>
  <si>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</si>
  <si>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</si>
  <si>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</si>
  <si>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</si>
  <si>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</si>
  <si>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</si>
  <si>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</si>
  <si>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</si>
  <si>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</si>
  <si>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</si>
  <si>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</si>
  <si>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</si>
  <si>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</si>
  <si>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</si>
  <si>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</si>
  <si>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</si>
  <si>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</si>
  <si>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</si>
  <si>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</si>
  <si>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</si>
  <si>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</si>
  <si>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</si>
  <si>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</si>
  <si>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</si>
  <si>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</si>
  <si>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</si>
  <si>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</si>
  <si>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</si>
  <si>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</si>
  <si>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</si>
  <si>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</si>
  <si>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</si>
  <si>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</si>
  <si>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鹿児島県中種子町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</si>
  <si>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</si>
  <si>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</si>
  <si>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</si>
  <si>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</si>
  <si>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</si>
  <si>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</si>
  <si>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</si>
  <si>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</si>
  <si>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</si>
  <si>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</si>
  <si>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</si>
  <si>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</si>
  <si>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</si>
  <si>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</si>
  <si>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</si>
  <si>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</si>
  <si>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</si>
  <si>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</si>
  <si>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</si>
  <si>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</si>
  <si>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</si>
  <si>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</si>
  <si>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</si>
  <si>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</si>
  <si>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</si>
  <si>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</si>
  <si>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</si>
  <si>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</si>
  <si>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</si>
  <si>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</si>
  <si>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</si>
  <si>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</si>
  <si>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</si>
  <si>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</si>
  <si>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</si>
  <si>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</si>
  <si>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</si>
  <si>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</si>
  <si>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</si>
  <si>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</si>
  <si>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</si>
  <si>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</si>
  <si>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</si>
  <si>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</si>
  <si>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</si>
  <si>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</si>
  <si>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</si>
  <si>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</si>
  <si>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</si>
  <si>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</si>
  <si>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</si>
  <si>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</si>
  <si>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</si>
  <si>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</si>
  <si>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</si>
  <si>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</si>
  <si>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</si>
  <si>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</si>
  <si>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</si>
  <si>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</si>
  <si>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</si>
  <si>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</si>
  <si>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</si>
  <si>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</si>
  <si>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</si>
  <si>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</si>
  <si>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</si>
  <si>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</si>
  <si>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</si>
  <si>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</si>
  <si>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</si>
  <si>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</si>
  <si>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</si>
  <si>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</si>
  <si>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</si>
  <si>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</si>
  <si>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</si>
  <si>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</si>
  <si>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</si>
  <si>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</si>
  <si>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</si>
  <si>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</si>
  <si>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</si>
  <si>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</si>
  <si>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</si>
  <si>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</si>
  <si>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</si>
  <si>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</si>
  <si>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</si>
  <si>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</si>
  <si>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</si>
  <si>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</si>
  <si>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</si>
  <si>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</si>
  <si>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</si>
  <si>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</si>
  <si>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</si>
  <si>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</si>
  <si>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</si>
  <si>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</si>
  <si>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</si>
  <si>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</si>
  <si>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</si>
  <si>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</si>
  <si>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</si>
  <si>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</si>
  <si>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</si>
  <si>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</si>
  <si>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</si>
  <si>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</si>
  <si>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</si>
  <si>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</si>
  <si>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</si>
  <si>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</si>
  <si>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</si>
  <si>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</si>
  <si>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</si>
  <si>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</si>
  <si>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</si>
  <si>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</si>
  <si>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</si>
  <si>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</si>
  <si>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</si>
  <si>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</si>
  <si>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</si>
  <si>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</si>
  <si>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</si>
  <si>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</si>
  <si>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</si>
  <si>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</si>
  <si>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</si>
  <si>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</si>
  <si>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</si>
  <si>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</si>
  <si>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</si>
  <si>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</si>
  <si>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</si>
  <si>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</si>
  <si>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</si>
  <si>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</si>
  <si>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</si>
  <si>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</si>
  <si>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</si>
  <si>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</si>
  <si>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</si>
  <si>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</si>
  <si>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</si>
  <si>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</si>
  <si>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</si>
  <si>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</si>
  <si>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</si>
  <si>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</si>
  <si>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鹿児島県中種子町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</si>
  <si>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</si>
  <si>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</si>
  <si>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</si>
  <si>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</si>
  <si>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</si>
  <si>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</si>
  <si>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</si>
  <si>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</si>
  <si>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</si>
  <si>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</si>
  <si>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</si>
  <si>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</si>
  <si>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</si>
  <si>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</si>
  <si>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</si>
  <si>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</si>
  <si>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</si>
  <si>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</si>
  <si>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</si>
  <si>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</si>
  <si>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</si>
  <si>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</si>
  <si>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</si>
  <si>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</si>
  <si>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</si>
  <si>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</si>
  <si>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</si>
  <si>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</si>
  <si>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</si>
  <si>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</si>
  <si>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</si>
  <si>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</si>
  <si>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</si>
  <si>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</si>
  <si>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</si>
  <si>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</si>
  <si>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</si>
  <si>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</si>
  <si>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</si>
  <si>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</si>
  <si>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</si>
  <si>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</si>
  <si>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</si>
  <si>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</si>
  <si>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</si>
  <si>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</si>
  <si>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</si>
  <si>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</si>
  <si>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</si>
  <si>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</si>
  <si>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</si>
  <si>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</si>
  <si>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</si>
  <si>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</si>
  <si>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</si>
  <si>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</si>
  <si>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</si>
  <si>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</si>
  <si>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</si>
  <si>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</si>
  <si>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</si>
  <si>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</si>
  <si>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</si>
  <si>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</si>
  <si>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</si>
  <si>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</si>
  <si>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</si>
  <si>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</si>
  <si>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</si>
  <si>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</si>
  <si>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</si>
  <si>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</si>
  <si>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</si>
  <si>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</si>
  <si>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</si>
  <si>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</si>
  <si>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</si>
  <si>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</si>
  <si>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</si>
  <si>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</si>
  <si>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</si>
  <si>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</si>
  <si>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</si>
  <si>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</si>
  <si>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</si>
  <si>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</si>
  <si>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</si>
  <si>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</si>
  <si>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</si>
  <si>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</si>
  <si>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</si>
  <si>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</si>
  <si>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</si>
  <si>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</si>
  <si>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</si>
  <si>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</si>
  <si>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</si>
  <si>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</si>
  <si>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</si>
  <si>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</si>
  <si>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</si>
  <si>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</si>
  <si>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</si>
  <si>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t>
    <phoneticPr fontId="5"/>
  </si>
  <si>
    <t>(Ｆ)</t>
    <phoneticPr fontId="5"/>
  </si>
  <si>
    <t>国民健康保険事業勘定特別会計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</si>
  <si>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</si>
  <si>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</si>
  <si>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</si>
  <si>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</si>
  <si>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</si>
  <si>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</si>
  <si>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</si>
  <si>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</si>
  <si>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</si>
  <si>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</si>
  <si>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</si>
  <si>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</si>
  <si>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</si>
  <si>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</si>
  <si>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</si>
  <si>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</si>
  <si>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</si>
  <si>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</si>
  <si>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</si>
  <si>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</si>
  <si>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</si>
  <si>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</si>
  <si>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</si>
  <si>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</si>
  <si>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</si>
  <si>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</si>
  <si>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</si>
  <si>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</si>
  <si>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</si>
  <si>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</si>
  <si>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</si>
  <si>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</si>
  <si>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</si>
  <si>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</si>
  <si>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</si>
  <si>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</si>
  <si>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</si>
  <si>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</si>
  <si>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</si>
  <si>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</si>
  <si>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</si>
  <si>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</si>
  <si>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</si>
  <si>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</si>
  <si>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</si>
  <si>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</si>
  <si>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</si>
  <si>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</si>
  <si>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</si>
  <si>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</si>
  <si>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</si>
  <si>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</si>
  <si>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</si>
  <si>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</si>
  <si>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</si>
  <si>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</si>
  <si>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</si>
  <si>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</si>
  <si>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</si>
  <si>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</si>
  <si>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</si>
  <si>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</si>
  <si>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</si>
  <si>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</si>
  <si>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</si>
  <si>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</si>
  <si>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</si>
  <si>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</si>
  <si>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</si>
  <si>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</si>
  <si>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</si>
  <si>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</si>
  <si>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</si>
  <si>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</si>
  <si>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</si>
  <si>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</si>
  <si>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</si>
  <si>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</si>
  <si>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</si>
  <si>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</si>
  <si>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</si>
  <si>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</si>
  <si>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</si>
  <si>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</si>
  <si>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</si>
  <si>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</si>
  <si>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</si>
  <si>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</si>
  <si>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1.84</t>
  </si>
  <si>
    <t>▲ 1.06</t>
  </si>
  <si>
    <t>水道事業</t>
  </si>
  <si>
    <t>一般会計</t>
  </si>
  <si>
    <t>国民健康保険事業勘定特別会計</t>
  </si>
  <si>
    <t>後期高齢者医療特別会計</t>
  </si>
  <si>
    <t>介護保険事業勘定特別会計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</si>
  <si>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</si>
  <si>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</si>
  <si>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</si>
  <si>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</si>
  <si>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</si>
  <si>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</si>
  <si>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</si>
  <si>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</si>
  <si>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</si>
  <si>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</si>
  <si>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2">
      <t>チュウナン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</si>
  <si>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</si>
  <si>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種子島地区広域事務組合</t>
    <rPh sb="0" eb="3">
      <t>タネガシマ</t>
    </rPh>
    <rPh sb="3" eb="5">
      <t>チク</t>
    </rPh>
    <rPh sb="5" eb="7">
      <t>コウイキ</t>
    </rPh>
    <rPh sb="7" eb="9">
      <t>ジム</t>
    </rPh>
    <rPh sb="9" eb="11">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</si>
  <si>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</si>
  <si>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15">
      <t>カゴシマケンコウキコウレイシャイリョウコウイキレンゴウ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</si>
  <si>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</si>
  <si>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</si>
  <si>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種子島農業公社</t>
    <rPh sb="0" eb="3">
      <t>タネガシマ</t>
    </rPh>
    <rPh sb="3" eb="5">
      <t>ノウギョウ</t>
    </rPh>
    <rPh sb="5" eb="7">
      <t>コウシャ</t>
    </rPh>
    <phoneticPr fontId="2"/>
  </si>
  <si>
    <t>公共施設等総合管理基金</t>
    <rPh sb="0" eb="2">
      <t>コウキョウ</t>
    </rPh>
    <rPh sb="2" eb="4">
      <t>シセツ</t>
    </rPh>
    <rPh sb="4" eb="5">
      <t>トウ</t>
    </rPh>
    <rPh sb="5" eb="7">
      <t>ソウゴウ</t>
    </rPh>
    <rPh sb="7" eb="9">
      <t>カンリ</t>
    </rPh>
    <rPh sb="9" eb="11">
      <t>キキン</t>
    </rPh>
    <phoneticPr fontId="2"/>
  </si>
  <si>
    <t>文化スポーツ振興基金</t>
    <rPh sb="0" eb="2">
      <t>ブンカ</t>
    </rPh>
    <rPh sb="6" eb="10">
      <t>シンコウキキン</t>
    </rPh>
    <phoneticPr fontId="2"/>
  </si>
  <si>
    <t>再編交付金事業基金</t>
    <rPh sb="0" eb="9">
      <t>サイヘンコウフキンジギョウキキン</t>
    </rPh>
    <phoneticPr fontId="2"/>
  </si>
  <si>
    <t>-</t>
    <phoneticPr fontId="2"/>
  </si>
  <si>
    <t>農業振興基金</t>
    <rPh sb="0" eb="6">
      <t>ノウギョウシンコウキキン</t>
    </rPh>
    <phoneticPr fontId="2"/>
  </si>
  <si>
    <t>ふるさと応援基金</t>
    <rPh sb="4" eb="8">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</si>
</sst>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966C-447F-9A17-096A96ACE6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146375</c:v>
                </c:pt>
                <c:pt idx="1">
                  <c:v>159882</c:v>
                </c:pt>
                <c:pt idx="2">
                  <c:v>159574</c:v>
                </c:pt>
                <c:pt idx="3">
                  <c:v>182484</c:v>
                </c:pt>
                <c:pt idx="4">
                  <c:v>174879</c:v>
                </c:pt>
              </c:numCache>
            </c:numRef>
          </c:val>
          <c:smooth val="0"/>
          <c:extLst>
            <c:ext xmlns:c16="http://schemas.microsoft.com/office/drawing/2014/chart" uri="{C3380CC4-5D6E-409C-BE32-E72D297353CC}">
              <c16:uniqueId val="{00000001-966C-447F-9A17-096A96ACE6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1.28</c:v>
                </c:pt>
                <c:pt idx="1">
                  <c:v>1.44</c:v>
                </c:pt>
                <c:pt idx="2">
                  <c:v>1.23</c:v>
                </c:pt>
                <c:pt idx="3">
                  <c:v>1.04</c:v>
                </c:pt>
                <c:pt idx="4">
                  <c:v>0.92</c:v>
                </c:pt>
              </c:numCache>
            </c:numRef>
          </c:val>
          <c:extLst>
            <c:ext xmlns:c16="http://schemas.microsoft.com/office/drawing/2014/chart" uri="{C3380CC4-5D6E-409C-BE32-E72D297353CC}">
              <c16:uniqueId val="{00000000-1D4B-4BC5-9A6F-1BDAB76533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20.73</c:v>
                </c:pt>
                <c:pt idx="1">
                  <c:v>20.84</c:v>
                </c:pt>
                <c:pt idx="2">
                  <c:v>19.239999999999998</c:v>
                </c:pt>
                <c:pt idx="3">
                  <c:v>18.649999999999999</c:v>
                </c:pt>
                <c:pt idx="4">
                  <c:v>18.53</c:v>
                </c:pt>
              </c:numCache>
            </c:numRef>
          </c:val>
          <c:extLst>
            <c:ext xmlns:c16="http://schemas.microsoft.com/office/drawing/2014/chart" uri="{C3380CC4-5D6E-409C-BE32-E72D297353CC}">
              <c16:uniqueId val="{00000001-1D4B-4BC5-9A6F-1BDAB76533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0.25</c:v>
                </c:pt>
                <c:pt idx="2">
                  <c:v>-1.84</c:v>
                </c:pt>
                <c:pt idx="3">
                  <c:v>0.1</c:v>
                </c:pt>
                <c:pt idx="4">
                  <c:v>-1.06</c:v>
                </c:pt>
              </c:numCache>
            </c:numRef>
          </c:val>
          <c:smooth val="0"/>
          <c:extLst>
            <c:ext xmlns:c16="http://schemas.microsoft.com/office/drawing/2014/chart" uri="{C3380CC4-5D6E-409C-BE32-E72D297353CC}">
              <c16:uniqueId val="{00000002-1D4B-4BC5-9A6F-1BDAB76533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A0-40B6-97F7-AB98E3066D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A0-40B6-97F7-AB98E3066D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A0-40B6-97F7-AB98E3066D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A0-40B6-97F7-AB98E3066D8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2A0-40B6-97F7-AB98E3066D81}"/>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0.06</c:v>
                </c:pt>
                <c:pt idx="4">
                  <c:v>#N/A</c:v>
                </c:pt>
                <c:pt idx="5">
                  <c:v>0.03</c:v>
                </c:pt>
                <c:pt idx="6">
                  <c:v>#N/A</c:v>
                </c:pt>
                <c:pt idx="7">
                  <c:v>0</c:v>
                </c:pt>
                <c:pt idx="8">
                  <c:v>#N/A</c:v>
                </c:pt>
                <c:pt idx="9">
                  <c:v>0.04</c:v>
                </c:pt>
              </c:numCache>
            </c:numRef>
          </c:val>
          <c:extLst>
            <c:ext xmlns:c16="http://schemas.microsoft.com/office/drawing/2014/chart" uri="{C3380CC4-5D6E-409C-BE32-E72D297353CC}">
              <c16:uniqueId val="{00000005-A2A0-40B6-97F7-AB98E3066D8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c:v>
                </c:pt>
                <c:pt idx="8">
                  <c:v>#N/A</c:v>
                </c:pt>
                <c:pt idx="9">
                  <c:v>0.05</c:v>
                </c:pt>
              </c:numCache>
            </c:numRef>
          </c:val>
          <c:extLst>
            <c:ext xmlns:c16="http://schemas.microsoft.com/office/drawing/2014/chart" uri="{C3380CC4-5D6E-409C-BE32-E72D297353CC}">
              <c16:uniqueId val="{00000006-A2A0-40B6-97F7-AB98E3066D8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0.23</c:v>
                </c:pt>
                <c:pt idx="4">
                  <c:v>#N/A</c:v>
                </c:pt>
                <c:pt idx="5">
                  <c:v>0.11</c:v>
                </c:pt>
                <c:pt idx="6">
                  <c:v>#N/A</c:v>
                </c:pt>
                <c:pt idx="7">
                  <c:v>0.12</c:v>
                </c:pt>
                <c:pt idx="8">
                  <c:v>#N/A</c:v>
                </c:pt>
                <c:pt idx="9">
                  <c:v>0.62</c:v>
                </c:pt>
              </c:numCache>
            </c:numRef>
          </c:val>
          <c:extLst>
            <c:ext xmlns:c16="http://schemas.microsoft.com/office/drawing/2014/chart" uri="{C3380CC4-5D6E-409C-BE32-E72D297353CC}">
              <c16:uniqueId val="{00000007-A2A0-40B6-97F7-AB98E3066D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1.27</c:v>
                </c:pt>
                <c:pt idx="2">
                  <c:v>#N/A</c:v>
                </c:pt>
                <c:pt idx="3">
                  <c:v>1.43</c:v>
                </c:pt>
                <c:pt idx="4">
                  <c:v>#N/A</c:v>
                </c:pt>
                <c:pt idx="5">
                  <c:v>1.22</c:v>
                </c:pt>
                <c:pt idx="6">
                  <c:v>#N/A</c:v>
                </c:pt>
                <c:pt idx="7">
                  <c:v>1.03</c:v>
                </c:pt>
                <c:pt idx="8">
                  <c:v>#N/A</c:v>
                </c:pt>
                <c:pt idx="9">
                  <c:v>0.92</c:v>
                </c:pt>
              </c:numCache>
            </c:numRef>
          </c:val>
          <c:extLst>
            <c:ext xmlns:c16="http://schemas.microsoft.com/office/drawing/2014/chart" uri="{C3380CC4-5D6E-409C-BE32-E72D297353CC}">
              <c16:uniqueId val="{00000008-A2A0-40B6-97F7-AB98E3066D81}"/>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c:v>
                </c:pt>
                <c:pt idx="2">
                  <c:v>#N/A</c:v>
                </c:pt>
                <c:pt idx="3">
                  <c:v>2.97</c:v>
                </c:pt>
                <c:pt idx="4">
                  <c:v>#N/A</c:v>
                </c:pt>
                <c:pt idx="5">
                  <c:v>2.99</c:v>
                </c:pt>
                <c:pt idx="6">
                  <c:v>#N/A</c:v>
                </c:pt>
                <c:pt idx="7">
                  <c:v>7.76</c:v>
                </c:pt>
                <c:pt idx="8">
                  <c:v>#N/A</c:v>
                </c:pt>
                <c:pt idx="9">
                  <c:v>4.57</c:v>
                </c:pt>
              </c:numCache>
            </c:numRef>
          </c:val>
          <c:extLst>
            <c:ext xmlns:c16="http://schemas.microsoft.com/office/drawing/2014/chart" uri="{C3380CC4-5D6E-409C-BE32-E72D297353CC}">
              <c16:uniqueId val="{00000009-A2A0-40B6-97F7-AB98E3066D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662</c:v>
                </c:pt>
                <c:pt idx="5">
                  <c:v>643</c:v>
                </c:pt>
                <c:pt idx="8">
                  <c:v>676</c:v>
                </c:pt>
                <c:pt idx="11">
                  <c:v>728</c:v>
                </c:pt>
                <c:pt idx="14">
                  <c:v>746</c:v>
                </c:pt>
              </c:numCache>
            </c:numRef>
          </c:val>
          <c:extLst>
            <c:ext xmlns:c16="http://schemas.microsoft.com/office/drawing/2014/chart" uri="{C3380CC4-5D6E-409C-BE32-E72D297353CC}">
              <c16:uniqueId val="{00000000-32C1-4E52-9AFE-84EE3D8630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C1-4E52-9AFE-84EE3D8630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C1-4E52-9AFE-84EE3D8630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105</c:v>
                </c:pt>
                <c:pt idx="3">
                  <c:v>111</c:v>
                </c:pt>
                <c:pt idx="6">
                  <c:v>111</c:v>
                </c:pt>
                <c:pt idx="9">
                  <c:v>110</c:v>
                </c:pt>
                <c:pt idx="12">
                  <c:v>114</c:v>
                </c:pt>
              </c:numCache>
            </c:numRef>
          </c:val>
          <c:extLst>
            <c:ext xmlns:c16="http://schemas.microsoft.com/office/drawing/2014/chart" uri="{C3380CC4-5D6E-409C-BE32-E72D297353CC}">
              <c16:uniqueId val="{00000003-32C1-4E52-9AFE-84EE3D8630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42</c:v>
                </c:pt>
                <c:pt idx="6">
                  <c:v>49</c:v>
                </c:pt>
                <c:pt idx="9">
                  <c:v>55</c:v>
                </c:pt>
                <c:pt idx="12">
                  <c:v>56</c:v>
                </c:pt>
              </c:numCache>
            </c:numRef>
          </c:val>
          <c:extLst>
            <c:ext xmlns:c16="http://schemas.microsoft.com/office/drawing/2014/chart" uri="{C3380CC4-5D6E-409C-BE32-E72D297353CC}">
              <c16:uniqueId val="{00000004-32C1-4E52-9AFE-84EE3D8630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C1-4E52-9AFE-84EE3D8630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C1-4E52-9AFE-84EE3D8630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836</c:v>
                </c:pt>
                <c:pt idx="3">
                  <c:v>833</c:v>
                </c:pt>
                <c:pt idx="6">
                  <c:v>868</c:v>
                </c:pt>
                <c:pt idx="9">
                  <c:v>937</c:v>
                </c:pt>
                <c:pt idx="12">
                  <c:v>988</c:v>
                </c:pt>
              </c:numCache>
            </c:numRef>
          </c:val>
          <c:extLst>
            <c:ext xmlns:c16="http://schemas.microsoft.com/office/drawing/2014/chart" uri="{C3380CC4-5D6E-409C-BE32-E72D297353CC}">
              <c16:uniqueId val="{00000007-32C1-4E52-9AFE-84EE3D8630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343</c:v>
                </c:pt>
                <c:pt idx="5">
                  <c:v>#N/A</c:v>
                </c:pt>
                <c:pt idx="6">
                  <c:v>#N/A</c:v>
                </c:pt>
                <c:pt idx="7">
                  <c:v>352</c:v>
                </c:pt>
                <c:pt idx="8">
                  <c:v>#N/A</c:v>
                </c:pt>
                <c:pt idx="9">
                  <c:v>#N/A</c:v>
                </c:pt>
                <c:pt idx="10">
                  <c:v>374</c:v>
                </c:pt>
                <c:pt idx="11">
                  <c:v>#N/A</c:v>
                </c:pt>
                <c:pt idx="12">
                  <c:v>#N/A</c:v>
                </c:pt>
                <c:pt idx="13">
                  <c:v>412</c:v>
                </c:pt>
                <c:pt idx="14">
                  <c:v>#N/A</c:v>
                </c:pt>
              </c:numCache>
            </c:numRef>
          </c:val>
          <c:smooth val="0"/>
          <c:extLst>
            <c:ext xmlns:c16="http://schemas.microsoft.com/office/drawing/2014/chart" uri="{C3380CC4-5D6E-409C-BE32-E72D297353CC}">
              <c16:uniqueId val="{00000008-32C1-4E52-9AFE-84EE3D8630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6518</c:v>
                </c:pt>
                <c:pt idx="5">
                  <c:v>6513</c:v>
                </c:pt>
                <c:pt idx="8">
                  <c:v>6557</c:v>
                </c:pt>
                <c:pt idx="11">
                  <c:v>6318</c:v>
                </c:pt>
                <c:pt idx="14">
                  <c:v>6154</c:v>
                </c:pt>
              </c:numCache>
            </c:numRef>
          </c:val>
          <c:extLst>
            <c:ext xmlns:c16="http://schemas.microsoft.com/office/drawing/2014/chart" uri="{C3380CC4-5D6E-409C-BE32-E72D297353CC}">
              <c16:uniqueId val="{00000000-6073-4780-803B-761208E507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182</c:v>
                </c:pt>
                <c:pt idx="5">
                  <c:v>207</c:v>
                </c:pt>
                <c:pt idx="8">
                  <c:v>303</c:v>
                </c:pt>
                <c:pt idx="11">
                  <c:v>386</c:v>
                </c:pt>
                <c:pt idx="14">
                  <c:v>408</c:v>
                </c:pt>
              </c:numCache>
            </c:numRef>
          </c:val>
          <c:extLst>
            <c:ext xmlns:c16="http://schemas.microsoft.com/office/drawing/2014/chart" uri="{C3380CC4-5D6E-409C-BE32-E72D297353CC}">
              <c16:uniqueId val="{00000001-6073-4780-803B-761208E507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3459</c:v>
                </c:pt>
                <c:pt idx="5">
                  <c:v>3405</c:v>
                </c:pt>
                <c:pt idx="8">
                  <c:v>3424</c:v>
                </c:pt>
                <c:pt idx="11">
                  <c:v>3805</c:v>
                </c:pt>
                <c:pt idx="14">
                  <c:v>3832</c:v>
                </c:pt>
              </c:numCache>
            </c:numRef>
          </c:val>
          <c:extLst>
            <c:ext xmlns:c16="http://schemas.microsoft.com/office/drawing/2014/chart" uri="{C3380CC4-5D6E-409C-BE32-E72D297353CC}">
              <c16:uniqueId val="{00000002-6073-4780-803B-761208E507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3-6073-4780-803B-761208E507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73-4780-803B-761208E507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6073-4780-803B-761208E507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1176</c:v>
                </c:pt>
                <c:pt idx="3">
                  <c:v>1000</c:v>
                </c:pt>
                <c:pt idx="6">
                  <c:v>978</c:v>
                </c:pt>
                <c:pt idx="9">
                  <c:v>868</c:v>
                </c:pt>
                <c:pt idx="12">
                  <c:v>822</c:v>
                </c:pt>
              </c:numCache>
            </c:numRef>
          </c:val>
          <c:extLst>
            <c:ext xmlns:c16="http://schemas.microsoft.com/office/drawing/2014/chart" uri="{C3380CC4-5D6E-409C-BE32-E72D297353CC}">
              <c16:uniqueId val="{00000006-6073-4780-803B-761208E507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1284</c:v>
                </c:pt>
                <c:pt idx="3">
                  <c:v>1151</c:v>
                </c:pt>
                <c:pt idx="6">
                  <c:v>1023</c:v>
                </c:pt>
                <c:pt idx="9">
                  <c:v>887</c:v>
                </c:pt>
                <c:pt idx="12">
                  <c:v>823</c:v>
                </c:pt>
              </c:numCache>
            </c:numRef>
          </c:val>
          <c:extLst>
            <c:ext xmlns:c16="http://schemas.microsoft.com/office/drawing/2014/chart" uri="{C3380CC4-5D6E-409C-BE32-E72D297353CC}">
              <c16:uniqueId val="{00000007-6073-4780-803B-761208E507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718</c:v>
                </c:pt>
                <c:pt idx="3">
                  <c:v>712</c:v>
                </c:pt>
                <c:pt idx="6">
                  <c:v>885</c:v>
                </c:pt>
                <c:pt idx="9">
                  <c:v>965</c:v>
                </c:pt>
                <c:pt idx="12">
                  <c:v>1187</c:v>
                </c:pt>
              </c:numCache>
            </c:numRef>
          </c:val>
          <c:extLst>
            <c:ext xmlns:c16="http://schemas.microsoft.com/office/drawing/2014/chart" uri="{C3380CC4-5D6E-409C-BE32-E72D297353CC}">
              <c16:uniqueId val="{00000008-6073-4780-803B-761208E507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73-4780-803B-761208E507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7871</c:v>
                </c:pt>
                <c:pt idx="3">
                  <c:v>7955</c:v>
                </c:pt>
                <c:pt idx="6">
                  <c:v>8306</c:v>
                </c:pt>
                <c:pt idx="9">
                  <c:v>8401</c:v>
                </c:pt>
                <c:pt idx="12">
                  <c:v>8089</c:v>
                </c:pt>
              </c:numCache>
            </c:numRef>
          </c:val>
          <c:extLst>
            <c:ext xmlns:c16="http://schemas.microsoft.com/office/drawing/2014/chart" uri="{C3380CC4-5D6E-409C-BE32-E72D297353CC}">
              <c16:uniqueId val="{0000000A-6073-4780-803B-761208E507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891</c:v>
                </c:pt>
                <c:pt idx="2">
                  <c:v>#N/A</c:v>
                </c:pt>
                <c:pt idx="3">
                  <c:v>#N/A</c:v>
                </c:pt>
                <c:pt idx="4">
                  <c:v>697</c:v>
                </c:pt>
                <c:pt idx="5">
                  <c:v>#N/A</c:v>
                </c:pt>
                <c:pt idx="6">
                  <c:v>#N/A</c:v>
                </c:pt>
                <c:pt idx="7">
                  <c:v>907</c:v>
                </c:pt>
                <c:pt idx="8">
                  <c:v>#N/A</c:v>
                </c:pt>
                <c:pt idx="9">
                  <c:v>#N/A</c:v>
                </c:pt>
                <c:pt idx="10">
                  <c:v>613</c:v>
                </c:pt>
                <c:pt idx="11">
                  <c:v>#N/A</c:v>
                </c:pt>
                <c:pt idx="12">
                  <c:v>#N/A</c:v>
                </c:pt>
                <c:pt idx="13">
                  <c:v>528</c:v>
                </c:pt>
                <c:pt idx="14">
                  <c:v>#N/A</c:v>
                </c:pt>
              </c:numCache>
            </c:numRef>
          </c:val>
          <c:smooth val="0"/>
          <c:extLst>
            <c:ext xmlns:c16="http://schemas.microsoft.com/office/drawing/2014/chart" uri="{C3380CC4-5D6E-409C-BE32-E72D297353CC}">
              <c16:uniqueId val="{0000000B-6073-4780-803B-761208E507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790</c:v>
                </c:pt>
                <c:pt idx="1">
                  <c:v>825</c:v>
                </c:pt>
                <c:pt idx="2">
                  <c:v>809</c:v>
                </c:pt>
              </c:numCache>
            </c:numRef>
          </c:val>
          <c:extLst>
            <c:ext xmlns:c16="http://schemas.microsoft.com/office/drawing/2014/chart" uri="{C3380CC4-5D6E-409C-BE32-E72D297353CC}">
              <c16:uniqueId val="{00000000-942B-49AF-978A-7D0B0F5C5F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1592</c:v>
                </c:pt>
                <c:pt idx="1">
                  <c:v>1634</c:v>
                </c:pt>
                <c:pt idx="2">
                  <c:v>1635</c:v>
                </c:pt>
              </c:numCache>
            </c:numRef>
          </c:val>
          <c:extLst>
            <c:ext xmlns:c16="http://schemas.microsoft.com/office/drawing/2014/chart" uri="{C3380CC4-5D6E-409C-BE32-E72D297353CC}">
              <c16:uniqueId val="{00000001-942B-49AF-978A-7D0B0F5C5F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883</c:v>
                </c:pt>
                <c:pt idx="1">
                  <c:v>1193</c:v>
                </c:pt>
                <c:pt idx="2">
                  <c:v>1435</c:v>
                </c:pt>
              </c:numCache>
            </c:numRef>
          </c:val>
          <c:extLst>
            <c:ext xmlns:c16="http://schemas.microsoft.com/office/drawing/2014/chart" uri="{C3380CC4-5D6E-409C-BE32-E72D297353CC}">
              <c16:uniqueId val="{00000002-942B-49AF-978A-7D0B0F5C5F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元利償還金については，前年度から</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年度に発行した学校施設等の大規模改修に活用する地方債の償還が開始されたことが要因となっている。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算入公債費等については，過疎・辺地対策事業等の交付税参入率の高い地方債を活用していることから増加となった。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実質公債費比率の分子は増加傾向にあることから，新規事業の総点検や交付税参入率の高い地方債の活用により，公債費の適正管理に努める。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本町では，満期一括償還方式での地方債の借入は行っていない。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地方債残高については，</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百万円の減少となり，公債費の適正管理が進んでいることがうかがえる。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さらに，充当可能基金の</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百万円の増加もあり，将来負担比率の分子が昨年度に引き続き減少となっている。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今後についても，基金の計画的な運用や新規事業の点検の徹底による公債費の抑制を継続し，財政運営の適正化に努める。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鹿児島県中種子町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財政調整基金の取崩しはあったものの，その他特定目的基金のうち再編交付金事業基金の新たな積立が行われたことや，公共施設等総合管理基金や農業振興基金の積立が行われたこともあり，基金全体で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公共施設等総合管理基金や再編交付金事業基金の取崩しが行われる予定のため，基金全体の残高は減少する見込みである。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公共施設等総合管理基金：公共施設等の統廃合を含めた適正管理の推進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文化スポーツ振興基金：住民のゆとりある文化の創造と明るく健やかな郷土づくりを推進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再編交付金事業基金：地元住民の生活の利便性向上や産業の振興に寄与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百万円の予算積立を行ったため増加。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文化スポーツ振興基金：文化施設と運動施設の改修のため，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再編交付金事業基金：再編交付金を複数年度に渡って活用するための基金積立による増加。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公共施設等総合管理基金：総合管理計画及び個別計画に基づき，今後増加が見込まれる公共施設等の改修事業へ充当する予定。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文化スポーツ振興基金：今後も施設の老朽化に伴う改修，長寿命化が必要になることから計画的な積立，取崩しを行う。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再編交付金事業基金：再編交付金は今後も交付予定のため，事業計画に基づき計画的な積立，取崩しを行う。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財政需要の増加により，取崩しが必要となった。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今後の財政需要に備え，計画的に積立を行う方針。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7,489
7,463
136.94
8,078,563
7,983,963
40,163
4,363,302
8,089,453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人口減少や高齢化が進行していることに加え，小規模農家による農業が基幹産業であることから財政基盤が弱く，類似団体平均を下回っている。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今後も継続して，義務的経費や投資的経費の抑制を図るとともに，徴収体制の強化により税収確保に努め，財政の健全化を図る。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ポイントの増加となり，依然として類似団体平均を大きく上回っており，財政の硬直化が見て取れる。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比率増加の主な要因としては，公債費の元利償還額の増加が要因であると考えられる。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今後も継続して，適正な職員定員管理による人件費の削減や新規地方債発行の抑制による公債費の縮小に努め，比率の改善を図る。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7704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770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34544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0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人件費・物件費等の決算額は，類似団体平均を下回っている。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類似団体平均を下回っている主な要因は，ごみ処理業務等を一部事務組合で行っていることが要因と考えられる。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しかし，公共施設の管理において，保有施設数が多く，維持管理に係る経費の増加が懸念されるため，民間への委託等も視野に入れ，経費の削減を図る。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14033</xdr:rowOff>
    </xdr:from>
    <xdr:to>
      <xdr:col>23</xdr:col>
      <xdr:colOff>133350</xdr:colOff>
      <xdr:row>82</xdr:row>
      <xdr:rowOff>37041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072933"/>
          <a:ext cx="8382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135404</xdr:rowOff>
    </xdr:from>
    <xdr:to>
      <xdr:col>19</xdr:col>
      <xdr:colOff>133350</xdr:colOff>
      <xdr:row>82</xdr:row>
      <xdr:rowOff>37041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22854"/>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75310</xdr:rowOff>
    </xdr:from>
    <xdr:to>
      <xdr:col>15</xdr:col>
      <xdr:colOff>82550</xdr:colOff>
      <xdr:row>81</xdr:row>
      <xdr:rowOff>135404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2760"/>
          <a:ext cx="8890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67742</xdr:rowOff>
    </xdr:from>
    <xdr:to>
      <xdr:col>11</xdr:col>
      <xdr:colOff>31750</xdr:colOff>
      <xdr:row>81</xdr:row>
      <xdr:rowOff>75310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55192"/>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134683</xdr:rowOff>
    </xdr:from>
    <xdr:to>
      <xdr:col>23</xdr:col>
      <xdr:colOff>184150</xdr:colOff>
      <xdr:row>82</xdr:row>
      <xdr:rowOff>64833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151210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157691</xdr:rowOff>
    </xdr:from>
    <xdr:to>
      <xdr:col>19</xdr:col>
      <xdr:colOff>184150</xdr:colOff>
      <xdr:row>82</xdr:row>
      <xdr:rowOff>87841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98018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1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84604</xdr:rowOff>
    </xdr:from>
    <xdr:to>
      <xdr:col>15</xdr:col>
      <xdr:colOff>133350</xdr:colOff>
      <xdr:row>82</xdr:row>
      <xdr:rowOff>14754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24931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4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24510</xdr:rowOff>
    </xdr:from>
    <xdr:to>
      <xdr:col>11</xdr:col>
      <xdr:colOff>82550</xdr:colOff>
      <xdr:row>81</xdr:row>
      <xdr:rowOff>126110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136287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8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16942</xdr:rowOff>
    </xdr:from>
    <xdr:to>
      <xdr:col>7</xdr:col>
      <xdr:colOff>31750</xdr:colOff>
      <xdr:row>81</xdr:row>
      <xdr:rowOff>118542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128719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ラスパイレス指数は，類似団体平均を上回っており，その差が大きくなってきている。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人事評価制度導入による給与の見直しや，各種手当ての総点検を行うなど，給与水準の適正化に努める。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142346</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155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142346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2510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51859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843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152929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8435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102129</xdr:rowOff>
    </xdr:from>
    <xdr:to>
      <xdr:col>64</xdr:col>
      <xdr:colOff>152400</xdr:colOff>
      <xdr:row>85</xdr:row>
      <xdr:rowOff>32279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42456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年度にかけて，行政需要に対応するために職員を大量に採用したことに加え，人口減少の影響もあり，類似団体平均を上回っている。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今後は，業務のデジタル化の推進など事務事業の見直しを図り，職員定員管理の適正化に努める。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17907</xdr:rowOff>
    </xdr:from>
    <xdr:to>
      <xdr:col>81</xdr:col>
      <xdr:colOff>44450</xdr:colOff>
      <xdr:row>62</xdr:row>
      <xdr:rowOff>22130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47807"/>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169450</xdr:rowOff>
    </xdr:from>
    <xdr:to>
      <xdr:col>77</xdr:col>
      <xdr:colOff>44450</xdr:colOff>
      <xdr:row>62</xdr:row>
      <xdr:rowOff>17907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27900"/>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119983</xdr:rowOff>
    </xdr:from>
    <xdr:to>
      <xdr:col>72</xdr:col>
      <xdr:colOff>203200</xdr:colOff>
      <xdr:row>61</xdr:row>
      <xdr:rowOff>169450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78433"/>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106712</xdr:rowOff>
    </xdr:from>
    <xdr:to>
      <xdr:col>68</xdr:col>
      <xdr:colOff>152400</xdr:colOff>
      <xdr:row>61</xdr:row>
      <xdr:rowOff>119983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56516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142780</xdr:rowOff>
    </xdr:from>
    <xdr:to>
      <xdr:col>81</xdr:col>
      <xdr:colOff>95250</xdr:colOff>
      <xdr:row>62</xdr:row>
      <xdr:rowOff>72930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114857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7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138557</xdr:rowOff>
    </xdr:from>
    <xdr:to>
      <xdr:col>77</xdr:col>
      <xdr:colOff>95250</xdr:colOff>
      <xdr:row>62</xdr:row>
      <xdr:rowOff>68707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53484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8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118650</xdr:rowOff>
    </xdr:from>
    <xdr:to>
      <xdr:col>73</xdr:col>
      <xdr:colOff>44450</xdr:colOff>
      <xdr:row>62</xdr:row>
      <xdr:rowOff>48800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33577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6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69183</xdr:rowOff>
    </xdr:from>
    <xdr:to>
      <xdr:col>68</xdr:col>
      <xdr:colOff>203200</xdr:colOff>
      <xdr:row>61</xdr:row>
      <xdr:rowOff>170783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155560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1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55912</xdr:rowOff>
    </xdr:from>
    <xdr:to>
      <xdr:col>64</xdr:col>
      <xdr:colOff>152400</xdr:colOff>
      <xdr:row>61</xdr:row>
      <xdr:rowOff>157512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142289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近年，発行している老朽化した公共施設等の改修のための地方債における償還額の増加により，類似団体平均を上回り続けている。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今後も控えている大規模な施設改修等の事業計画の整理・縮小を図るなど，公共施設等総合管理計画に基づいた適正な施設管理により，新規地方債発行の抑制に努める。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167217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010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143087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00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19896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将来負担比率については，一部事務組合に対する公債費の負担等見込額が減少したこともあり，減少傾向にある。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今後も，新規事業等について総点検を行い，公債費等義務的経費の削減を中心に財政の健全化に努める。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79526</xdr:rowOff>
    </xdr:from>
    <xdr:to>
      <xdr:col>81</xdr:col>
      <xdr:colOff>44450</xdr:colOff>
      <xdr:row>14</xdr:row>
      <xdr:rowOff>102507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7982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102507</xdr:rowOff>
    </xdr:from>
    <xdr:to>
      <xdr:col>77</xdr:col>
      <xdr:colOff>44450</xdr:colOff>
      <xdr:row>15</xdr:row>
      <xdr:rowOff>43664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0280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150767</xdr:rowOff>
    </xdr:from>
    <xdr:to>
      <xdr:col>72</xdr:col>
      <xdr:colOff>203200</xdr:colOff>
      <xdr:row>15</xdr:row>
      <xdr:rowOff>43664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5106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150767</xdr:rowOff>
    </xdr:from>
    <xdr:to>
      <xdr:col>68</xdr:col>
      <xdr:colOff>152400</xdr:colOff>
      <xdr:row>15</xdr:row>
      <xdr:rowOff>58601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5106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28726</xdr:rowOff>
    </xdr:from>
    <xdr:to>
      <xdr:col>81</xdr:col>
      <xdr:colOff>95250</xdr:colOff>
      <xdr:row>14</xdr:row>
      <xdr:rowOff>130326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51707</xdr:rowOff>
    </xdr:from>
    <xdr:to>
      <xdr:col>77</xdr:col>
      <xdr:colOff>95250</xdr:colOff>
      <xdr:row>14</xdr:row>
      <xdr:rowOff>153307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138084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38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164314</xdr:rowOff>
    </xdr:from>
    <xdr:to>
      <xdr:col>73</xdr:col>
      <xdr:colOff>44450</xdr:colOff>
      <xdr:row>15</xdr:row>
      <xdr:rowOff>94464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79241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5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99967</xdr:rowOff>
    </xdr:from>
    <xdr:to>
      <xdr:col>68</xdr:col>
      <xdr:colOff>203200</xdr:colOff>
      <xdr:row>15</xdr:row>
      <xdr:rowOff>30117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8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7801</xdr:rowOff>
    </xdr:from>
    <xdr:to>
      <xdr:col>64</xdr:col>
      <xdr:colOff>152400</xdr:colOff>
      <xdr:row>15</xdr:row>
      <xdr:rowOff>109401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94178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6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7,489
7,463
136.94
8,078,563
7,983,963
40,163
4,363,302
8,089,453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人件費については，昨年度に比べポイントは微減しているが，類似団体平均を大きく上回っている。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会計年度任用職員を含めた職員数の多さが原因と考えられる。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今後については，各種手当てを含めた給与制度の是正や，事務事業の見直しによる定員管理の適正化を進め，人件費の削減に努める。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03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原因としては，事務のデジタル化に伴う委託料の増加が考えられる。文化会館等の公共施設の多さから，今後も費用の増加が考えられるため，公共施設等総合管理計画に基づき，適正な施設管理による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149860</xdr:rowOff>
    </xdr:from>
    <xdr:to>
      <xdr:col>82</xdr:col>
      <xdr:colOff>107950</xdr:colOff>
      <xdr:row>14</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787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121285</xdr:rowOff>
    </xdr:from>
    <xdr:to>
      <xdr:col>78</xdr:col>
      <xdr:colOff>69850</xdr:colOff>
      <xdr:row>13</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50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15</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35013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901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139065</xdr:rowOff>
    </xdr:from>
    <xdr:to>
      <xdr:col>82</xdr:col>
      <xdr:colOff>158750</xdr:colOff>
      <xdr:row>14</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1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99060</xdr:rowOff>
    </xdr:from>
    <xdr:to>
      <xdr:col>78</xdr:col>
      <xdr:colOff>120650</xdr:colOff>
      <xdr:row>14</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70485</xdr:rowOff>
    </xdr:from>
    <xdr:to>
      <xdr:col>74</xdr:col>
      <xdr:colOff>31750</xdr:colOff>
      <xdr:row>14</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159402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扶助費については，依然として類似団体平均を上回っているが減少傾向にある。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今後も，子育て支援や高齢者福祉に要する経費の増加が見込まれるため，町単独事業については，所得制限や対象者などの見直しを行い，経費の削減に努める。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介護保険，後期高齢者医療等の特別会計への繰出金が占める割合が高くなっている。ポイントは横ばいで推移し，類似団体平均を下回っているが，高齢化に伴い医療費や介護給付費の増加が予想されるため，各種保険料の適正化を図り，一般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54</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1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ポイント増加し，類似団体平均との差が無くなっている。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各種団体への町単独の補助金について，町単独補助金審査会で毎年見直しを行っており，今後も継続して必要性の低い補助金は廃止を視野に入れ，見直しを行う方針である。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31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公債費については，地方債を活用した老朽化した公共施設の改修事業が集中していることから，元利償還金の増加により類似団体平均を上回っている。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今後も，新たに償還が開始される地方債があることから，増加が予想されるため，新規事業の点検を徹底し，長期的な視点に立った財政計画により，公債費の削減に努める。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981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98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行財政改革や予算編成・執行の適正化により，物件費や補助費等など類似団体平均を下回っている項目はあるものの，人件費や扶助費などの義務的経費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給与制度や社会保障関連の制度について見直しを行い，特に人件費において経費の削減に努める。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19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27939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18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29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109238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23886</xdr:rowOff>
    </xdr:from>
    <xdr:to>
      <xdr:col>29</xdr:col>
      <xdr:colOff>127000</xdr:colOff>
      <xdr:row>17</xdr:row>
      <xdr:rowOff>49704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6161"/>
          <a:ext cx="647700" cy="25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8663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70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49704</xdr:rowOff>
    </xdr:from>
    <xdr:to>
      <xdr:col>26</xdr:col>
      <xdr:colOff>50800</xdr:colOff>
      <xdr:row>17</xdr:row>
      <xdr:rowOff>77740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11979"/>
          <a:ext cx="698500" cy="2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77740</xdr:rowOff>
    </xdr:from>
    <xdr:to>
      <xdr:col>22</xdr:col>
      <xdr:colOff>114300</xdr:colOff>
      <xdr:row>17</xdr:row>
      <xdr:rowOff>153105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40015"/>
          <a:ext cx="698500" cy="7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153105</xdr:rowOff>
    </xdr:from>
    <xdr:to>
      <xdr:col>18</xdr:col>
      <xdr:colOff>177800</xdr:colOff>
      <xdr:row>17</xdr:row>
      <xdr:rowOff>161714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15380"/>
          <a:ext cx="698500" cy="8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144536</xdr:rowOff>
    </xdr:from>
    <xdr:to>
      <xdr:col>29</xdr:col>
      <xdr:colOff>177800</xdr:colOff>
      <xdr:row>17</xdr:row>
      <xdr:rowOff>74686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161063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170354</xdr:rowOff>
    </xdr:from>
    <xdr:to>
      <xdr:col>26</xdr:col>
      <xdr:colOff>101600</xdr:colOff>
      <xdr:row>17</xdr:row>
      <xdr:rowOff>100504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61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110681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3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26940</xdr:rowOff>
    </xdr:from>
    <xdr:to>
      <xdr:col>22</xdr:col>
      <xdr:colOff>165100</xdr:colOff>
      <xdr:row>17</xdr:row>
      <xdr:rowOff>128540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8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138717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5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102305</xdr:rowOff>
    </xdr:from>
    <xdr:to>
      <xdr:col>19</xdr:col>
      <xdr:colOff>38100</xdr:colOff>
      <xdr:row>18</xdr:row>
      <xdr:rowOff>32455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6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110914</xdr:rowOff>
    </xdr:from>
    <xdr:to>
      <xdr:col>15</xdr:col>
      <xdr:colOff>101600</xdr:colOff>
      <xdr:row>18</xdr:row>
      <xdr:rowOff>41064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101185</xdr:rowOff>
    </xdr:from>
    <xdr:to>
      <xdr:col>29</xdr:col>
      <xdr:colOff>127000</xdr:colOff>
      <xdr:row>35</xdr:row>
      <xdr:rowOff>197425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1535"/>
          <a:ext cx="647700" cy="9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197425</xdr:rowOff>
    </xdr:from>
    <xdr:to>
      <xdr:col>26</xdr:col>
      <xdr:colOff>50800</xdr:colOff>
      <xdr:row>35</xdr:row>
      <xdr:rowOff>259229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07775"/>
          <a:ext cx="698500" cy="6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259229</xdr:rowOff>
    </xdr:from>
    <xdr:to>
      <xdr:col>22</xdr:col>
      <xdr:colOff>114300</xdr:colOff>
      <xdr:row>35</xdr:row>
      <xdr:rowOff>295249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9579"/>
          <a:ext cx="698500" cy="3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295249</xdr:rowOff>
    </xdr:from>
    <xdr:to>
      <xdr:col>18</xdr:col>
      <xdr:colOff>177800</xdr:colOff>
      <xdr:row>35</xdr:row>
      <xdr:rowOff>333197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05599"/>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50385</xdr:rowOff>
    </xdr:from>
    <xdr:to>
      <xdr:col>29</xdr:col>
      <xdr:colOff>177800</xdr:colOff>
      <xdr:row>35</xdr:row>
      <xdr:rowOff>151985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238362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146625</xdr:rowOff>
    </xdr:from>
    <xdr:to>
      <xdr:col>26</xdr:col>
      <xdr:colOff>101600</xdr:colOff>
      <xdr:row>35</xdr:row>
      <xdr:rowOff>248225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5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258402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2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208429</xdr:rowOff>
    </xdr:from>
    <xdr:to>
      <xdr:col>22</xdr:col>
      <xdr:colOff>165100</xdr:colOff>
      <xdr:row>35</xdr:row>
      <xdr:rowOff>310029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320206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244449</xdr:rowOff>
    </xdr:from>
    <xdr:to>
      <xdr:col>19</xdr:col>
      <xdr:colOff>38100</xdr:colOff>
      <xdr:row>36</xdr:row>
      <xdr:rowOff>3149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282397</xdr:rowOff>
    </xdr:from>
    <xdr:to>
      <xdr:col>15</xdr:col>
      <xdr:colOff>101600</xdr:colOff>
      <xdr:row>36</xdr:row>
      <xdr:rowOff>41097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9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51274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7,489
7,463
136.94
8,078,563
7,983,963
40,163
4,363,302
8,089,453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26732</xdr:rowOff>
    </xdr:from>
    <xdr:to>
      <xdr:col>24</xdr:col>
      <xdr:colOff>63500</xdr:colOff>
      <xdr:row>35</xdr:row>
      <xdr:rowOff>29835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27482"/>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29835</xdr:rowOff>
    </xdr:from>
    <xdr:to>
      <xdr:col>19</xdr:col>
      <xdr:colOff>177800</xdr:colOff>
      <xdr:row>35</xdr:row>
      <xdr:rowOff>93774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30585"/>
          <a:ext cx="889000" cy="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93774</xdr:rowOff>
    </xdr:from>
    <xdr:to>
      <xdr:col>15</xdr:col>
      <xdr:colOff>50800</xdr:colOff>
      <xdr:row>36</xdr:row>
      <xdr:rowOff>136157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94524"/>
          <a:ext cx="889000" cy="21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136157</xdr:rowOff>
    </xdr:from>
    <xdr:to>
      <xdr:col>10</xdr:col>
      <xdr:colOff>114300</xdr:colOff>
      <xdr:row>36</xdr:row>
      <xdr:rowOff>145061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08357"/>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147382</xdr:rowOff>
    </xdr:from>
    <xdr:to>
      <xdr:col>24</xdr:col>
      <xdr:colOff>114300</xdr:colOff>
      <xdr:row>35</xdr:row>
      <xdr:rowOff>77532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170259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2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150485</xdr:rowOff>
    </xdr:from>
    <xdr:to>
      <xdr:col>20</xdr:col>
      <xdr:colOff>38100</xdr:colOff>
      <xdr:row>35</xdr:row>
      <xdr:rowOff>80635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97162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5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42974</xdr:rowOff>
    </xdr:from>
    <xdr:to>
      <xdr:col>15</xdr:col>
      <xdr:colOff>101600</xdr:colOff>
      <xdr:row>35</xdr:row>
      <xdr:rowOff>144574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0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161101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85357</xdr:rowOff>
    </xdr:from>
    <xdr:to>
      <xdr:col>10</xdr:col>
      <xdr:colOff>165100</xdr:colOff>
      <xdr:row>37</xdr:row>
      <xdr:rowOff>15507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32034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3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94261</xdr:rowOff>
    </xdr:from>
    <xdr:to>
      <xdr:col>6</xdr:col>
      <xdr:colOff>38100</xdr:colOff>
      <xdr:row>37</xdr:row>
      <xdr:rowOff>24411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40938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4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85675</xdr:rowOff>
    </xdr:from>
    <xdr:to>
      <xdr:col>24</xdr:col>
      <xdr:colOff>63500</xdr:colOff>
      <xdr:row>59</xdr:row>
      <xdr:rowOff>120318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201225"/>
          <a:ext cx="838200" cy="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85675</xdr:rowOff>
    </xdr:from>
    <xdr:to>
      <xdr:col>19</xdr:col>
      <xdr:colOff>177800</xdr:colOff>
      <xdr:row>59</xdr:row>
      <xdr:rowOff>145559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201225"/>
          <a:ext cx="889000" cy="5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88706</xdr:rowOff>
    </xdr:from>
    <xdr:to>
      <xdr:col>15</xdr:col>
      <xdr:colOff>50800</xdr:colOff>
      <xdr:row>59</xdr:row>
      <xdr:rowOff>145559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204256"/>
          <a:ext cx="889000" cy="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88706</xdr:rowOff>
    </xdr:from>
    <xdr:to>
      <xdr:col>10</xdr:col>
      <xdr:colOff>114300</xdr:colOff>
      <xdr:row>59</xdr:row>
      <xdr:rowOff>90107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04256"/>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69518</xdr:rowOff>
    </xdr:from>
    <xdr:to>
      <xdr:col>24</xdr:col>
      <xdr:colOff>114300</xdr:colOff>
      <xdr:row>59</xdr:row>
      <xdr:rowOff>171118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155895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9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34875</xdr:rowOff>
    </xdr:from>
    <xdr:to>
      <xdr:col>20</xdr:col>
      <xdr:colOff>38100</xdr:colOff>
      <xdr:row>59</xdr:row>
      <xdr:rowOff>136475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127602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2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94759</xdr:rowOff>
    </xdr:from>
    <xdr:to>
      <xdr:col>15</xdr:col>
      <xdr:colOff>101600</xdr:colOff>
      <xdr:row>60</xdr:row>
      <xdr:rowOff>24909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2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16036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3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37906</xdr:rowOff>
    </xdr:from>
    <xdr:to>
      <xdr:col>10</xdr:col>
      <xdr:colOff>165100</xdr:colOff>
      <xdr:row>59</xdr:row>
      <xdr:rowOff>139506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130633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4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39307</xdr:rowOff>
    </xdr:from>
    <xdr:to>
      <xdr:col>6</xdr:col>
      <xdr:colOff>38100</xdr:colOff>
      <xdr:row>59</xdr:row>
      <xdr:rowOff>140907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132034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128670</xdr:rowOff>
    </xdr:from>
    <xdr:to>
      <xdr:col>24</xdr:col>
      <xdr:colOff>63500</xdr:colOff>
      <xdr:row>78</xdr:row>
      <xdr:rowOff>30296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0320"/>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128670</xdr:rowOff>
    </xdr:from>
    <xdr:to>
      <xdr:col>19</xdr:col>
      <xdr:colOff>177800</xdr:colOff>
      <xdr:row>78</xdr:row>
      <xdr:rowOff>69310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30320"/>
          <a:ext cx="889000" cy="1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69310</xdr:rowOff>
    </xdr:from>
    <xdr:to>
      <xdr:col>15</xdr:col>
      <xdr:colOff>50800</xdr:colOff>
      <xdr:row>78</xdr:row>
      <xdr:rowOff>148634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2410"/>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148634</xdr:rowOff>
    </xdr:from>
    <xdr:to>
      <xdr:col>10</xdr:col>
      <xdr:colOff>114300</xdr:colOff>
      <xdr:row>78</xdr:row>
      <xdr:rowOff>159207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173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150946</xdr:rowOff>
    </xdr:from>
    <xdr:to>
      <xdr:col>24</xdr:col>
      <xdr:colOff>114300</xdr:colOff>
      <xdr:row>78</xdr:row>
      <xdr:rowOff>81096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129373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77870</xdr:rowOff>
    </xdr:from>
    <xdr:to>
      <xdr:col>20</xdr:col>
      <xdr:colOff>38100</xdr:colOff>
      <xdr:row>78</xdr:row>
      <xdr:rowOff>8020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170597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18510</xdr:rowOff>
    </xdr:from>
    <xdr:to>
      <xdr:col>15</xdr:col>
      <xdr:colOff>101600</xdr:colOff>
      <xdr:row>78</xdr:row>
      <xdr:rowOff>120110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111237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97834</xdr:rowOff>
    </xdr:from>
    <xdr:to>
      <xdr:col>10</xdr:col>
      <xdr:colOff>165100</xdr:colOff>
      <xdr:row>79</xdr:row>
      <xdr:rowOff>27984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108407</xdr:rowOff>
    </xdr:from>
    <xdr:to>
      <xdr:col>6</xdr:col>
      <xdr:colOff>38100</xdr:colOff>
      <xdr:row>79</xdr:row>
      <xdr:rowOff>38557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29684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162897</xdr:rowOff>
    </xdr:from>
    <xdr:to>
      <xdr:col>24</xdr:col>
      <xdr:colOff>63500</xdr:colOff>
      <xdr:row>94</xdr:row>
      <xdr:rowOff>49685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936297"/>
          <a:ext cx="838200" cy="2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162897</xdr:rowOff>
    </xdr:from>
    <xdr:to>
      <xdr:col>19</xdr:col>
      <xdr:colOff>177800</xdr:colOff>
      <xdr:row>95</xdr:row>
      <xdr:rowOff>71163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36297"/>
          <a:ext cx="889000" cy="4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51243</xdr:rowOff>
    </xdr:from>
    <xdr:to>
      <xdr:col>15</xdr:col>
      <xdr:colOff>50800</xdr:colOff>
      <xdr:row>95</xdr:row>
      <xdr:rowOff>71163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38993"/>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51243</xdr:rowOff>
    </xdr:from>
    <xdr:to>
      <xdr:col>10</xdr:col>
      <xdr:colOff>114300</xdr:colOff>
      <xdr:row>95</xdr:row>
      <xdr:rowOff>127595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8993"/>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170335</xdr:rowOff>
    </xdr:from>
    <xdr:to>
      <xdr:col>24</xdr:col>
      <xdr:colOff>114300</xdr:colOff>
      <xdr:row>94</xdr:row>
      <xdr:rowOff>100485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21762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6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112097</xdr:rowOff>
    </xdr:from>
    <xdr:to>
      <xdr:col>20</xdr:col>
      <xdr:colOff>38100</xdr:colOff>
      <xdr:row>93</xdr:row>
      <xdr:rowOff>42247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58774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6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20363</xdr:rowOff>
    </xdr:from>
    <xdr:to>
      <xdr:col>15</xdr:col>
      <xdr:colOff>101600</xdr:colOff>
      <xdr:row>95</xdr:row>
      <xdr:rowOff>121963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138490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443</xdr:rowOff>
    </xdr:from>
    <xdr:to>
      <xdr:col>10</xdr:col>
      <xdr:colOff>165100</xdr:colOff>
      <xdr:row>95</xdr:row>
      <xdr:rowOff>102043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118570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76795</xdr:rowOff>
    </xdr:from>
    <xdr:to>
      <xdr:col>6</xdr:col>
      <xdr:colOff>38100</xdr:colOff>
      <xdr:row>96</xdr:row>
      <xdr:rowOff>6945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23472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54199</xdr:rowOff>
    </xdr:from>
    <xdr:to>
      <xdr:col>55</xdr:col>
      <xdr:colOff>0</xdr:colOff>
      <xdr:row>37</xdr:row>
      <xdr:rowOff>42582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6399"/>
          <a:ext cx="838200" cy="1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99974</xdr:rowOff>
    </xdr:from>
    <xdr:to>
      <xdr:col>50</xdr:col>
      <xdr:colOff>114300</xdr:colOff>
      <xdr:row>37</xdr:row>
      <xdr:rowOff>42582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57824"/>
          <a:ext cx="889000" cy="6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99974</xdr:rowOff>
    </xdr:from>
    <xdr:to>
      <xdr:col>45</xdr:col>
      <xdr:colOff>177800</xdr:colOff>
      <xdr:row>37</xdr:row>
      <xdr:rowOff>105515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57824"/>
          <a:ext cx="889000" cy="6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105515</xdr:rowOff>
    </xdr:from>
    <xdr:to>
      <xdr:col>41</xdr:col>
      <xdr:colOff>50800</xdr:colOff>
      <xdr:row>38</xdr:row>
      <xdr:rowOff>2023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9165"/>
          <a:ext cx="889000" cy="6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3399</xdr:rowOff>
    </xdr:from>
    <xdr:to>
      <xdr:col>55</xdr:col>
      <xdr:colOff>50800</xdr:colOff>
      <xdr:row>36</xdr:row>
      <xdr:rowOff>104999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26276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163232</xdr:rowOff>
    </xdr:from>
    <xdr:to>
      <xdr:col>50</xdr:col>
      <xdr:colOff>165100</xdr:colOff>
      <xdr:row>37</xdr:row>
      <xdr:rowOff>93382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84509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2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49174</xdr:rowOff>
    </xdr:from>
    <xdr:to>
      <xdr:col>46</xdr:col>
      <xdr:colOff>38100</xdr:colOff>
      <xdr:row>33</xdr:row>
      <xdr:rowOff>150774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167301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54715</xdr:rowOff>
    </xdr:from>
    <xdr:to>
      <xdr:col>41</xdr:col>
      <xdr:colOff>101600</xdr:colOff>
      <xdr:row>37</xdr:row>
      <xdr:rowOff>156315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147442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9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122674</xdr:rowOff>
    </xdr:from>
    <xdr:to>
      <xdr:col>36</xdr:col>
      <xdr:colOff>165100</xdr:colOff>
      <xdr:row>38</xdr:row>
      <xdr:rowOff>52823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63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43950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65442</xdr:rowOff>
    </xdr:from>
    <xdr:to>
      <xdr:col>55</xdr:col>
      <xdr:colOff>0</xdr:colOff>
      <xdr:row>56</xdr:row>
      <xdr:rowOff>82827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6642"/>
          <a:ext cx="8382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65442</xdr:rowOff>
    </xdr:from>
    <xdr:to>
      <xdr:col>50</xdr:col>
      <xdr:colOff>114300</xdr:colOff>
      <xdr:row>56</xdr:row>
      <xdr:rowOff>117814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6642"/>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117110</xdr:rowOff>
    </xdr:from>
    <xdr:to>
      <xdr:col>45</xdr:col>
      <xdr:colOff>177800</xdr:colOff>
      <xdr:row>56</xdr:row>
      <xdr:rowOff>117814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18310"/>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117110</xdr:rowOff>
    </xdr:from>
    <xdr:to>
      <xdr:col>41</xdr:col>
      <xdr:colOff>50800</xdr:colOff>
      <xdr:row>56</xdr:row>
      <xdr:rowOff>147987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18310"/>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32027</xdr:rowOff>
    </xdr:from>
    <xdr:to>
      <xdr:col>55</xdr:col>
      <xdr:colOff>50800</xdr:colOff>
      <xdr:row>56</xdr:row>
      <xdr:rowOff>133627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10454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1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14642</xdr:rowOff>
    </xdr:from>
    <xdr:to>
      <xdr:col>50</xdr:col>
      <xdr:colOff>165100</xdr:colOff>
      <xdr:row>56</xdr:row>
      <xdr:rowOff>116242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107369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0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67014</xdr:rowOff>
    </xdr:from>
    <xdr:to>
      <xdr:col>46</xdr:col>
      <xdr:colOff>38100</xdr:colOff>
      <xdr:row>56</xdr:row>
      <xdr:rowOff>168614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159741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66310</xdr:rowOff>
    </xdr:from>
    <xdr:to>
      <xdr:col>41</xdr:col>
      <xdr:colOff>101600</xdr:colOff>
      <xdr:row>56</xdr:row>
      <xdr:rowOff>167910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159037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6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97187</xdr:rowOff>
    </xdr:from>
    <xdr:to>
      <xdr:col>36</xdr:col>
      <xdr:colOff>165100</xdr:colOff>
      <xdr:row>57</xdr:row>
      <xdr:rowOff>27337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33874</xdr:rowOff>
    </xdr:from>
    <xdr:to>
      <xdr:col>55</xdr:col>
      <xdr:colOff>0</xdr:colOff>
      <xdr:row>79</xdr:row>
      <xdr:rowOff>44137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8424"/>
          <a:ext cx="8382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14591</xdr:rowOff>
    </xdr:from>
    <xdr:to>
      <xdr:col>50</xdr:col>
      <xdr:colOff>114300</xdr:colOff>
      <xdr:row>79</xdr:row>
      <xdr:rowOff>33874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59141"/>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124289</xdr:rowOff>
    </xdr:from>
    <xdr:to>
      <xdr:col>45</xdr:col>
      <xdr:colOff>177800</xdr:colOff>
      <xdr:row>79</xdr:row>
      <xdr:rowOff>14591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7389"/>
          <a:ext cx="889000" cy="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124289</xdr:rowOff>
    </xdr:from>
    <xdr:to>
      <xdr:col>41</xdr:col>
      <xdr:colOff>50800</xdr:colOff>
      <xdr:row>78</xdr:row>
      <xdr:rowOff>129932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7389"/>
          <a:ext cx="8890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164787</xdr:rowOff>
    </xdr:from>
    <xdr:to>
      <xdr:col>55</xdr:col>
      <xdr:colOff>50800</xdr:colOff>
      <xdr:row>79</xdr:row>
      <xdr:rowOff>94937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79714</xdr:rowOff>
    </xdr:from>
    <xdr:ext cx="313932"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2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154524</xdr:rowOff>
    </xdr:from>
    <xdr:to>
      <xdr:col>50</xdr:col>
      <xdr:colOff>165100</xdr:colOff>
      <xdr:row>79</xdr:row>
      <xdr:rowOff>84674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75801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135241</xdr:rowOff>
    </xdr:from>
    <xdr:to>
      <xdr:col>46</xdr:col>
      <xdr:colOff>38100</xdr:colOff>
      <xdr:row>79</xdr:row>
      <xdr:rowOff>65391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56518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73489</xdr:rowOff>
    </xdr:from>
    <xdr:to>
      <xdr:col>41</xdr:col>
      <xdr:colOff>101600</xdr:colOff>
      <xdr:row>79</xdr:row>
      <xdr:rowOff>3639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166216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79132</xdr:rowOff>
    </xdr:from>
    <xdr:to>
      <xdr:col>36</xdr:col>
      <xdr:colOff>165100</xdr:colOff>
      <xdr:row>79</xdr:row>
      <xdr:rowOff>9282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150307</xdr:rowOff>
    </xdr:from>
    <xdr:to>
      <xdr:col>55</xdr:col>
      <xdr:colOff>0</xdr:colOff>
      <xdr:row>97</xdr:row>
      <xdr:rowOff>11162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09507"/>
          <a:ext cx="8382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150307</xdr:rowOff>
    </xdr:from>
    <xdr:to>
      <xdr:col>50</xdr:col>
      <xdr:colOff>114300</xdr:colOff>
      <xdr:row>97</xdr:row>
      <xdr:rowOff>9880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09507"/>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9880</xdr:rowOff>
    </xdr:from>
    <xdr:to>
      <xdr:col>45</xdr:col>
      <xdr:colOff>177800</xdr:colOff>
      <xdr:row>97</xdr:row>
      <xdr:rowOff>46937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40530"/>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46937</xdr:rowOff>
    </xdr:from>
    <xdr:to>
      <xdr:col>41</xdr:col>
      <xdr:colOff>50800</xdr:colOff>
      <xdr:row>97</xdr:row>
      <xdr:rowOff>73695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77587"/>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131812</xdr:rowOff>
    </xdr:from>
    <xdr:to>
      <xdr:col>55</xdr:col>
      <xdr:colOff>50800</xdr:colOff>
      <xdr:row>97</xdr:row>
      <xdr:rowOff>61962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154689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4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99507</xdr:rowOff>
    </xdr:from>
    <xdr:to>
      <xdr:col>50</xdr:col>
      <xdr:colOff>165100</xdr:colOff>
      <xdr:row>97</xdr:row>
      <xdr:rowOff>29657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46184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3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130530</xdr:rowOff>
    </xdr:from>
    <xdr:to>
      <xdr:col>46</xdr:col>
      <xdr:colOff>38100</xdr:colOff>
      <xdr:row>97</xdr:row>
      <xdr:rowOff>60680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77207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167587</xdr:rowOff>
    </xdr:from>
    <xdr:to>
      <xdr:col>41</xdr:col>
      <xdr:colOff>101600</xdr:colOff>
      <xdr:row>97</xdr:row>
      <xdr:rowOff>97737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114264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22895</xdr:rowOff>
    </xdr:from>
    <xdr:to>
      <xdr:col>36</xdr:col>
      <xdr:colOff>165100</xdr:colOff>
      <xdr:row>97</xdr:row>
      <xdr:rowOff>124495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141022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2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72352</xdr:rowOff>
    </xdr:from>
    <xdr:to>
      <xdr:col>85</xdr:col>
      <xdr:colOff>127000</xdr:colOff>
      <xdr:row>37</xdr:row>
      <xdr:rowOff>107239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16002"/>
          <a:ext cx="8382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72352</xdr:rowOff>
    </xdr:from>
    <xdr:to>
      <xdr:col>81</xdr:col>
      <xdr:colOff>50800</xdr:colOff>
      <xdr:row>38</xdr:row>
      <xdr:rowOff>16675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16002"/>
          <a:ext cx="8890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16675</xdr:rowOff>
    </xdr:from>
    <xdr:to>
      <xdr:col>76</xdr:col>
      <xdr:colOff>114300</xdr:colOff>
      <xdr:row>38</xdr:row>
      <xdr:rowOff>164224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1775"/>
          <a:ext cx="889000" cy="1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88265</xdr:rowOff>
    </xdr:from>
    <xdr:to>
      <xdr:col>71</xdr:col>
      <xdr:colOff>177800</xdr:colOff>
      <xdr:row>38</xdr:row>
      <xdr:rowOff>164224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03365"/>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56439</xdr:rowOff>
    </xdr:from>
    <xdr:to>
      <xdr:col>85</xdr:col>
      <xdr:colOff>177800</xdr:colOff>
      <xdr:row>37</xdr:row>
      <xdr:rowOff>158039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79316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21552</xdr:rowOff>
    </xdr:from>
    <xdr:to>
      <xdr:col>81</xdr:col>
      <xdr:colOff>101600</xdr:colOff>
      <xdr:row>37</xdr:row>
      <xdr:rowOff>123152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139679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137325</xdr:rowOff>
    </xdr:from>
    <xdr:to>
      <xdr:col>76</xdr:col>
      <xdr:colOff>165100</xdr:colOff>
      <xdr:row>38</xdr:row>
      <xdr:rowOff>67475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58602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5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113424</xdr:rowOff>
    </xdr:from>
    <xdr:to>
      <xdr:col>72</xdr:col>
      <xdr:colOff>38100</xdr:colOff>
      <xdr:row>39</xdr:row>
      <xdr:rowOff>43574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34701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37465</xdr:rowOff>
    </xdr:from>
    <xdr:to>
      <xdr:col>67</xdr:col>
      <xdr:colOff>101600</xdr:colOff>
      <xdr:row>38</xdr:row>
      <xdr:rowOff>139065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130192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55975</xdr:rowOff>
    </xdr:from>
    <xdr:to>
      <xdr:col>85</xdr:col>
      <xdr:colOff>127000</xdr:colOff>
      <xdr:row>76</xdr:row>
      <xdr:rowOff>90909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86175"/>
          <a:ext cx="838200" cy="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90909</xdr:rowOff>
    </xdr:from>
    <xdr:to>
      <xdr:col>81</xdr:col>
      <xdr:colOff>50800</xdr:colOff>
      <xdr:row>76</xdr:row>
      <xdr:rowOff>130243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21109"/>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130243</xdr:rowOff>
    </xdr:from>
    <xdr:to>
      <xdr:col>76</xdr:col>
      <xdr:colOff>114300</xdr:colOff>
      <xdr:row>76</xdr:row>
      <xdr:rowOff>158400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60443"/>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158400</xdr:rowOff>
    </xdr:from>
    <xdr:to>
      <xdr:col>71</xdr:col>
      <xdr:colOff>177800</xdr:colOff>
      <xdr:row>76</xdr:row>
      <xdr:rowOff>162187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88600"/>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5175</xdr:rowOff>
    </xdr:from>
    <xdr:to>
      <xdr:col>85</xdr:col>
      <xdr:colOff>177800</xdr:colOff>
      <xdr:row>76</xdr:row>
      <xdr:rowOff>106775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28052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8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40109</xdr:rowOff>
    </xdr:from>
    <xdr:to>
      <xdr:col>81</xdr:col>
      <xdr:colOff>101600</xdr:colOff>
      <xdr:row>76</xdr:row>
      <xdr:rowOff>141709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158236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4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79443</xdr:rowOff>
    </xdr:from>
    <xdr:to>
      <xdr:col>76</xdr:col>
      <xdr:colOff>165100</xdr:colOff>
      <xdr:row>77</xdr:row>
      <xdr:rowOff>9593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26120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8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107600</xdr:rowOff>
    </xdr:from>
    <xdr:to>
      <xdr:col>72</xdr:col>
      <xdr:colOff>38100</xdr:colOff>
      <xdr:row>77</xdr:row>
      <xdr:rowOff>37750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28877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23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111387</xdr:rowOff>
    </xdr:from>
    <xdr:to>
      <xdr:col>67</xdr:col>
      <xdr:colOff>101600</xdr:colOff>
      <xdr:row>77</xdr:row>
      <xdr:rowOff>41537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32664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23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158197</xdr:rowOff>
    </xdr:from>
    <xdr:to>
      <xdr:col>85</xdr:col>
      <xdr:colOff>127000</xdr:colOff>
      <xdr:row>98</xdr:row>
      <xdr:rowOff>73112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88847"/>
          <a:ext cx="838200" cy="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158197</xdr:rowOff>
    </xdr:from>
    <xdr:to>
      <xdr:col>81</xdr:col>
      <xdr:colOff>50800</xdr:colOff>
      <xdr:row>98</xdr:row>
      <xdr:rowOff>101453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88847"/>
          <a:ext cx="889000" cy="1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101453</xdr:rowOff>
    </xdr:from>
    <xdr:to>
      <xdr:col>76</xdr:col>
      <xdr:colOff>114300</xdr:colOff>
      <xdr:row>99</xdr:row>
      <xdr:rowOff>54851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3553"/>
          <a:ext cx="889000" cy="1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54851</xdr:rowOff>
    </xdr:from>
    <xdr:to>
      <xdr:col>71</xdr:col>
      <xdr:colOff>177800</xdr:colOff>
      <xdr:row>99</xdr:row>
      <xdr:rowOff>55096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28401"/>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22312</xdr:rowOff>
    </xdr:from>
    <xdr:to>
      <xdr:col>85</xdr:col>
      <xdr:colOff>177800</xdr:colOff>
      <xdr:row>98</xdr:row>
      <xdr:rowOff>123912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107397</xdr:rowOff>
    </xdr:from>
    <xdr:to>
      <xdr:col>81</xdr:col>
      <xdr:colOff>101600</xdr:colOff>
      <xdr:row>98</xdr:row>
      <xdr:rowOff>37547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28674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50653</xdr:rowOff>
    </xdr:from>
    <xdr:to>
      <xdr:col>76</xdr:col>
      <xdr:colOff>165100</xdr:colOff>
      <xdr:row>98</xdr:row>
      <xdr:rowOff>152253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143380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4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4051</xdr:rowOff>
    </xdr:from>
    <xdr:to>
      <xdr:col>72</xdr:col>
      <xdr:colOff>38100</xdr:colOff>
      <xdr:row>99</xdr:row>
      <xdr:rowOff>105651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96778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4296</xdr:rowOff>
    </xdr:from>
    <xdr:to>
      <xdr:col>67</xdr:col>
      <xdr:colOff>101600</xdr:colOff>
      <xdr:row>99</xdr:row>
      <xdr:rowOff>105896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97023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44259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16459"/>
          <a:ext cx="889000" cy="5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44259</xdr:rowOff>
    </xdr:from>
    <xdr:to>
      <xdr:col>107</xdr:col>
      <xdr:colOff>50800</xdr:colOff>
      <xdr:row>38</xdr:row>
      <xdr:rowOff>148120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16459"/>
          <a:ext cx="889000" cy="4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97028</xdr:rowOff>
    </xdr:from>
    <xdr:to>
      <xdr:col>102</xdr:col>
      <xdr:colOff>114300</xdr:colOff>
      <xdr:row>38</xdr:row>
      <xdr:rowOff>148120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12128"/>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164909</xdr:rowOff>
    </xdr:from>
    <xdr:to>
      <xdr:col>107</xdr:col>
      <xdr:colOff>101600</xdr:colOff>
      <xdr:row>36</xdr:row>
      <xdr:rowOff>95059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16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111586</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9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97320</xdr:rowOff>
    </xdr:from>
    <xdr:to>
      <xdr:col>102</xdr:col>
      <xdr:colOff>165100</xdr:colOff>
      <xdr:row>39</xdr:row>
      <xdr:rowOff>27470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18597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7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46228</xdr:rowOff>
    </xdr:from>
    <xdr:to>
      <xdr:col>98</xdr:col>
      <xdr:colOff>38100</xdr:colOff>
      <xdr:row>38</xdr:row>
      <xdr:rowOff>147828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164355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149252</xdr:rowOff>
    </xdr:from>
    <xdr:to>
      <xdr:col>116</xdr:col>
      <xdr:colOff>63500</xdr:colOff>
      <xdr:row>59</xdr:row>
      <xdr:rowOff>27066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93352"/>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27066</xdr:rowOff>
    </xdr:from>
    <xdr:to>
      <xdr:col>111</xdr:col>
      <xdr:colOff>177800</xdr:colOff>
      <xdr:row>59</xdr:row>
      <xdr:rowOff>28421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42616"/>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122473</xdr:rowOff>
    </xdr:from>
    <xdr:to>
      <xdr:col>107</xdr:col>
      <xdr:colOff>50800</xdr:colOff>
      <xdr:row>59</xdr:row>
      <xdr:rowOff>28421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6657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122473</xdr:rowOff>
    </xdr:from>
    <xdr:to>
      <xdr:col>102</xdr:col>
      <xdr:colOff>114300</xdr:colOff>
      <xdr:row>58</xdr:row>
      <xdr:rowOff>136058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66573"/>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98452</xdr:rowOff>
    </xdr:from>
    <xdr:to>
      <xdr:col>116</xdr:col>
      <xdr:colOff>114300</xdr:colOff>
      <xdr:row>59</xdr:row>
      <xdr:rowOff>28602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71687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147716</xdr:rowOff>
    </xdr:from>
    <xdr:to>
      <xdr:col>112</xdr:col>
      <xdr:colOff>38100</xdr:colOff>
      <xdr:row>59</xdr:row>
      <xdr:rowOff>77866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68993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8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149071</xdr:rowOff>
    </xdr:from>
    <xdr:to>
      <xdr:col>107</xdr:col>
      <xdr:colOff>101600</xdr:colOff>
      <xdr:row>59</xdr:row>
      <xdr:rowOff>79221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70348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8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71673</xdr:rowOff>
    </xdr:from>
    <xdr:to>
      <xdr:col>102</xdr:col>
      <xdr:colOff>165100</xdr:colOff>
      <xdr:row>59</xdr:row>
      <xdr:rowOff>1823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18350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85258</xdr:rowOff>
    </xdr:from>
    <xdr:to>
      <xdr:col>98</xdr:col>
      <xdr:colOff>38100</xdr:colOff>
      <xdr:row>59</xdr:row>
      <xdr:rowOff>15408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31935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80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57645</xdr:rowOff>
    </xdr:from>
    <xdr:to>
      <xdr:col>116</xdr:col>
      <xdr:colOff>63500</xdr:colOff>
      <xdr:row>76</xdr:row>
      <xdr:rowOff>88164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7845"/>
          <a:ext cx="8382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88164</xdr:rowOff>
    </xdr:from>
    <xdr:to>
      <xdr:col>111</xdr:col>
      <xdr:colOff>177800</xdr:colOff>
      <xdr:row>76</xdr:row>
      <xdr:rowOff>88494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18364"/>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88494</xdr:rowOff>
    </xdr:from>
    <xdr:to>
      <xdr:col>107</xdr:col>
      <xdr:colOff>50800</xdr:colOff>
      <xdr:row>76</xdr:row>
      <xdr:rowOff>167703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18694"/>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167703</xdr:rowOff>
    </xdr:from>
    <xdr:to>
      <xdr:col>102</xdr:col>
      <xdr:colOff>114300</xdr:colOff>
      <xdr:row>77</xdr:row>
      <xdr:rowOff>2730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9790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6845</xdr:rowOff>
    </xdr:from>
    <xdr:to>
      <xdr:col>116</xdr:col>
      <xdr:colOff>114300</xdr:colOff>
      <xdr:row>76</xdr:row>
      <xdr:rowOff>108445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156722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37364</xdr:rowOff>
    </xdr:from>
    <xdr:to>
      <xdr:col>112</xdr:col>
      <xdr:colOff>38100</xdr:colOff>
      <xdr:row>76</xdr:row>
      <xdr:rowOff>138964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130091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37694</xdr:rowOff>
    </xdr:from>
    <xdr:to>
      <xdr:col>107</xdr:col>
      <xdr:colOff>101600</xdr:colOff>
      <xdr:row>76</xdr:row>
      <xdr:rowOff>139294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130421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116903</xdr:rowOff>
    </xdr:from>
    <xdr:to>
      <xdr:col>102</xdr:col>
      <xdr:colOff>165100</xdr:colOff>
      <xdr:row>77</xdr:row>
      <xdr:rowOff>47053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38180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123380</xdr:rowOff>
    </xdr:from>
    <xdr:to>
      <xdr:col>98</xdr:col>
      <xdr:colOff>38100</xdr:colOff>
      <xdr:row>77</xdr:row>
      <xdr:rowOff>53530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44657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人件費，扶助費，公債費からなる義務的経費は，減少傾向にあるものもあるが，全ての項目で類似団体平均を上回っており，定員管理や長期的な視点に立った財政計画に基づき，経費削減に努める。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維持補修費，普通建設事業費（うち更新整備）については，共に昨年度に比べ減少したため，引き続き公共施設等総合管理計画に基づき公共施設の適正管理を行い，さらなる経費の削減に努める。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その他，昨年度から大きく増減したものはないが，今後予想される人口の減少により，ポイントが大きく変動する可能性があることを視野に入れ，適正な事業費の執行に努める。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7,489
7,463
136.94
8,078,563
7,983,963
40,163
4,363,302
8,089,453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45212</xdr:rowOff>
    </xdr:from>
    <xdr:to>
      <xdr:col>24</xdr:col>
      <xdr:colOff>63500</xdr:colOff>
      <xdr:row>36</xdr:row>
      <xdr:rowOff>56134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7412"/>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56134</xdr:rowOff>
    </xdr:from>
    <xdr:to>
      <xdr:col>19</xdr:col>
      <xdr:colOff>177800</xdr:colOff>
      <xdr:row>36</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8334"/>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56896</xdr:rowOff>
    </xdr:from>
    <xdr:to>
      <xdr:col>15</xdr:col>
      <xdr:colOff>50800</xdr:colOff>
      <xdr:row>36</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9096"/>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122174</xdr:rowOff>
    </xdr:from>
    <xdr:to>
      <xdr:col>10</xdr:col>
      <xdr:colOff>114300</xdr:colOff>
      <xdr:row>36</xdr:row>
      <xdr:rowOff>56896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29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165862</xdr:rowOff>
    </xdr:from>
    <xdr:to>
      <xdr:col>24</xdr:col>
      <xdr:colOff>114300</xdr:colOff>
      <xdr:row>36</xdr:row>
      <xdr:rowOff>96012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144289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5334</xdr:rowOff>
    </xdr:from>
    <xdr:to>
      <xdr:col>20</xdr:col>
      <xdr:colOff>38100</xdr:colOff>
      <xdr:row>36</xdr:row>
      <xdr:rowOff>106934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98061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66802</xdr:rowOff>
    </xdr:from>
    <xdr:to>
      <xdr:col>15</xdr:col>
      <xdr:colOff>101600</xdr:colOff>
      <xdr:row>36</xdr:row>
      <xdr:rowOff>168402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159529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6096</xdr:rowOff>
    </xdr:from>
    <xdr:to>
      <xdr:col>10</xdr:col>
      <xdr:colOff>165100</xdr:colOff>
      <xdr:row>36</xdr:row>
      <xdr:rowOff>107696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98823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71374</xdr:rowOff>
    </xdr:from>
    <xdr:to>
      <xdr:col>6</xdr:col>
      <xdr:colOff>38100</xdr:colOff>
      <xdr:row>36</xdr:row>
      <xdr:rowOff>1524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18051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149892</xdr:rowOff>
    </xdr:from>
    <xdr:to>
      <xdr:col>24</xdr:col>
      <xdr:colOff>63500</xdr:colOff>
      <xdr:row>58</xdr:row>
      <xdr:rowOff>7586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2542"/>
          <a:ext cx="838200" cy="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48993</xdr:rowOff>
    </xdr:from>
    <xdr:to>
      <xdr:col>19</xdr:col>
      <xdr:colOff>177800</xdr:colOff>
      <xdr:row>57</xdr:row>
      <xdr:rowOff>149892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21643"/>
          <a:ext cx="889000" cy="10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48993</xdr:rowOff>
    </xdr:from>
    <xdr:to>
      <xdr:col>15</xdr:col>
      <xdr:colOff>50800</xdr:colOff>
      <xdr:row>58</xdr:row>
      <xdr:rowOff>98796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21643"/>
          <a:ext cx="889000" cy="2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83703</xdr:rowOff>
    </xdr:from>
    <xdr:to>
      <xdr:col>10</xdr:col>
      <xdr:colOff>114300</xdr:colOff>
      <xdr:row>58</xdr:row>
      <xdr:rowOff>98796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7803"/>
          <a:ext cx="889000" cy="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128236</xdr:rowOff>
    </xdr:from>
    <xdr:to>
      <xdr:col>24</xdr:col>
      <xdr:colOff>114300</xdr:colOff>
      <xdr:row>58</xdr:row>
      <xdr:rowOff>58386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43163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99092</xdr:rowOff>
    </xdr:from>
    <xdr:to>
      <xdr:col>20</xdr:col>
      <xdr:colOff>38100</xdr:colOff>
      <xdr:row>58</xdr:row>
      <xdr:rowOff>29242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20369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169643</xdr:rowOff>
    </xdr:from>
    <xdr:to>
      <xdr:col>15</xdr:col>
      <xdr:colOff>101600</xdr:colOff>
      <xdr:row>57</xdr:row>
      <xdr:rowOff>99793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90920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6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47996</xdr:rowOff>
    </xdr:from>
    <xdr:to>
      <xdr:col>10</xdr:col>
      <xdr:colOff>165100</xdr:colOff>
      <xdr:row>58</xdr:row>
      <xdr:rowOff>149596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140723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32903</xdr:rowOff>
    </xdr:from>
    <xdr:to>
      <xdr:col>6</xdr:col>
      <xdr:colOff>38100</xdr:colOff>
      <xdr:row>58</xdr:row>
      <xdr:rowOff>134503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125630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154893</xdr:rowOff>
    </xdr:from>
    <xdr:to>
      <xdr:col>24</xdr:col>
      <xdr:colOff>63500</xdr:colOff>
      <xdr:row>75</xdr:row>
      <xdr:rowOff>51437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42193"/>
          <a:ext cx="838200" cy="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154893</xdr:rowOff>
    </xdr:from>
    <xdr:to>
      <xdr:col>19</xdr:col>
      <xdr:colOff>177800</xdr:colOff>
      <xdr:row>76</xdr:row>
      <xdr:rowOff>6668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42193"/>
          <a:ext cx="889000" cy="19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6668</xdr:rowOff>
    </xdr:from>
    <xdr:to>
      <xdr:col>15</xdr:col>
      <xdr:colOff>50800</xdr:colOff>
      <xdr:row>76</xdr:row>
      <xdr:rowOff>59023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6868"/>
          <a:ext cx="889000" cy="5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53911</xdr:rowOff>
    </xdr:from>
    <xdr:to>
      <xdr:col>10</xdr:col>
      <xdr:colOff>114300</xdr:colOff>
      <xdr:row>76</xdr:row>
      <xdr:rowOff>59023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84111"/>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637</xdr:rowOff>
    </xdr:from>
    <xdr:to>
      <xdr:col>24</xdr:col>
      <xdr:colOff>114300</xdr:colOff>
      <xdr:row>75</xdr:row>
      <xdr:rowOff>102237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23514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104093</xdr:rowOff>
    </xdr:from>
    <xdr:to>
      <xdr:col>20</xdr:col>
      <xdr:colOff>38100</xdr:colOff>
      <xdr:row>75</xdr:row>
      <xdr:rowOff>34243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50770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6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127319</xdr:rowOff>
    </xdr:from>
    <xdr:to>
      <xdr:col>15</xdr:col>
      <xdr:colOff>101600</xdr:colOff>
      <xdr:row>76</xdr:row>
      <xdr:rowOff>57469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73996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8223</xdr:rowOff>
    </xdr:from>
    <xdr:to>
      <xdr:col>10</xdr:col>
      <xdr:colOff>165100</xdr:colOff>
      <xdr:row>76</xdr:row>
      <xdr:rowOff>109823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100950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3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3111</xdr:rowOff>
    </xdr:from>
    <xdr:to>
      <xdr:col>6</xdr:col>
      <xdr:colOff>38100</xdr:colOff>
      <xdr:row>76</xdr:row>
      <xdr:rowOff>104711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121238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47186</xdr:rowOff>
    </xdr:from>
    <xdr:to>
      <xdr:col>24</xdr:col>
      <xdr:colOff>63500</xdr:colOff>
      <xdr:row>96</xdr:row>
      <xdr:rowOff>64336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06386"/>
          <a:ext cx="8382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141560</xdr:rowOff>
    </xdr:from>
    <xdr:to>
      <xdr:col>19</xdr:col>
      <xdr:colOff>177800</xdr:colOff>
      <xdr:row>96</xdr:row>
      <xdr:rowOff>47186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2931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141560</xdr:rowOff>
    </xdr:from>
    <xdr:to>
      <xdr:col>15</xdr:col>
      <xdr:colOff>50800</xdr:colOff>
      <xdr:row>96</xdr:row>
      <xdr:rowOff>111006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29310"/>
          <a:ext cx="889000" cy="1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111006</xdr:rowOff>
    </xdr:from>
    <xdr:to>
      <xdr:col>10</xdr:col>
      <xdr:colOff>114300</xdr:colOff>
      <xdr:row>96</xdr:row>
      <xdr:rowOff>168421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70206"/>
          <a:ext cx="8890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13536</xdr:rowOff>
    </xdr:from>
    <xdr:to>
      <xdr:col>24</xdr:col>
      <xdr:colOff>114300</xdr:colOff>
      <xdr:row>96</xdr:row>
      <xdr:rowOff>115136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163413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167836</xdr:rowOff>
    </xdr:from>
    <xdr:to>
      <xdr:col>20</xdr:col>
      <xdr:colOff>38100</xdr:colOff>
      <xdr:row>96</xdr:row>
      <xdr:rowOff>97986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89113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90760</xdr:rowOff>
    </xdr:from>
    <xdr:to>
      <xdr:col>15</xdr:col>
      <xdr:colOff>101600</xdr:colOff>
      <xdr:row>96</xdr:row>
      <xdr:rowOff>20910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37437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5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60206</xdr:rowOff>
    </xdr:from>
    <xdr:to>
      <xdr:col>10</xdr:col>
      <xdr:colOff>165100</xdr:colOff>
      <xdr:row>96</xdr:row>
      <xdr:rowOff>161806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117621</xdr:rowOff>
    </xdr:from>
    <xdr:to>
      <xdr:col>6</xdr:col>
      <xdr:colOff>38100</xdr:colOff>
      <xdr:row>97</xdr:row>
      <xdr:rowOff>47771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38898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114257</xdr:rowOff>
    </xdr:from>
    <xdr:to>
      <xdr:col>55</xdr:col>
      <xdr:colOff>0</xdr:colOff>
      <xdr:row>57</xdr:row>
      <xdr:rowOff>73778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15457"/>
          <a:ext cx="838200" cy="13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73778</xdr:rowOff>
    </xdr:from>
    <xdr:to>
      <xdr:col>50</xdr:col>
      <xdr:colOff>114300</xdr:colOff>
      <xdr:row>57</xdr:row>
      <xdr:rowOff>131134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46428"/>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119057</xdr:rowOff>
    </xdr:from>
    <xdr:to>
      <xdr:col>45</xdr:col>
      <xdr:colOff>177800</xdr:colOff>
      <xdr:row>57</xdr:row>
      <xdr:rowOff>131134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91707"/>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119057</xdr:rowOff>
    </xdr:from>
    <xdr:to>
      <xdr:col>41</xdr:col>
      <xdr:colOff>50800</xdr:colOff>
      <xdr:row>57</xdr:row>
      <xdr:rowOff>132542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91707"/>
          <a:ext cx="889000" cy="1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63457</xdr:rowOff>
    </xdr:from>
    <xdr:to>
      <xdr:col>55</xdr:col>
      <xdr:colOff>50800</xdr:colOff>
      <xdr:row>56</xdr:row>
      <xdr:rowOff>165057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86334</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1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22978</xdr:rowOff>
    </xdr:from>
    <xdr:to>
      <xdr:col>50</xdr:col>
      <xdr:colOff>165100</xdr:colOff>
      <xdr:row>57</xdr:row>
      <xdr:rowOff>124578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141105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7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80334</xdr:rowOff>
    </xdr:from>
    <xdr:to>
      <xdr:col>46</xdr:col>
      <xdr:colOff>38100</xdr:colOff>
      <xdr:row>58</xdr:row>
      <xdr:rowOff>10484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68257</xdr:rowOff>
    </xdr:from>
    <xdr:to>
      <xdr:col>41</xdr:col>
      <xdr:colOff>101600</xdr:colOff>
      <xdr:row>57</xdr:row>
      <xdr:rowOff>169857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160984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81742</xdr:rowOff>
    </xdr:from>
    <xdr:to>
      <xdr:col>36</xdr:col>
      <xdr:colOff>165100</xdr:colOff>
      <xdr:row>58</xdr:row>
      <xdr:rowOff>11892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4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83643</xdr:rowOff>
    </xdr:from>
    <xdr:to>
      <xdr:col>55</xdr:col>
      <xdr:colOff>0</xdr:colOff>
      <xdr:row>78</xdr:row>
      <xdr:rowOff>17610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85293"/>
          <a:ext cx="838200" cy="1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23892</xdr:rowOff>
    </xdr:from>
    <xdr:to>
      <xdr:col>50</xdr:col>
      <xdr:colOff>114300</xdr:colOff>
      <xdr:row>78</xdr:row>
      <xdr:rowOff>17610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25542"/>
          <a:ext cx="889000" cy="1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23892</xdr:rowOff>
    </xdr:from>
    <xdr:to>
      <xdr:col>45</xdr:col>
      <xdr:colOff>177800</xdr:colOff>
      <xdr:row>78</xdr:row>
      <xdr:rowOff>55021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25542"/>
          <a:ext cx="889000" cy="20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165624</xdr:rowOff>
    </xdr:from>
    <xdr:to>
      <xdr:col>41</xdr:col>
      <xdr:colOff>50800</xdr:colOff>
      <xdr:row>78</xdr:row>
      <xdr:rowOff>55021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67274"/>
          <a:ext cx="889000" cy="6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32843</xdr:rowOff>
    </xdr:from>
    <xdr:to>
      <xdr:col>55</xdr:col>
      <xdr:colOff>50800</xdr:colOff>
      <xdr:row>77</xdr:row>
      <xdr:rowOff>134443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55720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138260</xdr:rowOff>
    </xdr:from>
    <xdr:to>
      <xdr:col>50</xdr:col>
      <xdr:colOff>165100</xdr:colOff>
      <xdr:row>78</xdr:row>
      <xdr:rowOff>68410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59537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144542</xdr:rowOff>
    </xdr:from>
    <xdr:to>
      <xdr:col>46</xdr:col>
      <xdr:colOff>38100</xdr:colOff>
      <xdr:row>77</xdr:row>
      <xdr:rowOff>74692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91219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4221</xdr:rowOff>
    </xdr:from>
    <xdr:to>
      <xdr:col>41</xdr:col>
      <xdr:colOff>101600</xdr:colOff>
      <xdr:row>78</xdr:row>
      <xdr:rowOff>105821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96948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114824</xdr:rowOff>
    </xdr:from>
    <xdr:to>
      <xdr:col>36</xdr:col>
      <xdr:colOff>165100</xdr:colOff>
      <xdr:row>78</xdr:row>
      <xdr:rowOff>44974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61501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100594</xdr:rowOff>
    </xdr:from>
    <xdr:to>
      <xdr:col>55</xdr:col>
      <xdr:colOff>0</xdr:colOff>
      <xdr:row>98</xdr:row>
      <xdr:rowOff>2884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59794"/>
          <a:ext cx="838200" cy="24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100594</xdr:rowOff>
    </xdr:from>
    <xdr:to>
      <xdr:col>50</xdr:col>
      <xdr:colOff>114300</xdr:colOff>
      <xdr:row>97</xdr:row>
      <xdr:rowOff>89142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59794"/>
          <a:ext cx="889000" cy="15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89142</xdr:rowOff>
    </xdr:from>
    <xdr:to>
      <xdr:col>45</xdr:col>
      <xdr:colOff>177800</xdr:colOff>
      <xdr:row>97</xdr:row>
      <xdr:rowOff>109204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19792"/>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109204</xdr:rowOff>
    </xdr:from>
    <xdr:to>
      <xdr:col>41</xdr:col>
      <xdr:colOff>50800</xdr:colOff>
      <xdr:row>98</xdr:row>
      <xdr:rowOff>13612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39854"/>
          <a:ext cx="8890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123534</xdr:rowOff>
    </xdr:from>
    <xdr:to>
      <xdr:col>55</xdr:col>
      <xdr:colOff>50800</xdr:colOff>
      <xdr:row>98</xdr:row>
      <xdr:rowOff>53684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101961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49794</xdr:rowOff>
    </xdr:from>
    <xdr:to>
      <xdr:col>50</xdr:col>
      <xdr:colOff>165100</xdr:colOff>
      <xdr:row>96</xdr:row>
      <xdr:rowOff>151394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167921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2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38342</xdr:rowOff>
    </xdr:from>
    <xdr:to>
      <xdr:col>46</xdr:col>
      <xdr:colOff>38100</xdr:colOff>
      <xdr:row>97</xdr:row>
      <xdr:rowOff>139942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131069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58404</xdr:rowOff>
    </xdr:from>
    <xdr:to>
      <xdr:col>41</xdr:col>
      <xdr:colOff>101600</xdr:colOff>
      <xdr:row>97</xdr:row>
      <xdr:rowOff>160004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151131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134262</xdr:rowOff>
    </xdr:from>
    <xdr:to>
      <xdr:col>36</xdr:col>
      <xdr:colOff>165100</xdr:colOff>
      <xdr:row>98</xdr:row>
      <xdr:rowOff>64412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19930</xdr:rowOff>
    </xdr:from>
    <xdr:to>
      <xdr:col>85</xdr:col>
      <xdr:colOff>127000</xdr:colOff>
      <xdr:row>38</xdr:row>
      <xdr:rowOff>71120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35030"/>
          <a:ext cx="838200" cy="5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157155</xdr:rowOff>
    </xdr:from>
    <xdr:to>
      <xdr:col>81</xdr:col>
      <xdr:colOff>50800</xdr:colOff>
      <xdr:row>38</xdr:row>
      <xdr:rowOff>19930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00805"/>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125233</xdr:rowOff>
    </xdr:from>
    <xdr:to>
      <xdr:col>76</xdr:col>
      <xdr:colOff>114300</xdr:colOff>
      <xdr:row>37</xdr:row>
      <xdr:rowOff>157155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68883"/>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125233</xdr:rowOff>
    </xdr:from>
    <xdr:to>
      <xdr:col>71</xdr:col>
      <xdr:colOff>177800</xdr:colOff>
      <xdr:row>38</xdr:row>
      <xdr:rowOff>127895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68883"/>
          <a:ext cx="889000" cy="17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20320</xdr:rowOff>
    </xdr:from>
    <xdr:to>
      <xdr:col>85</xdr:col>
      <xdr:colOff>177800</xdr:colOff>
      <xdr:row>38</xdr:row>
      <xdr:rowOff>121920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170197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140580</xdr:rowOff>
    </xdr:from>
    <xdr:to>
      <xdr:col>81</xdr:col>
      <xdr:colOff>101600</xdr:colOff>
      <xdr:row>38</xdr:row>
      <xdr:rowOff>70730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106355</xdr:rowOff>
    </xdr:from>
    <xdr:to>
      <xdr:col>76</xdr:col>
      <xdr:colOff>165100</xdr:colOff>
      <xdr:row>38</xdr:row>
      <xdr:rowOff>36505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27633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74433</xdr:rowOff>
    </xdr:from>
    <xdr:to>
      <xdr:col>72</xdr:col>
      <xdr:colOff>38100</xdr:colOff>
      <xdr:row>38</xdr:row>
      <xdr:rowOff>4583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77095</xdr:rowOff>
    </xdr:from>
    <xdr:to>
      <xdr:col>67</xdr:col>
      <xdr:colOff>101600</xdr:colOff>
      <xdr:row>39</xdr:row>
      <xdr:rowOff>7245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169822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32764</xdr:rowOff>
    </xdr:from>
    <xdr:to>
      <xdr:col>85</xdr:col>
      <xdr:colOff>127000</xdr:colOff>
      <xdr:row>57</xdr:row>
      <xdr:rowOff>98516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05414"/>
          <a:ext cx="838200" cy="6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32764</xdr:rowOff>
    </xdr:from>
    <xdr:to>
      <xdr:col>81</xdr:col>
      <xdr:colOff>50800</xdr:colOff>
      <xdr:row>57</xdr:row>
      <xdr:rowOff>87200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05414"/>
          <a:ext cx="889000" cy="5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87200</xdr:rowOff>
    </xdr:from>
    <xdr:to>
      <xdr:col>76</xdr:col>
      <xdr:colOff>114300</xdr:colOff>
      <xdr:row>57</xdr:row>
      <xdr:rowOff>107180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59850"/>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107180</xdr:rowOff>
    </xdr:from>
    <xdr:to>
      <xdr:col>71</xdr:col>
      <xdr:colOff>177800</xdr:colOff>
      <xdr:row>58</xdr:row>
      <xdr:rowOff>18042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79830"/>
          <a:ext cx="889000" cy="8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47716</xdr:rowOff>
    </xdr:from>
    <xdr:to>
      <xdr:col>85</xdr:col>
      <xdr:colOff>177800</xdr:colOff>
      <xdr:row>57</xdr:row>
      <xdr:rowOff>149316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26143</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153414</xdr:rowOff>
    </xdr:from>
    <xdr:to>
      <xdr:col>81</xdr:col>
      <xdr:colOff>101600</xdr:colOff>
      <xdr:row>57</xdr:row>
      <xdr:rowOff>83564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100091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2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36400</xdr:rowOff>
    </xdr:from>
    <xdr:to>
      <xdr:col>76</xdr:col>
      <xdr:colOff>165100</xdr:colOff>
      <xdr:row>57</xdr:row>
      <xdr:rowOff>138000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154527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5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56380</xdr:rowOff>
    </xdr:from>
    <xdr:to>
      <xdr:col>72</xdr:col>
      <xdr:colOff>38100</xdr:colOff>
      <xdr:row>57</xdr:row>
      <xdr:rowOff>157980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3057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60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138692</xdr:rowOff>
    </xdr:from>
    <xdr:to>
      <xdr:col>67</xdr:col>
      <xdr:colOff>101600</xdr:colOff>
      <xdr:row>58</xdr:row>
      <xdr:rowOff>68842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59969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72352</xdr:rowOff>
    </xdr:from>
    <xdr:to>
      <xdr:col>85</xdr:col>
      <xdr:colOff>127000</xdr:colOff>
      <xdr:row>77</xdr:row>
      <xdr:rowOff>107238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274002"/>
          <a:ext cx="838200" cy="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72352</xdr:rowOff>
    </xdr:from>
    <xdr:to>
      <xdr:col>81</xdr:col>
      <xdr:colOff>50800</xdr:colOff>
      <xdr:row>78</xdr:row>
      <xdr:rowOff>16675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74002"/>
          <a:ext cx="8890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16675</xdr:rowOff>
    </xdr:from>
    <xdr:to>
      <xdr:col>76</xdr:col>
      <xdr:colOff>114300</xdr:colOff>
      <xdr:row>78</xdr:row>
      <xdr:rowOff>164224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89775"/>
          <a:ext cx="889000" cy="1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88264</xdr:rowOff>
    </xdr:from>
    <xdr:to>
      <xdr:col>71</xdr:col>
      <xdr:colOff>177800</xdr:colOff>
      <xdr:row>78</xdr:row>
      <xdr:rowOff>164224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61364"/>
          <a:ext cx="8890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56438</xdr:rowOff>
    </xdr:from>
    <xdr:to>
      <xdr:col>85</xdr:col>
      <xdr:colOff>177800</xdr:colOff>
      <xdr:row>77</xdr:row>
      <xdr:rowOff>158038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79315</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21552</xdr:rowOff>
    </xdr:from>
    <xdr:to>
      <xdr:col>81</xdr:col>
      <xdr:colOff>101600</xdr:colOff>
      <xdr:row>77</xdr:row>
      <xdr:rowOff>123152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139679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9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137325</xdr:rowOff>
    </xdr:from>
    <xdr:to>
      <xdr:col>76</xdr:col>
      <xdr:colOff>165100</xdr:colOff>
      <xdr:row>78</xdr:row>
      <xdr:rowOff>67475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58602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113424</xdr:rowOff>
    </xdr:from>
    <xdr:to>
      <xdr:col>72</xdr:col>
      <xdr:colOff>38100</xdr:colOff>
      <xdr:row>79</xdr:row>
      <xdr:rowOff>43574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34701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37464</xdr:rowOff>
    </xdr:from>
    <xdr:to>
      <xdr:col>67</xdr:col>
      <xdr:colOff>101600</xdr:colOff>
      <xdr:row>78</xdr:row>
      <xdr:rowOff>139064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130191</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5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55975</xdr:rowOff>
    </xdr:from>
    <xdr:to>
      <xdr:col>85</xdr:col>
      <xdr:colOff>127000</xdr:colOff>
      <xdr:row>96</xdr:row>
      <xdr:rowOff>90909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15175"/>
          <a:ext cx="838200" cy="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90909</xdr:rowOff>
    </xdr:from>
    <xdr:to>
      <xdr:col>81</xdr:col>
      <xdr:colOff>50800</xdr:colOff>
      <xdr:row>96</xdr:row>
      <xdr:rowOff>130243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50109"/>
          <a:ext cx="889000" cy="3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130243</xdr:rowOff>
    </xdr:from>
    <xdr:to>
      <xdr:col>76</xdr:col>
      <xdr:colOff>114300</xdr:colOff>
      <xdr:row>96</xdr:row>
      <xdr:rowOff>158400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89443"/>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158400</xdr:rowOff>
    </xdr:from>
    <xdr:to>
      <xdr:col>71</xdr:col>
      <xdr:colOff>177800</xdr:colOff>
      <xdr:row>96</xdr:row>
      <xdr:rowOff>162187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17600"/>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5175</xdr:rowOff>
    </xdr:from>
    <xdr:to>
      <xdr:col>85</xdr:col>
      <xdr:colOff>177800</xdr:colOff>
      <xdr:row>96</xdr:row>
      <xdr:rowOff>106775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28052</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1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40109</xdr:rowOff>
    </xdr:from>
    <xdr:to>
      <xdr:col>81</xdr:col>
      <xdr:colOff>101600</xdr:colOff>
      <xdr:row>96</xdr:row>
      <xdr:rowOff>141709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158236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79443</xdr:rowOff>
    </xdr:from>
    <xdr:to>
      <xdr:col>76</xdr:col>
      <xdr:colOff>165100</xdr:colOff>
      <xdr:row>97</xdr:row>
      <xdr:rowOff>9593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26120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3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107600</xdr:rowOff>
    </xdr:from>
    <xdr:to>
      <xdr:col>72</xdr:col>
      <xdr:colOff>38100</xdr:colOff>
      <xdr:row>97</xdr:row>
      <xdr:rowOff>37750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28877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65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111387</xdr:rowOff>
    </xdr:from>
    <xdr:to>
      <xdr:col>67</xdr:col>
      <xdr:colOff>101600</xdr:colOff>
      <xdr:row>97</xdr:row>
      <xdr:rowOff>41537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32664</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66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は，農業資材価格高騰に対する支援事業や農業基盤整備事業の影響により大きく増加した。これらの事業が継続されることや新規事業の開始されることが予定されているため，翌年度以降も増加することが考えられる。町民のニーズを把握した上で，町単独事業の見直しを行い，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昨年に比べ地方債を活用した緊急自然災害防止事業の減少により，大幅に減少している。今後についても，地方交付税制度を活用し，財政運営への負担を軽減しつつ，事業を実施していく方針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消防費については，減少が続き類似団体平均を下回っているが，熊毛地区消防組合の負担金が消防費全体の約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割を占めていることもあり，今後増加に転じることが考えられることから，中長期的な視点での財政計画が必要となる。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については，類似団体平均とほとんど差は無いが，緩やかな増加傾向にあり，今後新たに償還が開始する地方債もあることから，さらなる増加が考えられる。新規事業の点検を徹底し，公債費の削減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財政調整基金残高の比率については，標準財政規模が減少したが，取崩しによる基金残高の減少もあり，比率も減少することになった。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実質単年度収支については，財政調整基金の取崩しの影響もあり，２年ぶりのマイナスとなった。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今後も厳しい財政状況が予想されるため，事務事業の見直し，基金の計画的な活用を行い，財政運営の適正化を図る。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連結実質赤字比率については，一般会計，水道会計及び全ての特別会計において黒字となった。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特別会計においては，僅かではあるがポイントが増加しており，今後も保険税，保険料の徴収体制の強化を図り，一般会計からの繰入を抑制できるよう運営の健全化に努める。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また，水道会計についても，独立採算制のもと財政の健全化に向けた取組を進め，町全体として健全な財政運営の維持に努める。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8078563</v>
      </c>
      <c r="BO4" s="371"/>
      <c r="BP4" s="371"/>
      <c r="BQ4" s="371"/>
      <c r="BR4" s="371"/>
      <c r="BS4" s="371"/>
      <c r="BT4" s="371"/>
      <c r="BU4" s="372"/>
      <c r="BV4" s="370">
        <v>8361256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0.9</v>
      </c>
      <c r="CU4" s="377"/>
      <c r="CV4" s="377"/>
      <c r="CW4" s="377"/>
      <c r="CX4" s="377"/>
      <c r="CY4" s="377"/>
      <c r="CZ4" s="377"/>
      <c r="DA4" s="378"/>
      <c r="DB4" s="376">
        <v>1</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7983963</v>
      </c>
      <c r="BO5" s="408"/>
      <c r="BP5" s="408"/>
      <c r="BQ5" s="408"/>
      <c r="BR5" s="408"/>
      <c r="BS5" s="408"/>
      <c r="BT5" s="408"/>
      <c r="BU5" s="409"/>
      <c r="BV5" s="407">
        <v>8302948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89.8</v>
      </c>
      <c r="CU5" s="405"/>
      <c r="CV5" s="405"/>
      <c r="CW5" s="405"/>
      <c r="CX5" s="405"/>
      <c r="CY5" s="405"/>
      <c r="CZ5" s="405"/>
      <c r="DA5" s="406"/>
      <c r="DB5" s="404">
        <v>86.7</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94600</v>
      </c>
      <c r="BO6" s="408"/>
      <c r="BP6" s="408"/>
      <c r="BQ6" s="408"/>
      <c r="BR6" s="408"/>
      <c r="BS6" s="408"/>
      <c r="BT6" s="408"/>
      <c r="BU6" s="409"/>
      <c r="BV6" s="407">
        <v>58308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90.6</v>
      </c>
      <c r="CU6" s="445"/>
      <c r="CV6" s="445"/>
      <c r="CW6" s="445"/>
      <c r="CX6" s="445"/>
      <c r="CY6" s="445"/>
      <c r="CZ6" s="445"/>
      <c r="DA6" s="446"/>
      <c r="DB6" s="444">
        <v>89.7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54437</v>
      </c>
      <c r="BO7" s="408"/>
      <c r="BP7" s="408"/>
      <c r="BQ7" s="408"/>
      <c r="BR7" s="408"/>
      <c r="BS7" s="408"/>
      <c r="BT7" s="408"/>
      <c r="BU7" s="409"/>
      <c r="BV7" s="407">
        <v>12411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4363302</v>
      </c>
      <c r="CU7" s="408"/>
      <c r="CV7" s="408"/>
      <c r="CW7" s="408"/>
      <c r="CX7" s="408"/>
      <c r="CY7" s="408"/>
      <c r="CZ7" s="408"/>
      <c r="DA7" s="409"/>
      <c r="DB7" s="407">
        <v>4423434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40163</v>
      </c>
      <c r="BO8" s="408"/>
      <c r="BP8" s="408"/>
      <c r="BQ8" s="408"/>
      <c r="BR8" s="408"/>
      <c r="BS8" s="408"/>
      <c r="BT8" s="408"/>
      <c r="BU8" s="409"/>
      <c r="BV8" s="407">
        <v>45897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0.21</v>
      </c>
      <c r="CU8" s="448"/>
      <c r="CV8" s="448"/>
      <c r="CW8" s="448"/>
      <c r="CX8" s="448"/>
      <c r="CY8" s="448"/>
      <c r="CZ8" s="448"/>
      <c r="DA8" s="449"/>
      <c r="DB8" s="447">
        <v>0.22</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7539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-5734</v>
      </c>
      <c r="BO9" s="408"/>
      <c r="BP9" s="408"/>
      <c r="BQ9" s="408"/>
      <c r="BR9" s="408"/>
      <c r="BS9" s="408"/>
      <c r="BT9" s="408"/>
      <c r="BU9" s="409"/>
      <c r="BV9" s="407">
        <v>-4438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18.2</v>
      </c>
      <c r="CU9" s="405"/>
      <c r="CV9" s="405"/>
      <c r="CW9" s="405"/>
      <c r="CX9" s="405"/>
      <c r="CY9" s="405"/>
      <c r="CZ9" s="405"/>
      <c r="DA9" s="406"/>
      <c r="DB9" s="404">
        <v>17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8135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192</v>
      </c>
      <c r="BO10" s="408"/>
      <c r="BP10" s="408"/>
      <c r="BQ10" s="408"/>
      <c r="BR10" s="408"/>
      <c r="BS10" s="408"/>
      <c r="BT10" s="408"/>
      <c r="BU10" s="409"/>
      <c r="BV10" s="407">
        <v>8756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c r="A12" s="181"/>
      <c r="B12" s="467" t="s">
        <v>133</v>
      </c>
      <c r="C12" s="468"/>
      <c r="D12" s="468"/>
      <c r="E12" s="468"/>
      <c r="F12" s="468"/>
      <c r="G12" s="468"/>
      <c r="H12" s="468"/>
      <c r="I12" s="468"/>
      <c r="J12" s="468"/>
      <c r="K12" s="469"/>
      <c r="L12" s="476" t="s">
        <v>134</v>
      </c>
      <c r="M12" s="477"/>
      <c r="N12" s="477"/>
      <c r="O12" s="477"/>
      <c r="P12" s="477"/>
      <c r="Q12" s="478"/>
      <c r="R12" s="479">
        <v>7489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40576</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142</v>
      </c>
      <c r="N13" s="499"/>
      <c r="O13" s="499"/>
      <c r="P13" s="499"/>
      <c r="Q13" s="500"/>
      <c r="R13" s="491">
        <v>7463</v>
      </c>
      <c r="S13" s="492"/>
      <c r="T13" s="492"/>
      <c r="U13" s="492"/>
      <c r="V13" s="493"/>
      <c r="W13" s="423" t="s">
        <v>143</v>
      </c>
      <c r="X13" s="424"/>
      <c r="Y13" s="424"/>
      <c r="Z13" s="424"/>
      <c r="AA13" s="424"/>
      <c r="AB13" s="414"/>
      <c r="AC13" s="458">
        <v>1302</v>
      </c>
      <c r="AD13" s="459"/>
      <c r="AE13" s="459"/>
      <c r="AF13" s="459"/>
      <c r="AG13" s="501"/>
      <c r="AH13" s="458">
        <v>1548</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-46118</v>
      </c>
      <c r="BO13" s="408"/>
      <c r="BP13" s="408"/>
      <c r="BQ13" s="408"/>
      <c r="BR13" s="408"/>
      <c r="BS13" s="408"/>
      <c r="BT13" s="408"/>
      <c r="BU13" s="409"/>
      <c r="BV13" s="407">
        <v>4318</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10.5</v>
      </c>
      <c r="CU13" s="405"/>
      <c r="CV13" s="405"/>
      <c r="CW13" s="405"/>
      <c r="CX13" s="405"/>
      <c r="CY13" s="405"/>
      <c r="CZ13" s="405"/>
      <c r="DA13" s="406"/>
      <c r="DB13" s="404">
        <v>10.199999999999999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148</v>
      </c>
      <c r="M14" s="489"/>
      <c r="N14" s="489"/>
      <c r="O14" s="489"/>
      <c r="P14" s="489"/>
      <c r="Q14" s="490"/>
      <c r="R14" s="491">
        <v>7629</v>
      </c>
      <c r="S14" s="492"/>
      <c r="T14" s="492"/>
      <c r="U14" s="492"/>
      <c r="V14" s="493"/>
      <c r="W14" s="397"/>
      <c r="X14" s="398"/>
      <c r="Y14" s="398"/>
      <c r="Z14" s="398"/>
      <c r="AA14" s="398"/>
      <c r="AB14" s="387"/>
      <c r="AC14" s="494">
        <v>31.6</v>
      </c>
      <c r="AD14" s="495"/>
      <c r="AE14" s="495"/>
      <c r="AF14" s="495"/>
      <c r="AG14" s="496"/>
      <c r="AH14" s="494">
        <v>34.700000000000003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14.5</v>
      </c>
      <c r="CU14" s="506"/>
      <c r="CV14" s="506"/>
      <c r="CW14" s="506"/>
      <c r="CX14" s="506"/>
      <c r="CY14" s="506"/>
      <c r="CZ14" s="506"/>
      <c r="DA14" s="507"/>
      <c r="DB14" s="505">
        <v>16.5</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150</v>
      </c>
      <c r="N15" s="499"/>
      <c r="O15" s="499"/>
      <c r="P15" s="499"/>
      <c r="Q15" s="500"/>
      <c r="R15" s="491">
        <v>7602</v>
      </c>
      <c r="S15" s="492"/>
      <c r="T15" s="492"/>
      <c r="U15" s="492"/>
      <c r="V15" s="493"/>
      <c r="W15" s="423" t="s">
        <v>151</v>
      </c>
      <c r="X15" s="424"/>
      <c r="Y15" s="424"/>
      <c r="Z15" s="424"/>
      <c r="AA15" s="424"/>
      <c r="AB15" s="414"/>
      <c r="AC15" s="458">
        <v>461</v>
      </c>
      <c r="AD15" s="459"/>
      <c r="AE15" s="459"/>
      <c r="AF15" s="459"/>
      <c r="AG15" s="501"/>
      <c r="AH15" s="458">
        <v>501</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861618</v>
      </c>
      <c r="BO15" s="371"/>
      <c r="BP15" s="371"/>
      <c r="BQ15" s="371"/>
      <c r="BR15" s="371"/>
      <c r="BS15" s="371"/>
      <c r="BT15" s="371"/>
      <c r="BU15" s="372"/>
      <c r="BV15" s="370">
        <v>819659</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11.2</v>
      </c>
      <c r="AD16" s="495"/>
      <c r="AE16" s="495"/>
      <c r="AF16" s="495"/>
      <c r="AG16" s="496"/>
      <c r="AH16" s="494">
        <v>11.2</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4104842</v>
      </c>
      <c r="BO16" s="408"/>
      <c r="BP16" s="408"/>
      <c r="BQ16" s="408"/>
      <c r="BR16" s="408"/>
      <c r="BS16" s="408"/>
      <c r="BT16" s="408"/>
      <c r="BU16" s="409"/>
      <c r="BV16" s="407">
        <v>4069539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157</v>
      </c>
      <c r="N17" s="519"/>
      <c r="O17" s="519"/>
      <c r="P17" s="519"/>
      <c r="Q17" s="520"/>
      <c r="R17" s="513" t="s">
        <v>155</v>
      </c>
      <c r="S17" s="514"/>
      <c r="T17" s="514"/>
      <c r="U17" s="514"/>
      <c r="V17" s="515"/>
      <c r="W17" s="423" t="s">
        <v>158</v>
      </c>
      <c r="X17" s="424"/>
      <c r="Y17" s="424"/>
      <c r="Z17" s="424"/>
      <c r="AA17" s="424"/>
      <c r="AB17" s="414"/>
      <c r="AC17" s="458">
        <v>2360</v>
      </c>
      <c r="AD17" s="459"/>
      <c r="AE17" s="459"/>
      <c r="AF17" s="459"/>
      <c r="AG17" s="501"/>
      <c r="AH17" s="458">
        <v>2407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1073314</v>
      </c>
      <c r="BO17" s="408"/>
      <c r="BP17" s="408"/>
      <c r="BQ17" s="408"/>
      <c r="BR17" s="408"/>
      <c r="BS17" s="408"/>
      <c r="BT17" s="408"/>
      <c r="BU17" s="409"/>
      <c r="BV17" s="407">
        <v>1020375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136.94</v>
      </c>
      <c r="M18" s="531"/>
      <c r="N18" s="531"/>
      <c r="O18" s="531"/>
      <c r="P18" s="531"/>
      <c r="Q18" s="531"/>
      <c r="R18" s="532"/>
      <c r="S18" s="532"/>
      <c r="T18" s="532"/>
      <c r="U18" s="532"/>
      <c r="V18" s="533"/>
      <c r="W18" s="425"/>
      <c r="X18" s="426"/>
      <c r="Y18" s="426"/>
      <c r="Z18" s="426"/>
      <c r="AA18" s="426"/>
      <c r="AB18" s="417"/>
      <c r="AC18" s="534">
        <v>57.2</v>
      </c>
      <c r="AD18" s="535"/>
      <c r="AE18" s="535"/>
      <c r="AF18" s="535"/>
      <c r="AG18" s="536"/>
      <c r="AH18" s="534">
        <v>54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3958037</v>
      </c>
      <c r="BO18" s="408"/>
      <c r="BP18" s="408"/>
      <c r="BQ18" s="408"/>
      <c r="BR18" s="408"/>
      <c r="BS18" s="408"/>
      <c r="BT18" s="408"/>
      <c r="BU18" s="409"/>
      <c r="BV18" s="407">
        <v>3898326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55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5380489</v>
      </c>
      <c r="BO19" s="408"/>
      <c r="BP19" s="408"/>
      <c r="BQ19" s="408"/>
      <c r="BR19" s="408"/>
      <c r="BS19" s="408"/>
      <c r="BT19" s="408"/>
      <c r="BU19" s="409"/>
      <c r="BV19" s="407">
        <v>5457985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3596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8089453</v>
      </c>
      <c r="BO22" s="371"/>
      <c r="BP22" s="371"/>
      <c r="BQ22" s="371"/>
      <c r="BR22" s="371"/>
      <c r="BS22" s="371"/>
      <c r="BT22" s="371"/>
      <c r="BU22" s="372"/>
      <c r="BV22" s="370">
        <v>8401352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7536483</v>
      </c>
      <c r="BO23" s="408"/>
      <c r="BP23" s="408"/>
      <c r="BQ23" s="408"/>
      <c r="BR23" s="408"/>
      <c r="BS23" s="408"/>
      <c r="BT23" s="408"/>
      <c r="BU23" s="409"/>
      <c r="BV23" s="407">
        <v>7826317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7610</v>
      </c>
      <c r="R24" s="459"/>
      <c r="S24" s="459"/>
      <c r="T24" s="459"/>
      <c r="U24" s="459"/>
      <c r="V24" s="501"/>
      <c r="W24" s="553"/>
      <c r="X24" s="554"/>
      <c r="Y24" s="555"/>
      <c r="Z24" s="457" t="s">
        <v>175</v>
      </c>
      <c r="AA24" s="437"/>
      <c r="AB24" s="437"/>
      <c r="AC24" s="437"/>
      <c r="AD24" s="437"/>
      <c r="AE24" s="437"/>
      <c r="AF24" s="437"/>
      <c r="AG24" s="438"/>
      <c r="AH24" s="458">
        <v>129</v>
      </c>
      <c r="AI24" s="459"/>
      <c r="AJ24" s="459"/>
      <c r="AK24" s="459"/>
      <c r="AL24" s="501"/>
      <c r="AM24" s="458">
        <v>384549</v>
      </c>
      <c r="AN24" s="459"/>
      <c r="AO24" s="459"/>
      <c r="AP24" s="459"/>
      <c r="AQ24" s="459"/>
      <c r="AR24" s="501"/>
      <c r="AS24" s="458">
        <v>2981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6119540</v>
      </c>
      <c r="BO24" s="408"/>
      <c r="BP24" s="408"/>
      <c r="BQ24" s="408"/>
      <c r="BR24" s="408"/>
      <c r="BS24" s="408"/>
      <c r="BT24" s="408"/>
      <c r="BU24" s="409"/>
      <c r="BV24" s="407">
        <v>6260440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6000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152579</v>
      </c>
      <c r="BO25" s="371"/>
      <c r="BP25" s="371"/>
      <c r="BQ25" s="371"/>
      <c r="BR25" s="371"/>
      <c r="BS25" s="371"/>
      <c r="BT25" s="371"/>
      <c r="BU25" s="372"/>
      <c r="BV25" s="370">
        <v>134523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5670</v>
      </c>
      <c r="R26" s="459"/>
      <c r="S26" s="459"/>
      <c r="T26" s="459"/>
      <c r="U26" s="459"/>
      <c r="V26" s="501"/>
      <c r="W26" s="553"/>
      <c r="X26" s="554"/>
      <c r="Y26" s="555"/>
      <c r="Z26" s="457" t="s">
        <v>181</v>
      </c>
      <c r="AA26" s="559"/>
      <c r="AB26" s="559"/>
      <c r="AC26" s="559"/>
      <c r="AD26" s="559"/>
      <c r="AE26" s="559"/>
      <c r="AF26" s="559"/>
      <c r="AG26" s="560"/>
      <c r="AH26" s="458" t="s">
        <v>141</v>
      </c>
      <c r="AI26" s="459"/>
      <c r="AJ26" s="459"/>
      <c r="AK26" s="459"/>
      <c r="AL26" s="501"/>
      <c r="AM26" s="458" t="s">
        <v>141</v>
      </c>
      <c r="AN26" s="459"/>
      <c r="AO26" s="459"/>
      <c r="AP26" s="459"/>
      <c r="AQ26" s="459"/>
      <c r="AR26" s="501"/>
      <c r="AS26" s="458" t="s">
        <v>141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3040</v>
      </c>
      <c r="R27" s="459"/>
      <c r="S27" s="459"/>
      <c r="T27" s="459"/>
      <c r="U27" s="459"/>
      <c r="V27" s="501"/>
      <c r="W27" s="553"/>
      <c r="X27" s="554"/>
      <c r="Y27" s="555"/>
      <c r="Z27" s="457" t="s">
        <v>184</v>
      </c>
      <c r="AA27" s="437"/>
      <c r="AB27" s="437"/>
      <c r="AC27" s="437"/>
      <c r="AD27" s="437"/>
      <c r="AE27" s="437"/>
      <c r="AF27" s="437"/>
      <c r="AG27" s="438"/>
      <c r="AH27" s="458">
        <v>3</v>
      </c>
      <c r="AI27" s="459"/>
      <c r="AJ27" s="459"/>
      <c r="AK27" s="459"/>
      <c r="AL27" s="501"/>
      <c r="AM27" s="458">
        <v>12813</v>
      </c>
      <c r="AN27" s="459"/>
      <c r="AO27" s="459"/>
      <c r="AP27" s="459"/>
      <c r="AQ27" s="459"/>
      <c r="AR27" s="501"/>
      <c r="AS27" s="458">
        <v>4271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255956</v>
      </c>
      <c r="BO27" s="527"/>
      <c r="BP27" s="527"/>
      <c r="BQ27" s="527"/>
      <c r="BR27" s="527"/>
      <c r="BS27" s="527"/>
      <c r="BT27" s="527"/>
      <c r="BU27" s="528"/>
      <c r="BV27" s="526">
        <v>255953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2510</v>
      </c>
      <c r="R28" s="459"/>
      <c r="S28" s="459"/>
      <c r="T28" s="459"/>
      <c r="U28" s="459"/>
      <c r="V28" s="501"/>
      <c r="W28" s="553"/>
      <c r="X28" s="554"/>
      <c r="Y28" s="555"/>
      <c r="Z28" s="457" t="s">
        <v>187</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808577</v>
      </c>
      <c r="BO28" s="371"/>
      <c r="BP28" s="371"/>
      <c r="BQ28" s="371"/>
      <c r="BR28" s="371"/>
      <c r="BS28" s="371"/>
      <c r="BT28" s="371"/>
      <c r="BU28" s="372"/>
      <c r="BV28" s="370">
        <v>824961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10</v>
      </c>
      <c r="M29" s="459"/>
      <c r="N29" s="459"/>
      <c r="O29" s="459"/>
      <c r="P29" s="501"/>
      <c r="Q29" s="458">
        <v>2280</v>
      </c>
      <c r="R29" s="459"/>
      <c r="S29" s="459"/>
      <c r="T29" s="459"/>
      <c r="U29" s="459"/>
      <c r="V29" s="501"/>
      <c r="W29" s="556"/>
      <c r="X29" s="557"/>
      <c r="Y29" s="558"/>
      <c r="Z29" s="457" t="s">
        <v>190</v>
      </c>
      <c r="AA29" s="437"/>
      <c r="AB29" s="437"/>
      <c r="AC29" s="437"/>
      <c r="AD29" s="437"/>
      <c r="AE29" s="437"/>
      <c r="AF29" s="437"/>
      <c r="AG29" s="438"/>
      <c r="AH29" s="458">
        <v>132</v>
      </c>
      <c r="AI29" s="459"/>
      <c r="AJ29" s="459"/>
      <c r="AK29" s="459"/>
      <c r="AL29" s="501"/>
      <c r="AM29" s="458">
        <v>397362</v>
      </c>
      <c r="AN29" s="459"/>
      <c r="AO29" s="459"/>
      <c r="AP29" s="459"/>
      <c r="AQ29" s="459"/>
      <c r="AR29" s="501"/>
      <c r="AS29" s="458">
        <v>3010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1634923</v>
      </c>
      <c r="BO29" s="408"/>
      <c r="BP29" s="408"/>
      <c r="BQ29" s="408"/>
      <c r="BR29" s="408"/>
      <c r="BS29" s="408"/>
      <c r="BT29" s="408"/>
      <c r="BU29" s="409"/>
      <c r="BV29" s="407">
        <v>1634494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1435069</v>
      </c>
      <c r="BO30" s="527"/>
      <c r="BP30" s="527"/>
      <c r="BQ30" s="527"/>
      <c r="BR30" s="527"/>
      <c r="BS30" s="527"/>
      <c r="BT30" s="527"/>
      <c r="BU30" s="528"/>
      <c r="BV30" s="526">
        <v>1192666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種子島農業公社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中南衛生管理組合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熊毛地区消防組合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種子島地区広域事務組合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鹿児島県後期高齢者医療広域連合（一般会計）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鹿児島県後期高齢者医療広域連合（特別会計）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公立種子島病院組合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種子島産婦人科医院組合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uJ+ayquNYDMtdFN9cMG1eaI3rpJSAQyw1BuiT6XNT0bNwK9zlXPrn7ZU7r5cG4vD5+7kb6iylIIvMasb5X+bYQ==" saltValue="IAJrbrX/3akLQmCRCLK9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51" t="s">
        <v>566</v>
      </c>
      <c r="D34" s="1151"/>
      <c r="E34" s="1152"/>
      <c r="F34" s="32">
        <v>2.8</v>
      </c>
      <c r="G34" s="33">
        <v>2.97</v>
      </c>
      <c r="H34" s="33">
        <v>2.99</v>
      </c>
      <c r="I34" s="33">
        <v>7.76</v>
      </c>
      <c r="J34" s="34">
        <v>4.57</v>
      </c>
      <c r="K34" s="22"/>
      <c r="L34" s="22"/>
      <c r="M34" s="22"/>
      <c r="N34" s="22"/>
      <c r="O34" s="22"/>
      <c r="P34" s="22"/>
    </row>
    <row r="35" spans="1:16" ht="39" customHeight="1">
      <c r="A35" s="22"/>
      <c r="B35" s="35"/>
      <c r="C35" s="1145" t="s">
        <v>567</v>
      </c>
      <c r="D35" s="1146"/>
      <c r="E35" s="1147"/>
      <c r="F35" s="36">
        <v>1.27</v>
      </c>
      <c r="G35" s="37">
        <v>1.43</v>
      </c>
      <c r="H35" s="37">
        <v>1.22</v>
      </c>
      <c r="I35" s="37">
        <v>1.03</v>
      </c>
      <c r="J35" s="38">
        <v>0.92</v>
      </c>
      <c r="K35" s="22"/>
      <c r="L35" s="22"/>
      <c r="M35" s="22"/>
      <c r="N35" s="22"/>
      <c r="O35" s="22"/>
      <c r="P35" s="22"/>
    </row>
    <row r="36" spans="1:16" ht="39" customHeight="1">
      <c r="A36" s="22"/>
      <c r="B36" s="35"/>
      <c r="C36" s="1145" t="s">
        <v>568</v>
      </c>
      <c r="D36" s="1146"/>
      <c r="E36" s="1147"/>
      <c r="F36" s="36">
        <v>0.15</v>
      </c>
      <c r="G36" s="37">
        <v>0.23</v>
      </c>
      <c r="H36" s="37">
        <v>0.11</v>
      </c>
      <c r="I36" s="37">
        <v>0.12</v>
      </c>
      <c r="J36" s="38">
        <v>0.62</v>
      </c>
      <c r="K36" s="22"/>
      <c r="L36" s="22"/>
      <c r="M36" s="22"/>
      <c r="N36" s="22"/>
      <c r="O36" s="22"/>
      <c r="P36" s="22"/>
    </row>
    <row r="37" spans="1:16" ht="39" customHeight="1">
      <c r="A37" s="22"/>
      <c r="B37" s="35"/>
      <c r="C37" s="1145" t="s">
        <v>569</v>
      </c>
      <c r="D37" s="1146"/>
      <c r="E37" s="1147"/>
      <c r="F37" s="36">
        <v>0.04</v>
      </c>
      <c r="G37" s="37">
        <v>0.05</v>
      </c>
      <c r="H37" s="37">
        <v>0.04</v>
      </c>
      <c r="I37" s="37">
        <v>0</v>
      </c>
      <c r="J37" s="38">
        <v>0.05</v>
      </c>
      <c r="K37" s="22"/>
      <c r="L37" s="22"/>
      <c r="M37" s="22"/>
      <c r="N37" s="22"/>
      <c r="O37" s="22"/>
      <c r="P37" s="22"/>
    </row>
    <row r="38" spans="1:16" ht="39" customHeight="1">
      <c r="A38" s="22"/>
      <c r="B38" s="35"/>
      <c r="C38" s="1145" t="s">
        <v>570</v>
      </c>
      <c r="D38" s="1146"/>
      <c r="E38" s="1147"/>
      <c r="F38" s="36">
        <v>0.13</v>
      </c>
      <c r="G38" s="37">
        <v>0.06</v>
      </c>
      <c r="H38" s="37">
        <v>0.03</v>
      </c>
      <c r="I38" s="37">
        <v>0</v>
      </c>
      <c r="J38" s="38">
        <v>0.04</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571</v>
      </c>
      <c r="D42" s="1146"/>
      <c r="E42" s="1147"/>
      <c r="F42" s="36" t="s">
        <v>517</v>
      </c>
      <c r="G42" s="37" t="s">
        <v>517</v>
      </c>
      <c r="H42" s="37" t="s">
        <v>517</v>
      </c>
      <c r="I42" s="37" t="s">
        <v>517</v>
      </c>
      <c r="J42" s="38" t="s">
        <v>517</v>
      </c>
      <c r="K42" s="22"/>
      <c r="L42" s="22"/>
      <c r="M42" s="22"/>
      <c r="N42" s="22"/>
      <c r="O42" s="22"/>
      <c r="P42" s="22"/>
    </row>
    <row r="43" spans="1:16" ht="39" customHeight="1" thickBot="1">
      <c r="A43" s="22"/>
      <c r="B43" s="40"/>
      <c r="C43" s="1148" t="s">
        <v>572</v>
      </c>
      <c r="D43" s="1149"/>
      <c r="E43" s="1150"/>
      <c r="F43" s="41">
        <v>0.01</v>
      </c>
      <c r="G43" s="42">
        <v>0</v>
      </c>
      <c r="H43" s="42" t="s">
        <v>517</v>
      </c>
      <c r="I43" s="42" t="s">
        <v>517</v>
      </c>
      <c r="J43" s="43" t="s">
        <v>517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HWHkbgt22s3yRkm+Ktf2GiAQJG5MX2MCKyy2NuB7sayet/RD9BztkfYUEFSc68g5aC/E3hceEbLDB/zs5OlsA==" saltValue="2Wc0UHrsEpS4Fm94ggFE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53" t="s">
        <v>10</v>
      </c>
      <c r="C45" s="1154"/>
      <c r="D45" s="58"/>
      <c r="E45" s="1159" t="s">
        <v>11</v>
      </c>
      <c r="F45" s="1159"/>
      <c r="G45" s="1159"/>
      <c r="H45" s="1159"/>
      <c r="I45" s="1159"/>
      <c r="J45" s="1160"/>
      <c r="K45" s="59">
        <v>836</v>
      </c>
      <c r="L45" s="60">
        <v>833</v>
      </c>
      <c r="M45" s="60">
        <v>868</v>
      </c>
      <c r="N45" s="60">
        <v>937</v>
      </c>
      <c r="O45" s="61">
        <v>988</v>
      </c>
      <c r="P45" s="48"/>
      <c r="Q45" s="48"/>
      <c r="R45" s="48"/>
      <c r="S45" s="48"/>
      <c r="T45" s="48"/>
      <c r="U45" s="48"/>
    </row>
    <row r="46" spans="1:21" ht="30.75" customHeight="1">
      <c r="A46" s="48"/>
      <c r="B46" s="1155"/>
      <c r="C46" s="1156"/>
      <c r="D46" s="62"/>
      <c r="E46" s="1161" t="s">
        <v>12</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c r="A47" s="48"/>
      <c r="B47" s="1155"/>
      <c r="C47" s="1156"/>
      <c r="D47" s="62"/>
      <c r="E47" s="1161" t="s">
        <v>13</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c r="A48" s="48"/>
      <c r="B48" s="1155"/>
      <c r="C48" s="1156"/>
      <c r="D48" s="62"/>
      <c r="E48" s="1161" t="s">
        <v>14</v>
      </c>
      <c r="F48" s="1161"/>
      <c r="G48" s="1161"/>
      <c r="H48" s="1161"/>
      <c r="I48" s="1161"/>
      <c r="J48" s="1162"/>
      <c r="K48" s="63">
        <v>50</v>
      </c>
      <c r="L48" s="64">
        <v>42</v>
      </c>
      <c r="M48" s="64">
        <v>49</v>
      </c>
      <c r="N48" s="64">
        <v>55</v>
      </c>
      <c r="O48" s="65">
        <v>56</v>
      </c>
      <c r="P48" s="48"/>
      <c r="Q48" s="48"/>
      <c r="R48" s="48"/>
      <c r="S48" s="48"/>
      <c r="T48" s="48"/>
      <c r="U48" s="48"/>
    </row>
    <row r="49" spans="1:21" ht="30.75" customHeight="1">
      <c r="A49" s="48"/>
      <c r="B49" s="1155"/>
      <c r="C49" s="1156"/>
      <c r="D49" s="62"/>
      <c r="E49" s="1161" t="s">
        <v>15</v>
      </c>
      <c r="F49" s="1161"/>
      <c r="G49" s="1161"/>
      <c r="H49" s="1161"/>
      <c r="I49" s="1161"/>
      <c r="J49" s="1162"/>
      <c r="K49" s="63">
        <v>105</v>
      </c>
      <c r="L49" s="64">
        <v>111</v>
      </c>
      <c r="M49" s="64">
        <v>111</v>
      </c>
      <c r="N49" s="64">
        <v>110</v>
      </c>
      <c r="O49" s="65">
        <v>114</v>
      </c>
      <c r="P49" s="48"/>
      <c r="Q49" s="48"/>
      <c r="R49" s="48"/>
      <c r="S49" s="48"/>
      <c r="T49" s="48"/>
      <c r="U49" s="48"/>
    </row>
    <row r="50" spans="1:21" ht="30.75" customHeight="1">
      <c r="A50" s="48"/>
      <c r="B50" s="1155"/>
      <c r="C50" s="1156"/>
      <c r="D50" s="62"/>
      <c r="E50" s="1161" t="s">
        <v>16</v>
      </c>
      <c r="F50" s="1161"/>
      <c r="G50" s="1161"/>
      <c r="H50" s="1161"/>
      <c r="I50" s="1161"/>
      <c r="J50" s="1162"/>
      <c r="K50" s="63">
        <v>0</v>
      </c>
      <c r="L50" s="64">
        <v>0</v>
      </c>
      <c r="M50" s="64">
        <v>0</v>
      </c>
      <c r="N50" s="64">
        <v>0</v>
      </c>
      <c r="O50" s="65">
        <v>0</v>
      </c>
      <c r="P50" s="48"/>
      <c r="Q50" s="48"/>
      <c r="R50" s="48"/>
      <c r="S50" s="48"/>
      <c r="T50" s="48"/>
      <c r="U50" s="48"/>
    </row>
    <row r="51" spans="1:21" ht="30.75" customHeight="1">
      <c r="A51" s="48"/>
      <c r="B51" s="1157"/>
      <c r="C51" s="1158"/>
      <c r="D51" s="66"/>
      <c r="E51" s="1161" t="s">
        <v>17</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18</v>
      </c>
      <c r="C52" s="1164"/>
      <c r="D52" s="66"/>
      <c r="E52" s="1161" t="s">
        <v>19</v>
      </c>
      <c r="F52" s="1161"/>
      <c r="G52" s="1161"/>
      <c r="H52" s="1161"/>
      <c r="I52" s="1161"/>
      <c r="J52" s="1162"/>
      <c r="K52" s="63">
        <v>662</v>
      </c>
      <c r="L52" s="64">
        <v>643</v>
      </c>
      <c r="M52" s="64">
        <v>676</v>
      </c>
      <c r="N52" s="64">
        <v>728</v>
      </c>
      <c r="O52" s="65">
        <v>746</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329</v>
      </c>
      <c r="L53" s="69">
        <v>343</v>
      </c>
      <c r="M53" s="69">
        <v>352</v>
      </c>
      <c r="N53" s="69">
        <v>374</v>
      </c>
      <c r="O53" s="70">
        <v>412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z8XjUOkVjmt7VwLjKNLjMaA0yMznRZK5/B47dyuorSw+QGESpH2K19mIOs2w3sCodGtV511dMVNLooLpsJdYw==" saltValue="o7HnhRuTjJLg+jyjDBEs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559</v>
      </c>
      <c r="J40" s="103" t="s">
        <v>560</v>
      </c>
      <c r="K40" s="103" t="s">
        <v>561</v>
      </c>
      <c r="L40" s="103" t="s">
        <v>562</v>
      </c>
      <c r="M40" s="104" t="s">
        <v>563</v>
      </c>
    </row>
    <row r="41" spans="2:13" ht="27.75" customHeight="1">
      <c r="B41" s="1184" t="s">
        <v>31</v>
      </c>
      <c r="C41" s="1185"/>
      <c r="D41" s="105"/>
      <c r="E41" s="1190" t="s">
        <v>32</v>
      </c>
      <c r="F41" s="1190"/>
      <c r="G41" s="1190"/>
      <c r="H41" s="1191"/>
      <c r="I41" s="355">
        <v>7871</v>
      </c>
      <c r="J41" s="356">
        <v>7955</v>
      </c>
      <c r="K41" s="356">
        <v>8306</v>
      </c>
      <c r="L41" s="356">
        <v>8401</v>
      </c>
      <c r="M41" s="357">
        <v>8089</v>
      </c>
    </row>
    <row r="42" spans="2:13" ht="27.75" customHeight="1">
      <c r="B42" s="1186"/>
      <c r="C42" s="1187"/>
      <c r="D42" s="106"/>
      <c r="E42" s="1192" t="s">
        <v>33</v>
      </c>
      <c r="F42" s="1192"/>
      <c r="G42" s="1192"/>
      <c r="H42" s="1193"/>
      <c r="I42" s="358" t="s">
        <v>517</v>
      </c>
      <c r="J42" s="359" t="s">
        <v>517</v>
      </c>
      <c r="K42" s="359" t="s">
        <v>517</v>
      </c>
      <c r="L42" s="359" t="s">
        <v>517</v>
      </c>
      <c r="M42" s="360" t="s">
        <v>517</v>
      </c>
    </row>
    <row r="43" spans="2:13" ht="27.75" customHeight="1">
      <c r="B43" s="1186"/>
      <c r="C43" s="1187"/>
      <c r="D43" s="106"/>
      <c r="E43" s="1192" t="s">
        <v>34</v>
      </c>
      <c r="F43" s="1192"/>
      <c r="G43" s="1192"/>
      <c r="H43" s="1193"/>
      <c r="I43" s="358">
        <v>718</v>
      </c>
      <c r="J43" s="359">
        <v>712</v>
      </c>
      <c r="K43" s="359">
        <v>885</v>
      </c>
      <c r="L43" s="359">
        <v>965</v>
      </c>
      <c r="M43" s="360">
        <v>1187</v>
      </c>
    </row>
    <row r="44" spans="2:13" ht="27.75" customHeight="1">
      <c r="B44" s="1186"/>
      <c r="C44" s="1187"/>
      <c r="D44" s="106"/>
      <c r="E44" s="1192" t="s">
        <v>35</v>
      </c>
      <c r="F44" s="1192"/>
      <c r="G44" s="1192"/>
      <c r="H44" s="1193"/>
      <c r="I44" s="358">
        <v>1284</v>
      </c>
      <c r="J44" s="359">
        <v>1151</v>
      </c>
      <c r="K44" s="359">
        <v>1023</v>
      </c>
      <c r="L44" s="359">
        <v>887</v>
      </c>
      <c r="M44" s="360">
        <v>823</v>
      </c>
    </row>
    <row r="45" spans="2:13" ht="27.75" customHeight="1">
      <c r="B45" s="1186"/>
      <c r="C45" s="1187"/>
      <c r="D45" s="106"/>
      <c r="E45" s="1192" t="s">
        <v>36</v>
      </c>
      <c r="F45" s="1192"/>
      <c r="G45" s="1192"/>
      <c r="H45" s="1193"/>
      <c r="I45" s="358">
        <v>1176</v>
      </c>
      <c r="J45" s="359">
        <v>1000</v>
      </c>
      <c r="K45" s="359">
        <v>978</v>
      </c>
      <c r="L45" s="359">
        <v>868</v>
      </c>
      <c r="M45" s="360">
        <v>822</v>
      </c>
    </row>
    <row r="46" spans="2:13" ht="27.75" customHeight="1">
      <c r="B46" s="1186"/>
      <c r="C46" s="1187"/>
      <c r="D46" s="107"/>
      <c r="E46" s="1192" t="s">
        <v>37</v>
      </c>
      <c r="F46" s="1192"/>
      <c r="G46" s="1192"/>
      <c r="H46" s="1193"/>
      <c r="I46" s="358">
        <v>1</v>
      </c>
      <c r="J46" s="359">
        <v>1</v>
      </c>
      <c r="K46" s="359" t="s">
        <v>517</v>
      </c>
      <c r="L46" s="359" t="s">
        <v>517</v>
      </c>
      <c r="M46" s="360" t="s">
        <v>517</v>
      </c>
    </row>
    <row r="47" spans="2:13" ht="27.75" customHeight="1">
      <c r="B47" s="1186"/>
      <c r="C47" s="1187"/>
      <c r="D47" s="108"/>
      <c r="E47" s="1194" t="s">
        <v>38</v>
      </c>
      <c r="F47" s="1195"/>
      <c r="G47" s="1195"/>
      <c r="H47" s="1196"/>
      <c r="I47" s="358" t="s">
        <v>517</v>
      </c>
      <c r="J47" s="359" t="s">
        <v>517</v>
      </c>
      <c r="K47" s="359" t="s">
        <v>517</v>
      </c>
      <c r="L47" s="359" t="s">
        <v>517</v>
      </c>
      <c r="M47" s="360" t="s">
        <v>517</v>
      </c>
    </row>
    <row r="48" spans="2:13" ht="27.75" customHeight="1">
      <c r="B48" s="1186"/>
      <c r="C48" s="1187"/>
      <c r="D48" s="106"/>
      <c r="E48" s="1192" t="s">
        <v>39</v>
      </c>
      <c r="F48" s="1192"/>
      <c r="G48" s="1192"/>
      <c r="H48" s="1193"/>
      <c r="I48" s="358" t="s">
        <v>517</v>
      </c>
      <c r="J48" s="359" t="s">
        <v>517</v>
      </c>
      <c r="K48" s="359" t="s">
        <v>517</v>
      </c>
      <c r="L48" s="359" t="s">
        <v>517</v>
      </c>
      <c r="M48" s="360" t="s">
        <v>517</v>
      </c>
    </row>
    <row r="49" spans="2:13" ht="27.75" customHeight="1">
      <c r="B49" s="1188"/>
      <c r="C49" s="1189"/>
      <c r="D49" s="106"/>
      <c r="E49" s="1192" t="s">
        <v>40</v>
      </c>
      <c r="F49" s="1192"/>
      <c r="G49" s="1192"/>
      <c r="H49" s="1193"/>
      <c r="I49" s="358" t="s">
        <v>517</v>
      </c>
      <c r="J49" s="359">
        <v>3</v>
      </c>
      <c r="K49" s="359" t="s">
        <v>517</v>
      </c>
      <c r="L49" s="359" t="s">
        <v>517</v>
      </c>
      <c r="M49" s="360" t="s">
        <v>517</v>
      </c>
    </row>
    <row r="50" spans="2:13" ht="27.75" customHeight="1">
      <c r="B50" s="1197" t="s">
        <v>41</v>
      </c>
      <c r="C50" s="1198"/>
      <c r="D50" s="109"/>
      <c r="E50" s="1192" t="s">
        <v>42</v>
      </c>
      <c r="F50" s="1192"/>
      <c r="G50" s="1192"/>
      <c r="H50" s="1193"/>
      <c r="I50" s="358">
        <v>3459</v>
      </c>
      <c r="J50" s="359">
        <v>3405</v>
      </c>
      <c r="K50" s="359">
        <v>3424</v>
      </c>
      <c r="L50" s="359">
        <v>3805</v>
      </c>
      <c r="M50" s="360">
        <v>3832</v>
      </c>
    </row>
    <row r="51" spans="2:13" ht="27.75" customHeight="1">
      <c r="B51" s="1186"/>
      <c r="C51" s="1187"/>
      <c r="D51" s="106"/>
      <c r="E51" s="1192" t="s">
        <v>43</v>
      </c>
      <c r="F51" s="1192"/>
      <c r="G51" s="1192"/>
      <c r="H51" s="1193"/>
      <c r="I51" s="358">
        <v>182</v>
      </c>
      <c r="J51" s="359">
        <v>207</v>
      </c>
      <c r="K51" s="359">
        <v>303</v>
      </c>
      <c r="L51" s="359">
        <v>386</v>
      </c>
      <c r="M51" s="360">
        <v>408</v>
      </c>
    </row>
    <row r="52" spans="2:13" ht="27.75" customHeight="1">
      <c r="B52" s="1188"/>
      <c r="C52" s="1189"/>
      <c r="D52" s="106"/>
      <c r="E52" s="1192" t="s">
        <v>44</v>
      </c>
      <c r="F52" s="1192"/>
      <c r="G52" s="1192"/>
      <c r="H52" s="1193"/>
      <c r="I52" s="358">
        <v>6518</v>
      </c>
      <c r="J52" s="359">
        <v>6513</v>
      </c>
      <c r="K52" s="359">
        <v>6557</v>
      </c>
      <c r="L52" s="359">
        <v>6318</v>
      </c>
      <c r="M52" s="360">
        <v>6154</v>
      </c>
    </row>
    <row r="53" spans="2:13" ht="27.75" customHeight="1" thickBot="1">
      <c r="B53" s="1199" t="s">
        <v>45</v>
      </c>
      <c r="C53" s="1200"/>
      <c r="D53" s="110"/>
      <c r="E53" s="1201" t="s">
        <v>46</v>
      </c>
      <c r="F53" s="1201"/>
      <c r="G53" s="1201"/>
      <c r="H53" s="1202"/>
      <c r="I53" s="361">
        <v>891</v>
      </c>
      <c r="J53" s="362">
        <v>697</v>
      </c>
      <c r="K53" s="362">
        <v>907</v>
      </c>
      <c r="L53" s="362">
        <v>613</v>
      </c>
      <c r="M53" s="363">
        <v>528</v>
      </c>
    </row>
    <row r="54" spans="2:13" ht="27.75" customHeight="1">
      <c r="B54" s="111" t="s">
        <v>47</v>
      </c>
      <c r="C54" s="112"/>
      <c r="D54" s="112"/>
      <c r="E54" s="113"/>
      <c r="F54" s="113"/>
      <c r="G54" s="113"/>
      <c r="H54" s="113"/>
      <c r="I54" s="114"/>
      <c r="J54" s="114"/>
      <c r="K54" s="114"/>
      <c r="L54" s="114"/>
      <c r="M54" s="114"/>
    </row>
    <row r="55" spans="2:13"/>
  </sheetData>
  <sheetProtection algorithmName="SHA-512" hashValue="Dv6A4gX7o3N5KkAfwCKBGncyDGij0MOo1INIpRr0FoHgIz3q4aIhZsHPzuOq6r9YjYBLWGCVZXEpnhZLezMfIw==" saltValue="DQVhk1Da5z4CIoOepmU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561</v>
      </c>
      <c r="G54" s="119" t="s">
        <v>562</v>
      </c>
      <c r="H54" s="120" t="s">
        <v>563</v>
      </c>
    </row>
    <row r="55" spans="2:8" ht="52.5" customHeight="1">
      <c r="B55" s="121"/>
      <c r="C55" s="1211" t="s">
        <v>49</v>
      </c>
      <c r="D55" s="1211"/>
      <c r="E55" s="1212"/>
      <c r="F55" s="122">
        <v>790</v>
      </c>
      <c r="G55" s="122">
        <v>825</v>
      </c>
      <c r="H55" s="123">
        <v>809</v>
      </c>
    </row>
    <row r="56" spans="2:8" ht="52.5" customHeight="1">
      <c r="B56" s="124"/>
      <c r="C56" s="1213" t="s">
        <v>50</v>
      </c>
      <c r="D56" s="1213"/>
      <c r="E56" s="1214"/>
      <c r="F56" s="125">
        <v>1592</v>
      </c>
      <c r="G56" s="125">
        <v>1634</v>
      </c>
      <c r="H56" s="126">
        <v>1635</v>
      </c>
    </row>
    <row r="57" spans="2:8" ht="53.25" customHeight="1">
      <c r="B57" s="124"/>
      <c r="C57" s="1215" t="s">
        <v>51</v>
      </c>
      <c r="D57" s="1215"/>
      <c r="E57" s="1216"/>
      <c r="F57" s="127">
        <v>883</v>
      </c>
      <c r="G57" s="127">
        <v>1193</v>
      </c>
      <c r="H57" s="128">
        <v>1435</v>
      </c>
    </row>
    <row r="58" spans="2:8" ht="45.75" customHeight="1">
      <c r="B58" s="129"/>
      <c r="C58" s="1203" t="s">
        <v>589</v>
      </c>
      <c r="D58" s="1204"/>
      <c r="E58" s="1205"/>
      <c r="F58" s="130">
        <v>140</v>
      </c>
      <c r="G58" s="130">
        <v>440</v>
      </c>
      <c r="H58" s="131">
        <v>488</v>
      </c>
    </row>
    <row r="59" spans="2:8" ht="45.75" customHeight="1">
      <c r="B59" s="129"/>
      <c r="C59" s="1203" t="s">
        <v>590</v>
      </c>
      <c r="D59" s="1204"/>
      <c r="E59" s="1205"/>
      <c r="F59" s="130">
        <v>551</v>
      </c>
      <c r="G59" s="130">
        <v>493</v>
      </c>
      <c r="H59" s="131">
        <v>478</v>
      </c>
    </row>
    <row r="60" spans="2:8" ht="45.75" customHeight="1">
      <c r="B60" s="129"/>
      <c r="C60" s="1203" t="s">
        <v>591</v>
      </c>
      <c r="D60" s="1204"/>
      <c r="E60" s="1205"/>
      <c r="F60" s="130" t="s">
        <v>592</v>
      </c>
      <c r="G60" s="130" t="s">
        <v>592</v>
      </c>
      <c r="H60" s="131">
        <v>194</v>
      </c>
    </row>
    <row r="61" spans="2:8" ht="45.75" customHeight="1">
      <c r="B61" s="129"/>
      <c r="C61" s="1203" t="s">
        <v>593</v>
      </c>
      <c r="D61" s="1204"/>
      <c r="E61" s="1205"/>
      <c r="F61" s="130">
        <v>55</v>
      </c>
      <c r="G61" s="130">
        <v>125</v>
      </c>
      <c r="H61" s="131">
        <v>142</v>
      </c>
    </row>
    <row r="62" spans="2:8" ht="45.75" customHeight="1" thickBot="1">
      <c r="B62" s="132"/>
      <c r="C62" s="1206" t="s">
        <v>594</v>
      </c>
      <c r="D62" s="1207"/>
      <c r="E62" s="1208"/>
      <c r="F62" s="133">
        <v>54</v>
      </c>
      <c r="G62" s="133">
        <v>75</v>
      </c>
      <c r="H62" s="134">
        <v>73</v>
      </c>
    </row>
    <row r="63" spans="2:8" ht="52.5" customHeight="1" thickBot="1">
      <c r="B63" s="135"/>
      <c r="C63" s="1209" t="s">
        <v>52</v>
      </c>
      <c r="D63" s="1209"/>
      <c r="E63" s="1210"/>
      <c r="F63" s="136">
        <v>3266</v>
      </c>
      <c r="G63" s="136">
        <v>3652</v>
      </c>
      <c r="H63" s="137">
        <v>3879</v>
      </c>
    </row>
    <row r="64" spans="2:8"/>
  </sheetData>
  <sheetProtection algorithmName="SHA-512" hashValue="QBb6FrMXU1poQQ58omyVmPoQ6NmIJsjP3E4XDfW100dc33/MMkpABNdlvilsggWRmGabdc7XzxqpwlWRN65X1g==" saltValue="H3r8UEjBsFdVvyQFGH1t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556</v>
      </c>
      <c r="G2" s="151"/>
      <c r="H2" s="152"/>
    </row>
    <row r="3" spans="1:8">
      <c r="A3" s="148" t="s">
        <v>549</v>
      </c>
      <c r="B3" s="153"/>
      <c r="C3" s="154"/>
      <c r="D3" s="155">
        <v>146375</v>
      </c>
      <c r="E3" s="156"/>
      <c r="F3" s="157">
        <v>167497</v>
      </c>
      <c r="G3" s="158"/>
      <c r="H3" s="159"/>
    </row>
    <row r="4" spans="1:8">
      <c r="A4" s="160"/>
      <c r="B4" s="161"/>
      <c r="C4" s="162"/>
      <c r="D4" s="163">
        <v>77988</v>
      </c>
      <c r="E4" s="164"/>
      <c r="F4" s="165">
        <v>82571</v>
      </c>
      <c r="G4" s="166"/>
      <c r="H4" s="167"/>
    </row>
    <row r="5" spans="1:8">
      <c r="A5" s="148" t="s">
        <v>551</v>
      </c>
      <c r="B5" s="153"/>
      <c r="C5" s="154"/>
      <c r="D5" s="155">
        <v>159882</v>
      </c>
      <c r="E5" s="156"/>
      <c r="F5" s="157">
        <v>190274</v>
      </c>
      <c r="G5" s="158"/>
      <c r="H5" s="159"/>
    </row>
    <row r="6" spans="1:8">
      <c r="A6" s="160"/>
      <c r="B6" s="161"/>
      <c r="C6" s="162"/>
      <c r="D6" s="163">
        <v>88694</v>
      </c>
      <c r="E6" s="164"/>
      <c r="F6" s="165">
        <v>88584</v>
      </c>
      <c r="G6" s="166"/>
      <c r="H6" s="167"/>
    </row>
    <row r="7" spans="1:8">
      <c r="A7" s="148" t="s">
        <v>552</v>
      </c>
      <c r="B7" s="153"/>
      <c r="C7" s="154"/>
      <c r="D7" s="155">
        <v>159574</v>
      </c>
      <c r="E7" s="156"/>
      <c r="F7" s="157">
        <v>200194</v>
      </c>
      <c r="G7" s="158"/>
      <c r="H7" s="159"/>
    </row>
    <row r="8" spans="1:8">
      <c r="A8" s="160"/>
      <c r="B8" s="161"/>
      <c r="C8" s="162"/>
      <c r="D8" s="163">
        <v>87825</v>
      </c>
      <c r="E8" s="164"/>
      <c r="F8" s="165">
        <v>106422</v>
      </c>
      <c r="G8" s="166"/>
      <c r="H8" s="167"/>
    </row>
    <row r="9" spans="1:8">
      <c r="A9" s="148" t="s">
        <v>553</v>
      </c>
      <c r="B9" s="153"/>
      <c r="C9" s="154"/>
      <c r="D9" s="155">
        <v>182484</v>
      </c>
      <c r="E9" s="156"/>
      <c r="F9" s="157">
        <v>196914</v>
      </c>
      <c r="G9" s="158"/>
      <c r="H9" s="159"/>
    </row>
    <row r="10" spans="1:8">
      <c r="A10" s="160"/>
      <c r="B10" s="161"/>
      <c r="C10" s="162"/>
      <c r="D10" s="163">
        <v>87320</v>
      </c>
      <c r="E10" s="164"/>
      <c r="F10" s="165">
        <v>98966</v>
      </c>
      <c r="G10" s="166"/>
      <c r="H10" s="167"/>
    </row>
    <row r="11" spans="1:8">
      <c r="A11" s="148" t="s">
        <v>554</v>
      </c>
      <c r="B11" s="153"/>
      <c r="C11" s="154"/>
      <c r="D11" s="155">
        <v>174879</v>
      </c>
      <c r="E11" s="156"/>
      <c r="F11" s="157">
        <v>204757</v>
      </c>
      <c r="G11" s="158"/>
      <c r="H11" s="159"/>
    </row>
    <row r="12" spans="1:8">
      <c r="A12" s="160"/>
      <c r="B12" s="161"/>
      <c r="C12" s="168"/>
      <c r="D12" s="163">
        <v>85401</v>
      </c>
      <c r="E12" s="164"/>
      <c r="F12" s="165">
        <v>106071</v>
      </c>
      <c r="G12" s="166"/>
      <c r="H12" s="167"/>
    </row>
    <row r="13" spans="1:8">
      <c r="A13" s="148"/>
      <c r="B13" s="153"/>
      <c r="C13" s="169"/>
      <c r="D13" s="170">
        <v>164639</v>
      </c>
      <c r="E13" s="171"/>
      <c r="F13" s="172">
        <v>191927</v>
      </c>
      <c r="G13" s="173"/>
      <c r="H13" s="159"/>
    </row>
    <row r="14" spans="1:8">
      <c r="A14" s="160"/>
      <c r="B14" s="161"/>
      <c r="C14" s="162"/>
      <c r="D14" s="163">
        <v>85446</v>
      </c>
      <c r="E14" s="164"/>
      <c r="F14" s="165">
        <v>96523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1.28</v>
      </c>
      <c r="C19" s="174">
        <f>ROUND(VALUE(SUBSTITUTE(実質収支比率等に係る経年分析!G$48,"▲","-")),2)</f>
        <v>1.44</v>
      </c>
      <c r="D19" s="174">
        <f>ROUND(VALUE(SUBSTITUTE(実質収支比率等に係る経年分析!H$48,"▲","-")),2)</f>
        <v>1.23</v>
      </c>
      <c r="E19" s="174">
        <f>ROUND(VALUE(SUBSTITUTE(実質収支比率等に係る経年分析!I$48,"▲","-")),2)</f>
        <v>1.04</v>
      </c>
      <c r="F19" s="174">
        <f>ROUND(VALUE(SUBSTITUTE(実質収支比率等に係る経年分析!J$48,"▲","-")),2)</f>
        <v>0.92</v>
      </c>
    </row>
    <row r="20" spans="1:11">
      <c r="A20" s="174" t="s">
        <v>56</v>
      </c>
      <c r="B20" s="174">
        <f>ROUND(VALUE(SUBSTITUTE(実質収支比率等に係る経年分析!F$47,"▲","-")),2)</f>
        <v>20.73</v>
      </c>
      <c r="C20" s="174">
        <f>ROUND(VALUE(SUBSTITUTE(実質収支比率等に係る経年分析!G$47,"▲","-")),2)</f>
        <v>20.84</v>
      </c>
      <c r="D20" s="174">
        <f>ROUND(VALUE(SUBSTITUTE(実質収支比率等に係る経年分析!H$47,"▲","-")),2)</f>
        <v>19.239999999999998</v>
      </c>
      <c r="E20" s="174">
        <f>ROUND(VALUE(SUBSTITUTE(実質収支比率等に係る経年分析!I$47,"▲","-")),2)</f>
        <v>18.649999999999999</v>
      </c>
      <c r="F20" s="174">
        <f>ROUND(VALUE(SUBSTITUTE(実質収支比率等に係る経年分析!J$47,"▲","-")),2)</f>
        <v>18.53</v>
      </c>
    </row>
    <row r="21" spans="1:11">
      <c r="A21" s="174" t="s">
        <v>57</v>
      </c>
      <c r="B21" s="174">
        <f>IF(ISNUMBER(VALUE(SUBSTITUTE(実質収支比率等に係る経年分析!F$49,"▲","-"))),ROUND(VALUE(SUBSTITUTE(実質収支比率等に係る経年分析!F$49,"▲","-")),2),NA())</f>
        <v>0.65</v>
      </c>
      <c r="C21" s="174">
        <f>IF(ISNUMBER(VALUE(SUBSTITUTE(実質収支比率等に係る経年分析!G$49,"▲","-"))),ROUND(VALUE(SUBSTITUTE(実質収支比率等に係る経年分析!G$49,"▲","-")),2),NA())</f>
        <v>0.25</v>
      </c>
      <c r="D21" s="174">
        <f>IF(ISNUMBER(VALUE(SUBSTITUTE(実質収支比率等に係る経年分析!H$49,"▲","-"))),ROUND(VALUE(SUBSTITUTE(実質収支比率等に係る経年分析!H$49,"▲","-")),2),NA())</f>
        <v>-1.84</v>
      </c>
      <c r="E21" s="174">
        <f>IF(ISNUMBER(VALUE(SUBSTITUTE(実質収支比率等に係る経年分析!I$49,"▲","-"))),ROUND(VALUE(SUBSTITUTE(実質収支比率等に係る経年分析!I$49,"▲","-")),2),NA())</f>
        <v>0.1</v>
      </c>
      <c r="F21" s="174">
        <f>IF(ISNUMBER(VALUE(SUBSTITUTE(実質収支比率等に係る経年分析!J$49,"▲","-"))),ROUND(VALUE(SUBSTITUTE(実質収支比率等に係る経年分析!J$49,"▲","-")),2),NA())</f>
        <v>-1.06</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介護保険事業勘定特別会計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0.92</v>
      </c>
    </row>
    <row r="36" spans="1:16">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4.57</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662</v>
      </c>
      <c r="E42" s="176"/>
      <c r="F42" s="176"/>
      <c r="G42" s="176">
        <f>'実質公債費比率（分子）の構造'!L$52</f>
        <v>643</v>
      </c>
      <c r="H42" s="176"/>
      <c r="I42" s="176"/>
      <c r="J42" s="176">
        <f>'実質公債費比率（分子）の構造'!M$52</f>
        <v>676</v>
      </c>
      <c r="K42" s="176"/>
      <c r="L42" s="176"/>
      <c r="M42" s="176">
        <f>'実質公債費比率（分子）の構造'!N$52</f>
        <v>728</v>
      </c>
      <c r="N42" s="176"/>
      <c r="O42" s="176"/>
      <c r="P42" s="176">
        <f>'実質公債費比率（分子）の構造'!O$52</f>
        <v>746</v>
      </c>
    </row>
    <row r="43" spans="1:16">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67</v>
      </c>
      <c r="B45" s="176">
        <f>'実質公債費比率（分子）の構造'!K$49</f>
        <v>105</v>
      </c>
      <c r="C45" s="176"/>
      <c r="D45" s="176"/>
      <c r="E45" s="176">
        <f>'実質公債費比率（分子）の構造'!L$49</f>
        <v>111</v>
      </c>
      <c r="F45" s="176"/>
      <c r="G45" s="176"/>
      <c r="H45" s="176">
        <f>'実質公債費比率（分子）の構造'!M$49</f>
        <v>111</v>
      </c>
      <c r="I45" s="176"/>
      <c r="J45" s="176"/>
      <c r="K45" s="176">
        <f>'実質公債費比率（分子）の構造'!N$49</f>
        <v>110</v>
      </c>
      <c r="L45" s="176"/>
      <c r="M45" s="176"/>
      <c r="N45" s="176">
        <f>'実質公債費比率（分子）の構造'!O$49</f>
        <v>114</v>
      </c>
      <c r="O45" s="176"/>
      <c r="P45" s="176"/>
    </row>
    <row r="46" spans="1:16">
      <c r="A46" s="176" t="s">
        <v>68</v>
      </c>
      <c r="B46" s="176">
        <f>'実質公債費比率（分子）の構造'!K$48</f>
        <v>50</v>
      </c>
      <c r="C46" s="176"/>
      <c r="D46" s="176"/>
      <c r="E46" s="176">
        <f>'実質公債費比率（分子）の構造'!L$48</f>
        <v>42</v>
      </c>
      <c r="F46" s="176"/>
      <c r="G46" s="176"/>
      <c r="H46" s="176">
        <f>'実質公債費比率（分子）の構造'!M$48</f>
        <v>49</v>
      </c>
      <c r="I46" s="176"/>
      <c r="J46" s="176"/>
      <c r="K46" s="176">
        <f>'実質公債費比率（分子）の構造'!N$48</f>
        <v>55</v>
      </c>
      <c r="L46" s="176"/>
      <c r="M46" s="176"/>
      <c r="N46" s="176">
        <f>'実質公債費比率（分子）の構造'!O$48</f>
        <v>56</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836</v>
      </c>
      <c r="C49" s="176"/>
      <c r="D49" s="176"/>
      <c r="E49" s="176">
        <f>'実質公債費比率（分子）の構造'!L$45</f>
        <v>833</v>
      </c>
      <c r="F49" s="176"/>
      <c r="G49" s="176"/>
      <c r="H49" s="176">
        <f>'実質公債費比率（分子）の構造'!M$45</f>
        <v>868</v>
      </c>
      <c r="I49" s="176"/>
      <c r="J49" s="176"/>
      <c r="K49" s="176">
        <f>'実質公債費比率（分子）の構造'!N$45</f>
        <v>937</v>
      </c>
      <c r="L49" s="176"/>
      <c r="M49" s="176"/>
      <c r="N49" s="176">
        <f>'実質公債費比率（分子）の構造'!O$45</f>
        <v>988</v>
      </c>
      <c r="O49" s="176"/>
      <c r="P49" s="176"/>
    </row>
    <row r="50" spans="1:16">
      <c r="A50" s="176" t="s">
        <v>72</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343</v>
      </c>
      <c r="G50" s="176" t="e">
        <f>NA()</f>
        <v>#N/A</v>
      </c>
      <c r="H50" s="176" t="e">
        <f>NA()</f>
        <v>#N/A</v>
      </c>
      <c r="I50" s="176">
        <f>IF(ISNUMBER('実質公債費比率（分子）の構造'!M$53),'実質公債費比率（分子）の構造'!M$53,NA())</f>
        <v>352</v>
      </c>
      <c r="J50" s="176" t="e">
        <f>NA()</f>
        <v>#N/A</v>
      </c>
      <c r="K50" s="176" t="e">
        <f>NA()</f>
        <v>#N/A</v>
      </c>
      <c r="L50" s="176">
        <f>IF(ISNUMBER('実質公債費比率（分子）の構造'!N$53),'実質公債費比率（分子）の構造'!N$53,NA())</f>
        <v>374</v>
      </c>
      <c r="M50" s="176" t="e">
        <f>NA()</f>
        <v>#N/A</v>
      </c>
      <c r="N50" s="176" t="e">
        <f>NA()</f>
        <v>#N/A</v>
      </c>
      <c r="O50" s="176">
        <f>IF(ISNUMBER('実質公債費比率（分子）の構造'!O$53),'実質公債費比率（分子）の構造'!O$53,NA())</f>
        <v>412</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6518</v>
      </c>
      <c r="E56" s="175"/>
      <c r="F56" s="175"/>
      <c r="G56" s="175">
        <f>'将来負担比率（分子）の構造'!J$52</f>
        <v>6513</v>
      </c>
      <c r="H56" s="175"/>
      <c r="I56" s="175"/>
      <c r="J56" s="175">
        <f>'将来負担比率（分子）の構造'!K$52</f>
        <v>6557</v>
      </c>
      <c r="K56" s="175"/>
      <c r="L56" s="175"/>
      <c r="M56" s="175">
        <f>'将来負担比率（分子）の構造'!L$52</f>
        <v>6318</v>
      </c>
      <c r="N56" s="175"/>
      <c r="O56" s="175"/>
      <c r="P56" s="175">
        <f>'将来負担比率（分子）の構造'!M$52</f>
        <v>6154</v>
      </c>
    </row>
    <row r="57" spans="1:16">
      <c r="A57" s="175" t="s">
        <v>43</v>
      </c>
      <c r="B57" s="175"/>
      <c r="C57" s="175"/>
      <c r="D57" s="175">
        <f>'将来負担比率（分子）の構造'!I$51</f>
        <v>182</v>
      </c>
      <c r="E57" s="175"/>
      <c r="F57" s="175"/>
      <c r="G57" s="175">
        <f>'将来負担比率（分子）の構造'!J$51</f>
        <v>207</v>
      </c>
      <c r="H57" s="175"/>
      <c r="I57" s="175"/>
      <c r="J57" s="175">
        <f>'将来負担比率（分子）の構造'!K$51</f>
        <v>303</v>
      </c>
      <c r="K57" s="175"/>
      <c r="L57" s="175"/>
      <c r="M57" s="175">
        <f>'将来負担比率（分子）の構造'!L$51</f>
        <v>386</v>
      </c>
      <c r="N57" s="175"/>
      <c r="O57" s="175"/>
      <c r="P57" s="175">
        <f>'将来負担比率（分子）の構造'!M$51</f>
        <v>408</v>
      </c>
    </row>
    <row r="58" spans="1:16">
      <c r="A58" s="175" t="s">
        <v>42</v>
      </c>
      <c r="B58" s="175"/>
      <c r="C58" s="175"/>
      <c r="D58" s="175">
        <f>'将来負担比率（分子）の構造'!I$50</f>
        <v>3459</v>
      </c>
      <c r="E58" s="175"/>
      <c r="F58" s="175"/>
      <c r="G58" s="175">
        <f>'将来負担比率（分子）の構造'!J$50</f>
        <v>3405</v>
      </c>
      <c r="H58" s="175"/>
      <c r="I58" s="175"/>
      <c r="J58" s="175">
        <f>'将来負担比率（分子）の構造'!K$50</f>
        <v>3424</v>
      </c>
      <c r="K58" s="175"/>
      <c r="L58" s="175"/>
      <c r="M58" s="175">
        <f>'将来負担比率（分子）の構造'!L$50</f>
        <v>3805</v>
      </c>
      <c r="N58" s="175"/>
      <c r="O58" s="175"/>
      <c r="P58" s="175">
        <f>'将来負担比率（分子）の構造'!M$50</f>
        <v>3832</v>
      </c>
    </row>
    <row r="59" spans="1:16">
      <c r="A59" s="175" t="s">
        <v>40</v>
      </c>
      <c r="B59" s="175" t="str">
        <f>'将来負担比率（分子）の構造'!I$49</f>
        <v>-</v>
      </c>
      <c r="C59" s="175"/>
      <c r="D59" s="175"/>
      <c r="E59" s="175">
        <f>'将来負担比率（分子）の構造'!J$49</f>
        <v>3</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1</v>
      </c>
      <c r="C61" s="175"/>
      <c r="D61" s="175"/>
      <c r="E61" s="175">
        <f>'将来負担比率（分子）の構造'!J$46</f>
        <v>1</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1176</v>
      </c>
      <c r="C62" s="175"/>
      <c r="D62" s="175"/>
      <c r="E62" s="175">
        <f>'将来負担比率（分子）の構造'!J$45</f>
        <v>1000</v>
      </c>
      <c r="F62" s="175"/>
      <c r="G62" s="175"/>
      <c r="H62" s="175">
        <f>'将来負担比率（分子）の構造'!K$45</f>
        <v>978</v>
      </c>
      <c r="I62" s="175"/>
      <c r="J62" s="175"/>
      <c r="K62" s="175">
        <f>'将来負担比率（分子）の構造'!L$45</f>
        <v>868</v>
      </c>
      <c r="L62" s="175"/>
      <c r="M62" s="175"/>
      <c r="N62" s="175">
        <f>'将来負担比率（分子）の構造'!M$45</f>
        <v>822</v>
      </c>
      <c r="O62" s="175"/>
      <c r="P62" s="175"/>
    </row>
    <row r="63" spans="1:16">
      <c r="A63" s="175" t="s">
        <v>35</v>
      </c>
      <c r="B63" s="175">
        <f>'将来負担比率（分子）の構造'!I$44</f>
        <v>1284</v>
      </c>
      <c r="C63" s="175"/>
      <c r="D63" s="175"/>
      <c r="E63" s="175">
        <f>'将来負担比率（分子）の構造'!J$44</f>
        <v>1151</v>
      </c>
      <c r="F63" s="175"/>
      <c r="G63" s="175"/>
      <c r="H63" s="175">
        <f>'将来負担比率（分子）の構造'!K$44</f>
        <v>1023</v>
      </c>
      <c r="I63" s="175"/>
      <c r="J63" s="175"/>
      <c r="K63" s="175">
        <f>'将来負担比率（分子）の構造'!L$44</f>
        <v>887</v>
      </c>
      <c r="L63" s="175"/>
      <c r="M63" s="175"/>
      <c r="N63" s="175">
        <f>'将来負担比率（分子）の構造'!M$44</f>
        <v>823</v>
      </c>
      <c r="O63" s="175"/>
      <c r="P63" s="175"/>
    </row>
    <row r="64" spans="1:16">
      <c r="A64" s="175" t="s">
        <v>34</v>
      </c>
      <c r="B64" s="175">
        <f>'将来負担比率（分子）の構造'!I$43</f>
        <v>718</v>
      </c>
      <c r="C64" s="175"/>
      <c r="D64" s="175"/>
      <c r="E64" s="175">
        <f>'将来負担比率（分子）の構造'!J$43</f>
        <v>712</v>
      </c>
      <c r="F64" s="175"/>
      <c r="G64" s="175"/>
      <c r="H64" s="175">
        <f>'将来負担比率（分子）の構造'!K$43</f>
        <v>885</v>
      </c>
      <c r="I64" s="175"/>
      <c r="J64" s="175"/>
      <c r="K64" s="175">
        <f>'将来負担比率（分子）の構造'!L$43</f>
        <v>965</v>
      </c>
      <c r="L64" s="175"/>
      <c r="M64" s="175"/>
      <c r="N64" s="175">
        <f>'将来負担比率（分子）の構造'!M$43</f>
        <v>1187</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7871</v>
      </c>
      <c r="C66" s="175"/>
      <c r="D66" s="175"/>
      <c r="E66" s="175">
        <f>'将来負担比率（分子）の構造'!J$41</f>
        <v>7955</v>
      </c>
      <c r="F66" s="175"/>
      <c r="G66" s="175"/>
      <c r="H66" s="175">
        <f>'将来負担比率（分子）の構造'!K$41</f>
        <v>8306</v>
      </c>
      <c r="I66" s="175"/>
      <c r="J66" s="175"/>
      <c r="K66" s="175">
        <f>'将来負担比率（分子）の構造'!L$41</f>
        <v>8401</v>
      </c>
      <c r="L66" s="175"/>
      <c r="M66" s="175"/>
      <c r="N66" s="175">
        <f>'将来負担比率（分子）の構造'!M$41</f>
        <v>8089</v>
      </c>
      <c r="O66" s="175"/>
      <c r="P66" s="175"/>
    </row>
    <row r="67" spans="1:16">
      <c r="A67" s="175" t="s">
        <v>76</v>
      </c>
      <c r="B67" s="175" t="e">
        <f>NA()</f>
        <v>#N/A</v>
      </c>
      <c r="C67" s="175">
        <f>IF(ISNUMBER('将来負担比率（分子）の構造'!I$53), IF('将来負担比率（分子）の構造'!I$53 &lt; 0, 0, '将来負担比率（分子）の構造'!I$53), NA())</f>
        <v>891</v>
      </c>
      <c r="D67" s="175" t="e">
        <f>NA()</f>
        <v>#N/A</v>
      </c>
      <c r="E67" s="175" t="e">
        <f>NA()</f>
        <v>#N/A</v>
      </c>
      <c r="F67" s="175">
        <f>IF(ISNUMBER('将来負担比率（分子）の構造'!J$53), IF('将来負担比率（分子）の構造'!J$53 &lt; 0, 0, '将来負担比率（分子）の構造'!J$53), NA())</f>
        <v>697</v>
      </c>
      <c r="G67" s="175" t="e">
        <f>NA()</f>
        <v>#N/A</v>
      </c>
      <c r="H67" s="175" t="e">
        <f>NA()</f>
        <v>#N/A</v>
      </c>
      <c r="I67" s="175">
        <f>IF(ISNUMBER('将来負担比率（分子）の構造'!K$53), IF('将来負担比率（分子）の構造'!K$53 &lt; 0, 0, '将来負担比率（分子）の構造'!K$53), NA())</f>
        <v>907</v>
      </c>
      <c r="J67" s="175" t="e">
        <f>NA()</f>
        <v>#N/A</v>
      </c>
      <c r="K67" s="175" t="e">
        <f>NA()</f>
        <v>#N/A</v>
      </c>
      <c r="L67" s="175">
        <f>IF(ISNUMBER('将来負担比率（分子）の構造'!L$53), IF('将来負担比率（分子）の構造'!L$53 &lt; 0, 0, '将来負担比率（分子）の構造'!L$53), NA())</f>
        <v>613</v>
      </c>
      <c r="M67" s="175" t="e">
        <f>NA()</f>
        <v>#N/A</v>
      </c>
      <c r="N67" s="175" t="e">
        <f>NA()</f>
        <v>#N/A</v>
      </c>
      <c r="O67" s="175">
        <f>IF(ISNUMBER('将来負担比率（分子）の構造'!M$53), IF('将来負担比率（分子）の構造'!M$53 &lt; 0, 0, '将来負担比率（分子）の構造'!M$53), NA())</f>
        <v>528</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790</v>
      </c>
      <c r="C72" s="179">
        <f>基金残高に係る経年分析!G55</f>
        <v>825</v>
      </c>
      <c r="D72" s="179">
        <f>基金残高に係る経年分析!H55</f>
        <v>809</v>
      </c>
    </row>
    <row r="73" spans="1:16">
      <c r="A73" s="178" t="s">
        <v>79</v>
      </c>
      <c r="B73" s="179">
        <f>基金残高に係る経年分析!F56</f>
        <v>1592</v>
      </c>
      <c r="C73" s="179">
        <f>基金残高に係る経年分析!G56</f>
        <v>1634</v>
      </c>
      <c r="D73" s="179">
        <f>基金残高に係る経年分析!H56</f>
        <v>1635</v>
      </c>
    </row>
    <row r="74" spans="1:16">
      <c r="A74" s="178" t="s">
        <v>80</v>
      </c>
      <c r="B74" s="179">
        <f>基金残高に係る経年分析!F57</f>
        <v>883</v>
      </c>
      <c r="C74" s="179">
        <f>基金残高に係る経年分析!G57</f>
        <v>1193</v>
      </c>
      <c r="D74" s="179">
        <f>基金残高に係る経年分析!H57</f>
        <v>1435</v>
      </c>
    </row>
  </sheetData>
  <sheetProtection algorithmName="SHA-512" hashValue="AQfnBHaLrf+9e6oF4kNaMKM/2EhM7q3mWFemxrE2Uu1LEVrT43GxuzIP5YvKIIjbpV7Oo3xpfMhQGleXBJS9RA==" saltValue="BzRE8MN+o1UJUecux5aq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228</v>
      </c>
      <c r="C5" s="610"/>
      <c r="D5" s="610"/>
      <c r="E5" s="610"/>
      <c r="F5" s="610"/>
      <c r="G5" s="610"/>
      <c r="H5" s="610"/>
      <c r="I5" s="610"/>
      <c r="J5" s="610"/>
      <c r="K5" s="610"/>
      <c r="L5" s="610"/>
      <c r="M5" s="610"/>
      <c r="N5" s="610"/>
      <c r="O5" s="610"/>
      <c r="P5" s="610"/>
      <c r="Q5" s="611"/>
      <c r="R5" s="612">
        <v>797538</v>
      </c>
      <c r="S5" s="613"/>
      <c r="T5" s="613"/>
      <c r="U5" s="613"/>
      <c r="V5" s="613"/>
      <c r="W5" s="613"/>
      <c r="X5" s="613"/>
      <c r="Y5" s="614"/>
      <c r="Z5" s="615">
        <v>9.9</v>
      </c>
      <c r="AA5" s="615"/>
      <c r="AB5" s="615"/>
      <c r="AC5" s="615"/>
      <c r="AD5" s="616">
        <v>797538</v>
      </c>
      <c r="AE5" s="616"/>
      <c r="AF5" s="616"/>
      <c r="AG5" s="616"/>
      <c r="AH5" s="616"/>
      <c r="AI5" s="616"/>
      <c r="AJ5" s="616"/>
      <c r="AK5" s="616"/>
      <c r="AL5" s="617">
        <v>18.3</v>
      </c>
      <c r="AM5" s="618"/>
      <c r="AN5" s="618"/>
      <c r="AO5" s="619"/>
      <c r="AP5" s="609" t="s">
        <v>229</v>
      </c>
      <c r="AQ5" s="610"/>
      <c r="AR5" s="610"/>
      <c r="AS5" s="610"/>
      <c r="AT5" s="610"/>
      <c r="AU5" s="610"/>
      <c r="AV5" s="610"/>
      <c r="AW5" s="610"/>
      <c r="AX5" s="610"/>
      <c r="AY5" s="610"/>
      <c r="AZ5" s="610"/>
      <c r="BA5" s="610"/>
      <c r="BB5" s="610"/>
      <c r="BC5" s="610"/>
      <c r="BD5" s="610"/>
      <c r="BE5" s="610"/>
      <c r="BF5" s="611"/>
      <c r="BG5" s="623">
        <v>797538</v>
      </c>
      <c r="BH5" s="624"/>
      <c r="BI5" s="624"/>
      <c r="BJ5" s="624"/>
      <c r="BK5" s="624"/>
      <c r="BL5" s="624"/>
      <c r="BM5" s="624"/>
      <c r="BN5" s="625"/>
      <c r="BO5" s="626">
        <v>100</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86569</v>
      </c>
      <c r="S6" s="624"/>
      <c r="T6" s="624"/>
      <c r="U6" s="624"/>
      <c r="V6" s="624"/>
      <c r="W6" s="624"/>
      <c r="X6" s="624"/>
      <c r="Y6" s="625"/>
      <c r="Z6" s="626">
        <v>1.1000000000000001</v>
      </c>
      <c r="AA6" s="626"/>
      <c r="AB6" s="626"/>
      <c r="AC6" s="626"/>
      <c r="AD6" s="627">
        <v>86569</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797538</v>
      </c>
      <c r="BH6" s="624"/>
      <c r="BI6" s="624"/>
      <c r="BJ6" s="624"/>
      <c r="BK6" s="624"/>
      <c r="BL6" s="624"/>
      <c r="BM6" s="624"/>
      <c r="BN6" s="625"/>
      <c r="BO6" s="626">
        <v>100</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75223</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75223</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182</v>
      </c>
      <c r="S7" s="624"/>
      <c r="T7" s="624"/>
      <c r="U7" s="624"/>
      <c r="V7" s="624"/>
      <c r="W7" s="624"/>
      <c r="X7" s="624"/>
      <c r="Y7" s="625"/>
      <c r="Z7" s="626">
        <v>0</v>
      </c>
      <c r="AA7" s="626"/>
      <c r="AB7" s="626"/>
      <c r="AC7" s="626"/>
      <c r="AD7" s="627">
        <v>182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285601</v>
      </c>
      <c r="BH7" s="624"/>
      <c r="BI7" s="624"/>
      <c r="BJ7" s="624"/>
      <c r="BK7" s="624"/>
      <c r="BL7" s="624"/>
      <c r="BM7" s="624"/>
      <c r="BN7" s="625"/>
      <c r="BO7" s="626">
        <v>35.799999999999997</v>
      </c>
      <c r="BP7" s="626"/>
      <c r="BQ7" s="626"/>
      <c r="BR7" s="626"/>
      <c r="BS7" s="627" t="s">
        <v>237</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1205052</v>
      </c>
      <c r="CS7" s="624"/>
      <c r="CT7" s="624"/>
      <c r="CU7" s="624"/>
      <c r="CV7" s="624"/>
      <c r="CW7" s="624"/>
      <c r="CX7" s="624"/>
      <c r="CY7" s="625"/>
      <c r="CZ7" s="626">
        <v>15.1</v>
      </c>
      <c r="DA7" s="626"/>
      <c r="DB7" s="626"/>
      <c r="DC7" s="626"/>
      <c r="DD7" s="632">
        <v>153613</v>
      </c>
      <c r="DE7" s="624"/>
      <c r="DF7" s="624"/>
      <c r="DG7" s="624"/>
      <c r="DH7" s="624"/>
      <c r="DI7" s="624"/>
      <c r="DJ7" s="624"/>
      <c r="DK7" s="624"/>
      <c r="DL7" s="624"/>
      <c r="DM7" s="624"/>
      <c r="DN7" s="624"/>
      <c r="DO7" s="624"/>
      <c r="DP7" s="625"/>
      <c r="DQ7" s="632">
        <v>1022799</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1754</v>
      </c>
      <c r="S8" s="624"/>
      <c r="T8" s="624"/>
      <c r="U8" s="624"/>
      <c r="V8" s="624"/>
      <c r="W8" s="624"/>
      <c r="X8" s="624"/>
      <c r="Y8" s="625"/>
      <c r="Z8" s="626">
        <v>0</v>
      </c>
      <c r="AA8" s="626"/>
      <c r="AB8" s="626"/>
      <c r="AC8" s="626"/>
      <c r="AD8" s="627">
        <v>1754</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11680</v>
      </c>
      <c r="BH8" s="624"/>
      <c r="BI8" s="624"/>
      <c r="BJ8" s="624"/>
      <c r="BK8" s="624"/>
      <c r="BL8" s="624"/>
      <c r="BM8" s="624"/>
      <c r="BN8" s="625"/>
      <c r="BO8" s="626">
        <v>1.5</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1735985</v>
      </c>
      <c r="CS8" s="624"/>
      <c r="CT8" s="624"/>
      <c r="CU8" s="624"/>
      <c r="CV8" s="624"/>
      <c r="CW8" s="624"/>
      <c r="CX8" s="624"/>
      <c r="CY8" s="625"/>
      <c r="CZ8" s="626">
        <v>21.7</v>
      </c>
      <c r="DA8" s="626"/>
      <c r="DB8" s="626"/>
      <c r="DC8" s="626"/>
      <c r="DD8" s="632">
        <v>14951</v>
      </c>
      <c r="DE8" s="624"/>
      <c r="DF8" s="624"/>
      <c r="DG8" s="624"/>
      <c r="DH8" s="624"/>
      <c r="DI8" s="624"/>
      <c r="DJ8" s="624"/>
      <c r="DK8" s="624"/>
      <c r="DL8" s="624"/>
      <c r="DM8" s="624"/>
      <c r="DN8" s="624"/>
      <c r="DO8" s="624"/>
      <c r="DP8" s="625"/>
      <c r="DQ8" s="632">
        <v>921279</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1995</v>
      </c>
      <c r="S9" s="624"/>
      <c r="T9" s="624"/>
      <c r="U9" s="624"/>
      <c r="V9" s="624"/>
      <c r="W9" s="624"/>
      <c r="X9" s="624"/>
      <c r="Y9" s="625"/>
      <c r="Z9" s="626">
        <v>0</v>
      </c>
      <c r="AA9" s="626"/>
      <c r="AB9" s="626"/>
      <c r="AC9" s="626"/>
      <c r="AD9" s="627">
        <v>1995</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240778</v>
      </c>
      <c r="BH9" s="624"/>
      <c r="BI9" s="624"/>
      <c r="BJ9" s="624"/>
      <c r="BK9" s="624"/>
      <c r="BL9" s="624"/>
      <c r="BM9" s="624"/>
      <c r="BN9" s="625"/>
      <c r="BO9" s="626">
        <v>30.2</v>
      </c>
      <c r="BP9" s="626"/>
      <c r="BQ9" s="626"/>
      <c r="BR9" s="626"/>
      <c r="BS9" s="627" t="s">
        <v>230</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685125</v>
      </c>
      <c r="CS9" s="624"/>
      <c r="CT9" s="624"/>
      <c r="CU9" s="624"/>
      <c r="CV9" s="624"/>
      <c r="CW9" s="624"/>
      <c r="CX9" s="624"/>
      <c r="CY9" s="625"/>
      <c r="CZ9" s="626">
        <v>8.6</v>
      </c>
      <c r="DA9" s="626"/>
      <c r="DB9" s="626"/>
      <c r="DC9" s="626"/>
      <c r="DD9" s="632">
        <v>14340</v>
      </c>
      <c r="DE9" s="624"/>
      <c r="DF9" s="624"/>
      <c r="DG9" s="624"/>
      <c r="DH9" s="624"/>
      <c r="DI9" s="624"/>
      <c r="DJ9" s="624"/>
      <c r="DK9" s="624"/>
      <c r="DL9" s="624"/>
      <c r="DM9" s="624"/>
      <c r="DN9" s="624"/>
      <c r="DO9" s="624"/>
      <c r="DP9" s="625"/>
      <c r="DQ9" s="632">
        <v>571605</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230</v>
      </c>
      <c r="S10" s="624"/>
      <c r="T10" s="624"/>
      <c r="U10" s="624"/>
      <c r="V10" s="624"/>
      <c r="W10" s="624"/>
      <c r="X10" s="624"/>
      <c r="Y10" s="625"/>
      <c r="Z10" s="626" t="s">
        <v>230</v>
      </c>
      <c r="AA10" s="626"/>
      <c r="AB10" s="626"/>
      <c r="AC10" s="626"/>
      <c r="AD10" s="627" t="s">
        <v>230</v>
      </c>
      <c r="AE10" s="627"/>
      <c r="AF10" s="627"/>
      <c r="AG10" s="627"/>
      <c r="AH10" s="627"/>
      <c r="AI10" s="627"/>
      <c r="AJ10" s="627"/>
      <c r="AK10" s="627"/>
      <c r="AL10" s="628" t="s">
        <v>230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19399</v>
      </c>
      <c r="BH10" s="624"/>
      <c r="BI10" s="624"/>
      <c r="BJ10" s="624"/>
      <c r="BK10" s="624"/>
      <c r="BL10" s="624"/>
      <c r="BM10" s="624"/>
      <c r="BN10" s="625"/>
      <c r="BO10" s="626">
        <v>2.4</v>
      </c>
      <c r="BP10" s="626"/>
      <c r="BQ10" s="626"/>
      <c r="BR10" s="626"/>
      <c r="BS10" s="627" t="s">
        <v>230</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237</v>
      </c>
      <c r="CS10" s="624"/>
      <c r="CT10" s="624"/>
      <c r="CU10" s="624"/>
      <c r="CV10" s="624"/>
      <c r="CW10" s="624"/>
      <c r="CX10" s="624"/>
      <c r="CY10" s="625"/>
      <c r="CZ10" s="626" t="s">
        <v>237</v>
      </c>
      <c r="DA10" s="626"/>
      <c r="DB10" s="626"/>
      <c r="DC10" s="626"/>
      <c r="DD10" s="632" t="s">
        <v>230</v>
      </c>
      <c r="DE10" s="624"/>
      <c r="DF10" s="624"/>
      <c r="DG10" s="624"/>
      <c r="DH10" s="624"/>
      <c r="DI10" s="624"/>
      <c r="DJ10" s="624"/>
      <c r="DK10" s="624"/>
      <c r="DL10" s="624"/>
      <c r="DM10" s="624"/>
      <c r="DN10" s="624"/>
      <c r="DO10" s="624"/>
      <c r="DP10" s="625"/>
      <c r="DQ10" s="632" t="s">
        <v>230</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185169</v>
      </c>
      <c r="S11" s="624"/>
      <c r="T11" s="624"/>
      <c r="U11" s="624"/>
      <c r="V11" s="624"/>
      <c r="W11" s="624"/>
      <c r="X11" s="624"/>
      <c r="Y11" s="625"/>
      <c r="Z11" s="628">
        <v>2.2999999999999998</v>
      </c>
      <c r="AA11" s="629"/>
      <c r="AB11" s="629"/>
      <c r="AC11" s="635"/>
      <c r="AD11" s="632">
        <v>185169</v>
      </c>
      <c r="AE11" s="624"/>
      <c r="AF11" s="624"/>
      <c r="AG11" s="624"/>
      <c r="AH11" s="624"/>
      <c r="AI11" s="624"/>
      <c r="AJ11" s="624"/>
      <c r="AK11" s="625"/>
      <c r="AL11" s="628">
        <v>4.2</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13744</v>
      </c>
      <c r="BH11" s="624"/>
      <c r="BI11" s="624"/>
      <c r="BJ11" s="624"/>
      <c r="BK11" s="624"/>
      <c r="BL11" s="624"/>
      <c r="BM11" s="624"/>
      <c r="BN11" s="625"/>
      <c r="BO11" s="626">
        <v>1.7</v>
      </c>
      <c r="BP11" s="626"/>
      <c r="BQ11" s="626"/>
      <c r="BR11" s="626"/>
      <c r="BS11" s="627" t="s">
        <v>237</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1144255</v>
      </c>
      <c r="CS11" s="624"/>
      <c r="CT11" s="624"/>
      <c r="CU11" s="624"/>
      <c r="CV11" s="624"/>
      <c r="CW11" s="624"/>
      <c r="CX11" s="624"/>
      <c r="CY11" s="625"/>
      <c r="CZ11" s="626">
        <v>14.3</v>
      </c>
      <c r="DA11" s="626"/>
      <c r="DB11" s="626"/>
      <c r="DC11" s="626"/>
      <c r="DD11" s="632">
        <v>536357</v>
      </c>
      <c r="DE11" s="624"/>
      <c r="DF11" s="624"/>
      <c r="DG11" s="624"/>
      <c r="DH11" s="624"/>
      <c r="DI11" s="624"/>
      <c r="DJ11" s="624"/>
      <c r="DK11" s="624"/>
      <c r="DL11" s="624"/>
      <c r="DM11" s="624"/>
      <c r="DN11" s="624"/>
      <c r="DO11" s="624"/>
      <c r="DP11" s="625"/>
      <c r="DQ11" s="632">
        <v>432604</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v>3376</v>
      </c>
      <c r="S12" s="624"/>
      <c r="T12" s="624"/>
      <c r="U12" s="624"/>
      <c r="V12" s="624"/>
      <c r="W12" s="624"/>
      <c r="X12" s="624"/>
      <c r="Y12" s="625"/>
      <c r="Z12" s="626">
        <v>0</v>
      </c>
      <c r="AA12" s="626"/>
      <c r="AB12" s="626"/>
      <c r="AC12" s="626"/>
      <c r="AD12" s="627">
        <v>3376</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386976</v>
      </c>
      <c r="BH12" s="624"/>
      <c r="BI12" s="624"/>
      <c r="BJ12" s="624"/>
      <c r="BK12" s="624"/>
      <c r="BL12" s="624"/>
      <c r="BM12" s="624"/>
      <c r="BN12" s="625"/>
      <c r="BO12" s="626">
        <v>48.5</v>
      </c>
      <c r="BP12" s="626"/>
      <c r="BQ12" s="626"/>
      <c r="BR12" s="626"/>
      <c r="BS12" s="627" t="s">
        <v>230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372662</v>
      </c>
      <c r="CS12" s="624"/>
      <c r="CT12" s="624"/>
      <c r="CU12" s="624"/>
      <c r="CV12" s="624"/>
      <c r="CW12" s="624"/>
      <c r="CX12" s="624"/>
      <c r="CY12" s="625"/>
      <c r="CZ12" s="626">
        <v>4.7</v>
      </c>
      <c r="DA12" s="626"/>
      <c r="DB12" s="626"/>
      <c r="DC12" s="626"/>
      <c r="DD12" s="632">
        <v>32670</v>
      </c>
      <c r="DE12" s="624"/>
      <c r="DF12" s="624"/>
      <c r="DG12" s="624"/>
      <c r="DH12" s="624"/>
      <c r="DI12" s="624"/>
      <c r="DJ12" s="624"/>
      <c r="DK12" s="624"/>
      <c r="DL12" s="624"/>
      <c r="DM12" s="624"/>
      <c r="DN12" s="624"/>
      <c r="DO12" s="624"/>
      <c r="DP12" s="625"/>
      <c r="DQ12" s="632">
        <v>254134</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373582</v>
      </c>
      <c r="BH13" s="624"/>
      <c r="BI13" s="624"/>
      <c r="BJ13" s="624"/>
      <c r="BK13" s="624"/>
      <c r="BL13" s="624"/>
      <c r="BM13" s="624"/>
      <c r="BN13" s="625"/>
      <c r="BO13" s="626">
        <v>46.8</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583803</v>
      </c>
      <c r="CS13" s="624"/>
      <c r="CT13" s="624"/>
      <c r="CU13" s="624"/>
      <c r="CV13" s="624"/>
      <c r="CW13" s="624"/>
      <c r="CX13" s="624"/>
      <c r="CY13" s="625"/>
      <c r="CZ13" s="626">
        <v>7.3</v>
      </c>
      <c r="DA13" s="626"/>
      <c r="DB13" s="626"/>
      <c r="DC13" s="626"/>
      <c r="DD13" s="632">
        <v>352039</v>
      </c>
      <c r="DE13" s="624"/>
      <c r="DF13" s="624"/>
      <c r="DG13" s="624"/>
      <c r="DH13" s="624"/>
      <c r="DI13" s="624"/>
      <c r="DJ13" s="624"/>
      <c r="DK13" s="624"/>
      <c r="DL13" s="624"/>
      <c r="DM13" s="624"/>
      <c r="DN13" s="624"/>
      <c r="DO13" s="624"/>
      <c r="DP13" s="625"/>
      <c r="DQ13" s="632">
        <v>160903</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237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43548</v>
      </c>
      <c r="BH14" s="624"/>
      <c r="BI14" s="624"/>
      <c r="BJ14" s="624"/>
      <c r="BK14" s="624"/>
      <c r="BL14" s="624"/>
      <c r="BM14" s="624"/>
      <c r="BN14" s="625"/>
      <c r="BO14" s="626">
        <v>5.5</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241143</v>
      </c>
      <c r="CS14" s="624"/>
      <c r="CT14" s="624"/>
      <c r="CU14" s="624"/>
      <c r="CV14" s="624"/>
      <c r="CW14" s="624"/>
      <c r="CX14" s="624"/>
      <c r="CY14" s="625"/>
      <c r="CZ14" s="626">
        <v>3</v>
      </c>
      <c r="DA14" s="626"/>
      <c r="DB14" s="626"/>
      <c r="DC14" s="626"/>
      <c r="DD14" s="632">
        <v>18502</v>
      </c>
      <c r="DE14" s="624"/>
      <c r="DF14" s="624"/>
      <c r="DG14" s="624"/>
      <c r="DH14" s="624"/>
      <c r="DI14" s="624"/>
      <c r="DJ14" s="624"/>
      <c r="DK14" s="624"/>
      <c r="DL14" s="624"/>
      <c r="DM14" s="624"/>
      <c r="DN14" s="624"/>
      <c r="DO14" s="624"/>
      <c r="DP14" s="625"/>
      <c r="DQ14" s="632">
        <v>227500</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230</v>
      </c>
      <c r="AA15" s="626"/>
      <c r="AB15" s="626"/>
      <c r="AC15" s="626"/>
      <c r="AD15" s="627" t="s">
        <v>230</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81413</v>
      </c>
      <c r="BH15" s="624"/>
      <c r="BI15" s="624"/>
      <c r="BJ15" s="624"/>
      <c r="BK15" s="624"/>
      <c r="BL15" s="624"/>
      <c r="BM15" s="624"/>
      <c r="BN15" s="625"/>
      <c r="BO15" s="626">
        <v>10.199999999999999</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787177</v>
      </c>
      <c r="CS15" s="624"/>
      <c r="CT15" s="624"/>
      <c r="CU15" s="624"/>
      <c r="CV15" s="624"/>
      <c r="CW15" s="624"/>
      <c r="CX15" s="624"/>
      <c r="CY15" s="625"/>
      <c r="CZ15" s="626">
        <v>9.9</v>
      </c>
      <c r="DA15" s="626"/>
      <c r="DB15" s="626"/>
      <c r="DC15" s="626"/>
      <c r="DD15" s="632">
        <v>187200</v>
      </c>
      <c r="DE15" s="624"/>
      <c r="DF15" s="624"/>
      <c r="DG15" s="624"/>
      <c r="DH15" s="624"/>
      <c r="DI15" s="624"/>
      <c r="DJ15" s="624"/>
      <c r="DK15" s="624"/>
      <c r="DL15" s="624"/>
      <c r="DM15" s="624"/>
      <c r="DN15" s="624"/>
      <c r="DO15" s="624"/>
      <c r="DP15" s="625"/>
      <c r="DQ15" s="632">
        <v>605499</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3965</v>
      </c>
      <c r="S16" s="624"/>
      <c r="T16" s="624"/>
      <c r="U16" s="624"/>
      <c r="V16" s="624"/>
      <c r="W16" s="624"/>
      <c r="X16" s="624"/>
      <c r="Y16" s="625"/>
      <c r="Z16" s="626">
        <v>0</v>
      </c>
      <c r="AA16" s="626"/>
      <c r="AB16" s="626"/>
      <c r="AC16" s="626"/>
      <c r="AD16" s="627">
        <v>3965</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230</v>
      </c>
      <c r="BP16" s="626"/>
      <c r="BQ16" s="626"/>
      <c r="BR16" s="626"/>
      <c r="BS16" s="627" t="s">
        <v>237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165174</v>
      </c>
      <c r="CS16" s="624"/>
      <c r="CT16" s="624"/>
      <c r="CU16" s="624"/>
      <c r="CV16" s="624"/>
      <c r="CW16" s="624"/>
      <c r="CX16" s="624"/>
      <c r="CY16" s="625"/>
      <c r="CZ16" s="626">
        <v>2.1</v>
      </c>
      <c r="DA16" s="626"/>
      <c r="DB16" s="626"/>
      <c r="DC16" s="626"/>
      <c r="DD16" s="632" t="s">
        <v>237</v>
      </c>
      <c r="DE16" s="624"/>
      <c r="DF16" s="624"/>
      <c r="DG16" s="624"/>
      <c r="DH16" s="624"/>
      <c r="DI16" s="624"/>
      <c r="DJ16" s="624"/>
      <c r="DK16" s="624"/>
      <c r="DL16" s="624"/>
      <c r="DM16" s="624"/>
      <c r="DN16" s="624"/>
      <c r="DO16" s="624"/>
      <c r="DP16" s="625"/>
      <c r="DQ16" s="632">
        <v>35452</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8748</v>
      </c>
      <c r="S17" s="624"/>
      <c r="T17" s="624"/>
      <c r="U17" s="624"/>
      <c r="V17" s="624"/>
      <c r="W17" s="624"/>
      <c r="X17" s="624"/>
      <c r="Y17" s="625"/>
      <c r="Z17" s="626">
        <v>0.1</v>
      </c>
      <c r="AA17" s="626"/>
      <c r="AB17" s="626"/>
      <c r="AC17" s="626"/>
      <c r="AD17" s="627">
        <v>8748</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988364</v>
      </c>
      <c r="CS17" s="624"/>
      <c r="CT17" s="624"/>
      <c r="CU17" s="624"/>
      <c r="CV17" s="624"/>
      <c r="CW17" s="624"/>
      <c r="CX17" s="624"/>
      <c r="CY17" s="625"/>
      <c r="CZ17" s="626">
        <v>12.4</v>
      </c>
      <c r="DA17" s="626"/>
      <c r="DB17" s="626"/>
      <c r="DC17" s="626"/>
      <c r="DD17" s="632" t="s">
        <v>230</v>
      </c>
      <c r="DE17" s="624"/>
      <c r="DF17" s="624"/>
      <c r="DG17" s="624"/>
      <c r="DH17" s="624"/>
      <c r="DI17" s="624"/>
      <c r="DJ17" s="624"/>
      <c r="DK17" s="624"/>
      <c r="DL17" s="624"/>
      <c r="DM17" s="624"/>
      <c r="DN17" s="624"/>
      <c r="DO17" s="624"/>
      <c r="DP17" s="625"/>
      <c r="DQ17" s="632">
        <v>978891</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2999</v>
      </c>
      <c r="S18" s="624"/>
      <c r="T18" s="624"/>
      <c r="U18" s="624"/>
      <c r="V18" s="624"/>
      <c r="W18" s="624"/>
      <c r="X18" s="624"/>
      <c r="Y18" s="625"/>
      <c r="Z18" s="626">
        <v>0</v>
      </c>
      <c r="AA18" s="626"/>
      <c r="AB18" s="626"/>
      <c r="AC18" s="626"/>
      <c r="AD18" s="627">
        <v>2999</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230</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2999</v>
      </c>
      <c r="S19" s="624"/>
      <c r="T19" s="624"/>
      <c r="U19" s="624"/>
      <c r="V19" s="624"/>
      <c r="W19" s="624"/>
      <c r="X19" s="624"/>
      <c r="Y19" s="625"/>
      <c r="Z19" s="626">
        <v>0</v>
      </c>
      <c r="AA19" s="626"/>
      <c r="AB19" s="626"/>
      <c r="AC19" s="626"/>
      <c r="AD19" s="627">
        <v>2999</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230</v>
      </c>
      <c r="BH19" s="624"/>
      <c r="BI19" s="624"/>
      <c r="BJ19" s="624"/>
      <c r="BK19" s="624"/>
      <c r="BL19" s="624"/>
      <c r="BM19" s="624"/>
      <c r="BN19" s="625"/>
      <c r="BO19" s="626" t="s">
        <v>237</v>
      </c>
      <c r="BP19" s="626"/>
      <c r="BQ19" s="626"/>
      <c r="BR19" s="626"/>
      <c r="BS19" s="627" t="s">
        <v>230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230</v>
      </c>
      <c r="DA19" s="626"/>
      <c r="DB19" s="626"/>
      <c r="DC19" s="626"/>
      <c r="DD19" s="632" t="s">
        <v>237</v>
      </c>
      <c r="DE19" s="624"/>
      <c r="DF19" s="624"/>
      <c r="DG19" s="624"/>
      <c r="DH19" s="624"/>
      <c r="DI19" s="624"/>
      <c r="DJ19" s="624"/>
      <c r="DK19" s="624"/>
      <c r="DL19" s="624"/>
      <c r="DM19" s="624"/>
      <c r="DN19" s="624"/>
      <c r="DO19" s="624"/>
      <c r="DP19" s="625"/>
      <c r="DQ19" s="632" t="s">
        <v>230</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230</v>
      </c>
      <c r="BH20" s="624"/>
      <c r="BI20" s="624"/>
      <c r="BJ20" s="624"/>
      <c r="BK20" s="624"/>
      <c r="BL20" s="624"/>
      <c r="BM20" s="624"/>
      <c r="BN20" s="625"/>
      <c r="BO20" s="626" t="s">
        <v>230</v>
      </c>
      <c r="BP20" s="626"/>
      <c r="BQ20" s="626"/>
      <c r="BR20" s="626"/>
      <c r="BS20" s="627" t="s">
        <v>230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7983963</v>
      </c>
      <c r="CS20" s="624"/>
      <c r="CT20" s="624"/>
      <c r="CU20" s="624"/>
      <c r="CV20" s="624"/>
      <c r="CW20" s="624"/>
      <c r="CX20" s="624"/>
      <c r="CY20" s="625"/>
      <c r="CZ20" s="626">
        <v>100</v>
      </c>
      <c r="DA20" s="626"/>
      <c r="DB20" s="626"/>
      <c r="DC20" s="626"/>
      <c r="DD20" s="632">
        <v>1309672</v>
      </c>
      <c r="DE20" s="624"/>
      <c r="DF20" s="624"/>
      <c r="DG20" s="624"/>
      <c r="DH20" s="624"/>
      <c r="DI20" s="624"/>
      <c r="DJ20" s="624"/>
      <c r="DK20" s="624"/>
      <c r="DL20" s="624"/>
      <c r="DM20" s="624"/>
      <c r="DN20" s="624"/>
      <c r="DO20" s="624"/>
      <c r="DP20" s="625"/>
      <c r="DQ20" s="632">
        <v>5285889</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3538136</v>
      </c>
      <c r="S21" s="624"/>
      <c r="T21" s="624"/>
      <c r="U21" s="624"/>
      <c r="V21" s="624"/>
      <c r="W21" s="624"/>
      <c r="X21" s="624"/>
      <c r="Y21" s="625"/>
      <c r="Z21" s="626">
        <v>43.8</v>
      </c>
      <c r="AA21" s="626"/>
      <c r="AB21" s="626"/>
      <c r="AC21" s="626"/>
      <c r="AD21" s="627">
        <v>3250963</v>
      </c>
      <c r="AE21" s="627"/>
      <c r="AF21" s="627"/>
      <c r="AG21" s="627"/>
      <c r="AH21" s="627"/>
      <c r="AI21" s="627"/>
      <c r="AJ21" s="627"/>
      <c r="AK21" s="627"/>
      <c r="AL21" s="628">
        <v>74.400000000000006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230</v>
      </c>
      <c r="BH21" s="624"/>
      <c r="BI21" s="624"/>
      <c r="BJ21" s="624"/>
      <c r="BK21" s="624"/>
      <c r="BL21" s="624"/>
      <c r="BM21" s="624"/>
      <c r="BN21" s="625"/>
      <c r="BO21" s="626" t="s">
        <v>230</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3250963</v>
      </c>
      <c r="S22" s="624"/>
      <c r="T22" s="624"/>
      <c r="U22" s="624"/>
      <c r="V22" s="624"/>
      <c r="W22" s="624"/>
      <c r="X22" s="624"/>
      <c r="Y22" s="625"/>
      <c r="Z22" s="626">
        <v>40.200000000000003</v>
      </c>
      <c r="AA22" s="626"/>
      <c r="AB22" s="626"/>
      <c r="AC22" s="626"/>
      <c r="AD22" s="627">
        <v>3250963</v>
      </c>
      <c r="AE22" s="627"/>
      <c r="AF22" s="627"/>
      <c r="AG22" s="627"/>
      <c r="AH22" s="627"/>
      <c r="AI22" s="627"/>
      <c r="AJ22" s="627"/>
      <c r="AK22" s="627"/>
      <c r="AL22" s="628">
        <v>74.400000000000006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237</v>
      </c>
      <c r="BP22" s="626"/>
      <c r="BQ22" s="626"/>
      <c r="BR22" s="626"/>
      <c r="BS22" s="627" t="s">
        <v>230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287173</v>
      </c>
      <c r="S23" s="624"/>
      <c r="T23" s="624"/>
      <c r="U23" s="624"/>
      <c r="V23" s="624"/>
      <c r="W23" s="624"/>
      <c r="X23" s="624"/>
      <c r="Y23" s="625"/>
      <c r="Z23" s="626">
        <v>3.6</v>
      </c>
      <c r="AA23" s="626"/>
      <c r="AB23" s="626"/>
      <c r="AC23" s="626"/>
      <c r="AD23" s="627" t="s">
        <v>230</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230</v>
      </c>
      <c r="S24" s="624"/>
      <c r="T24" s="624"/>
      <c r="U24" s="624"/>
      <c r="V24" s="624"/>
      <c r="W24" s="624"/>
      <c r="X24" s="624"/>
      <c r="Y24" s="625"/>
      <c r="Z24" s="626" t="s">
        <v>230</v>
      </c>
      <c r="AA24" s="626"/>
      <c r="AB24" s="626"/>
      <c r="AC24" s="626"/>
      <c r="AD24" s="627" t="s">
        <v>230</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3257805</v>
      </c>
      <c r="CS24" s="613"/>
      <c r="CT24" s="613"/>
      <c r="CU24" s="613"/>
      <c r="CV24" s="613"/>
      <c r="CW24" s="613"/>
      <c r="CX24" s="613"/>
      <c r="CY24" s="614"/>
      <c r="CZ24" s="617">
        <v>40.799999999999997</v>
      </c>
      <c r="DA24" s="618"/>
      <c r="DB24" s="618"/>
      <c r="DC24" s="634"/>
      <c r="DD24" s="653">
        <v>2495943</v>
      </c>
      <c r="DE24" s="613"/>
      <c r="DF24" s="613"/>
      <c r="DG24" s="613"/>
      <c r="DH24" s="613"/>
      <c r="DI24" s="613"/>
      <c r="DJ24" s="613"/>
      <c r="DK24" s="614"/>
      <c r="DL24" s="653">
        <v>2454594</v>
      </c>
      <c r="DM24" s="613"/>
      <c r="DN24" s="613"/>
      <c r="DO24" s="613"/>
      <c r="DP24" s="613"/>
      <c r="DQ24" s="613"/>
      <c r="DR24" s="613"/>
      <c r="DS24" s="613"/>
      <c r="DT24" s="613"/>
      <c r="DU24" s="613"/>
      <c r="DV24" s="614"/>
      <c r="DW24" s="617">
        <v>55.7</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4630431</v>
      </c>
      <c r="S25" s="624"/>
      <c r="T25" s="624"/>
      <c r="U25" s="624"/>
      <c r="V25" s="624"/>
      <c r="W25" s="624"/>
      <c r="X25" s="624"/>
      <c r="Y25" s="625"/>
      <c r="Z25" s="626">
        <v>57.3</v>
      </c>
      <c r="AA25" s="626"/>
      <c r="AB25" s="626"/>
      <c r="AC25" s="626"/>
      <c r="AD25" s="627">
        <v>4343258</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230</v>
      </c>
      <c r="BH25" s="624"/>
      <c r="BI25" s="624"/>
      <c r="BJ25" s="624"/>
      <c r="BK25" s="624"/>
      <c r="BL25" s="624"/>
      <c r="BM25" s="624"/>
      <c r="BN25" s="625"/>
      <c r="BO25" s="626" t="s">
        <v>237</v>
      </c>
      <c r="BP25" s="626"/>
      <c r="BQ25" s="626"/>
      <c r="BR25" s="626"/>
      <c r="BS25" s="627" t="s">
        <v>230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1421168</v>
      </c>
      <c r="CS25" s="656"/>
      <c r="CT25" s="656"/>
      <c r="CU25" s="656"/>
      <c r="CV25" s="656"/>
      <c r="CW25" s="656"/>
      <c r="CX25" s="656"/>
      <c r="CY25" s="657"/>
      <c r="CZ25" s="628">
        <v>17.8</v>
      </c>
      <c r="DA25" s="654"/>
      <c r="DB25" s="654"/>
      <c r="DC25" s="658"/>
      <c r="DD25" s="632">
        <v>1295133</v>
      </c>
      <c r="DE25" s="656"/>
      <c r="DF25" s="656"/>
      <c r="DG25" s="656"/>
      <c r="DH25" s="656"/>
      <c r="DI25" s="656"/>
      <c r="DJ25" s="656"/>
      <c r="DK25" s="657"/>
      <c r="DL25" s="632">
        <v>1254529</v>
      </c>
      <c r="DM25" s="656"/>
      <c r="DN25" s="656"/>
      <c r="DO25" s="656"/>
      <c r="DP25" s="656"/>
      <c r="DQ25" s="656"/>
      <c r="DR25" s="656"/>
      <c r="DS25" s="656"/>
      <c r="DT25" s="656"/>
      <c r="DU25" s="656"/>
      <c r="DV25" s="657"/>
      <c r="DW25" s="628">
        <v>28.5</v>
      </c>
      <c r="DX25" s="654"/>
      <c r="DY25" s="654"/>
      <c r="DZ25" s="654"/>
      <c r="EA25" s="654"/>
      <c r="EB25" s="654"/>
      <c r="EC25" s="655"/>
    </row>
    <row r="26" spans="2:133" ht="11.25" customHeight="1">
      <c r="B26" s="620" t="s">
        <v>298</v>
      </c>
      <c r="C26" s="621"/>
      <c r="D26" s="621"/>
      <c r="E26" s="621"/>
      <c r="F26" s="621"/>
      <c r="G26" s="621"/>
      <c r="H26" s="621"/>
      <c r="I26" s="621"/>
      <c r="J26" s="621"/>
      <c r="K26" s="621"/>
      <c r="L26" s="621"/>
      <c r="M26" s="621"/>
      <c r="N26" s="621"/>
      <c r="O26" s="621"/>
      <c r="P26" s="621"/>
      <c r="Q26" s="622"/>
      <c r="R26" s="623">
        <v>871</v>
      </c>
      <c r="S26" s="624"/>
      <c r="T26" s="624"/>
      <c r="U26" s="624"/>
      <c r="V26" s="624"/>
      <c r="W26" s="624"/>
      <c r="X26" s="624"/>
      <c r="Y26" s="625"/>
      <c r="Z26" s="626">
        <v>0</v>
      </c>
      <c r="AA26" s="626"/>
      <c r="AB26" s="626"/>
      <c r="AC26" s="626"/>
      <c r="AD26" s="627">
        <v>871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865372</v>
      </c>
      <c r="CS26" s="624"/>
      <c r="CT26" s="624"/>
      <c r="CU26" s="624"/>
      <c r="CV26" s="624"/>
      <c r="CW26" s="624"/>
      <c r="CX26" s="624"/>
      <c r="CY26" s="625"/>
      <c r="CZ26" s="628">
        <v>10.8</v>
      </c>
      <c r="DA26" s="654"/>
      <c r="DB26" s="654"/>
      <c r="DC26" s="658"/>
      <c r="DD26" s="632">
        <v>788211</v>
      </c>
      <c r="DE26" s="624"/>
      <c r="DF26" s="624"/>
      <c r="DG26" s="624"/>
      <c r="DH26" s="624"/>
      <c r="DI26" s="624"/>
      <c r="DJ26" s="624"/>
      <c r="DK26" s="625"/>
      <c r="DL26" s="632" t="s">
        <v>230</v>
      </c>
      <c r="DM26" s="624"/>
      <c r="DN26" s="624"/>
      <c r="DO26" s="624"/>
      <c r="DP26" s="624"/>
      <c r="DQ26" s="624"/>
      <c r="DR26" s="624"/>
      <c r="DS26" s="624"/>
      <c r="DT26" s="624"/>
      <c r="DU26" s="624"/>
      <c r="DV26" s="625"/>
      <c r="DW26" s="628" t="s">
        <v>230</v>
      </c>
      <c r="DX26" s="654"/>
      <c r="DY26" s="654"/>
      <c r="DZ26" s="654"/>
      <c r="EA26" s="654"/>
      <c r="EB26" s="654"/>
      <c r="EC26" s="655"/>
    </row>
    <row r="27" spans="2:133" ht="11.25" customHeight="1">
      <c r="B27" s="620" t="s">
        <v>301</v>
      </c>
      <c r="C27" s="621"/>
      <c r="D27" s="621"/>
      <c r="E27" s="621"/>
      <c r="F27" s="621"/>
      <c r="G27" s="621"/>
      <c r="H27" s="621"/>
      <c r="I27" s="621"/>
      <c r="J27" s="621"/>
      <c r="K27" s="621"/>
      <c r="L27" s="621"/>
      <c r="M27" s="621"/>
      <c r="N27" s="621"/>
      <c r="O27" s="621"/>
      <c r="P27" s="621"/>
      <c r="Q27" s="622"/>
      <c r="R27" s="623">
        <v>19246</v>
      </c>
      <c r="S27" s="624"/>
      <c r="T27" s="624"/>
      <c r="U27" s="624"/>
      <c r="V27" s="624"/>
      <c r="W27" s="624"/>
      <c r="X27" s="624"/>
      <c r="Y27" s="625"/>
      <c r="Z27" s="626">
        <v>0.2</v>
      </c>
      <c r="AA27" s="626"/>
      <c r="AB27" s="626"/>
      <c r="AC27" s="626"/>
      <c r="AD27" s="627" t="s">
        <v>230</v>
      </c>
      <c r="AE27" s="627"/>
      <c r="AF27" s="627"/>
      <c r="AG27" s="627"/>
      <c r="AH27" s="627"/>
      <c r="AI27" s="627"/>
      <c r="AJ27" s="627"/>
      <c r="AK27" s="627"/>
      <c r="AL27" s="628" t="s">
        <v>237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797538</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848273</v>
      </c>
      <c r="CS27" s="656"/>
      <c r="CT27" s="656"/>
      <c r="CU27" s="656"/>
      <c r="CV27" s="656"/>
      <c r="CW27" s="656"/>
      <c r="CX27" s="656"/>
      <c r="CY27" s="657"/>
      <c r="CZ27" s="628">
        <v>10.6</v>
      </c>
      <c r="DA27" s="654"/>
      <c r="DB27" s="654"/>
      <c r="DC27" s="658"/>
      <c r="DD27" s="632">
        <v>221919</v>
      </c>
      <c r="DE27" s="656"/>
      <c r="DF27" s="656"/>
      <c r="DG27" s="656"/>
      <c r="DH27" s="656"/>
      <c r="DI27" s="656"/>
      <c r="DJ27" s="656"/>
      <c r="DK27" s="657"/>
      <c r="DL27" s="632">
        <v>221174</v>
      </c>
      <c r="DM27" s="656"/>
      <c r="DN27" s="656"/>
      <c r="DO27" s="656"/>
      <c r="DP27" s="656"/>
      <c r="DQ27" s="656"/>
      <c r="DR27" s="656"/>
      <c r="DS27" s="656"/>
      <c r="DT27" s="656"/>
      <c r="DU27" s="656"/>
      <c r="DV27" s="657"/>
      <c r="DW27" s="628">
        <v>5</v>
      </c>
      <c r="DX27" s="654"/>
      <c r="DY27" s="654"/>
      <c r="DZ27" s="654"/>
      <c r="EA27" s="654"/>
      <c r="EB27" s="654"/>
      <c r="EC27" s="655"/>
    </row>
    <row r="28" spans="2:133" ht="11.25" customHeight="1">
      <c r="B28" s="620" t="s">
        <v>304</v>
      </c>
      <c r="C28" s="621"/>
      <c r="D28" s="621"/>
      <c r="E28" s="621"/>
      <c r="F28" s="621"/>
      <c r="G28" s="621"/>
      <c r="H28" s="621"/>
      <c r="I28" s="621"/>
      <c r="J28" s="621"/>
      <c r="K28" s="621"/>
      <c r="L28" s="621"/>
      <c r="M28" s="621"/>
      <c r="N28" s="621"/>
      <c r="O28" s="621"/>
      <c r="P28" s="621"/>
      <c r="Q28" s="622"/>
      <c r="R28" s="623">
        <v>97350</v>
      </c>
      <c r="S28" s="624"/>
      <c r="T28" s="624"/>
      <c r="U28" s="624"/>
      <c r="V28" s="624"/>
      <c r="W28" s="624"/>
      <c r="X28" s="624"/>
      <c r="Y28" s="625"/>
      <c r="Z28" s="626">
        <v>1.2</v>
      </c>
      <c r="AA28" s="626"/>
      <c r="AB28" s="626"/>
      <c r="AC28" s="626"/>
      <c r="AD28" s="627">
        <v>4279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988364</v>
      </c>
      <c r="CS28" s="624"/>
      <c r="CT28" s="624"/>
      <c r="CU28" s="624"/>
      <c r="CV28" s="624"/>
      <c r="CW28" s="624"/>
      <c r="CX28" s="624"/>
      <c r="CY28" s="625"/>
      <c r="CZ28" s="628">
        <v>12.4</v>
      </c>
      <c r="DA28" s="654"/>
      <c r="DB28" s="654"/>
      <c r="DC28" s="658"/>
      <c r="DD28" s="632">
        <v>978891</v>
      </c>
      <c r="DE28" s="624"/>
      <c r="DF28" s="624"/>
      <c r="DG28" s="624"/>
      <c r="DH28" s="624"/>
      <c r="DI28" s="624"/>
      <c r="DJ28" s="624"/>
      <c r="DK28" s="625"/>
      <c r="DL28" s="632">
        <v>978891</v>
      </c>
      <c r="DM28" s="624"/>
      <c r="DN28" s="624"/>
      <c r="DO28" s="624"/>
      <c r="DP28" s="624"/>
      <c r="DQ28" s="624"/>
      <c r="DR28" s="624"/>
      <c r="DS28" s="624"/>
      <c r="DT28" s="624"/>
      <c r="DU28" s="624"/>
      <c r="DV28" s="625"/>
      <c r="DW28" s="628">
        <v>22.2</v>
      </c>
      <c r="DX28" s="654"/>
      <c r="DY28" s="654"/>
      <c r="DZ28" s="654"/>
      <c r="EA28" s="654"/>
      <c r="EB28" s="654"/>
      <c r="EC28" s="655"/>
    </row>
    <row r="29" spans="2:133" ht="11.25" customHeight="1">
      <c r="B29" s="620" t="s">
        <v>306</v>
      </c>
      <c r="C29" s="621"/>
      <c r="D29" s="621"/>
      <c r="E29" s="621"/>
      <c r="F29" s="621"/>
      <c r="G29" s="621"/>
      <c r="H29" s="621"/>
      <c r="I29" s="621"/>
      <c r="J29" s="621"/>
      <c r="K29" s="621"/>
      <c r="L29" s="621"/>
      <c r="M29" s="621"/>
      <c r="N29" s="621"/>
      <c r="O29" s="621"/>
      <c r="P29" s="621"/>
      <c r="Q29" s="622"/>
      <c r="R29" s="623">
        <v>13642</v>
      </c>
      <c r="S29" s="624"/>
      <c r="T29" s="624"/>
      <c r="U29" s="624"/>
      <c r="V29" s="624"/>
      <c r="W29" s="624"/>
      <c r="X29" s="624"/>
      <c r="Y29" s="625"/>
      <c r="Z29" s="626">
        <v>0.2</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988274</v>
      </c>
      <c r="CS29" s="656"/>
      <c r="CT29" s="656"/>
      <c r="CU29" s="656"/>
      <c r="CV29" s="656"/>
      <c r="CW29" s="656"/>
      <c r="CX29" s="656"/>
      <c r="CY29" s="657"/>
      <c r="CZ29" s="628">
        <v>12.4</v>
      </c>
      <c r="DA29" s="654"/>
      <c r="DB29" s="654"/>
      <c r="DC29" s="658"/>
      <c r="DD29" s="632">
        <v>978801</v>
      </c>
      <c r="DE29" s="656"/>
      <c r="DF29" s="656"/>
      <c r="DG29" s="656"/>
      <c r="DH29" s="656"/>
      <c r="DI29" s="656"/>
      <c r="DJ29" s="656"/>
      <c r="DK29" s="657"/>
      <c r="DL29" s="632">
        <v>978801</v>
      </c>
      <c r="DM29" s="656"/>
      <c r="DN29" s="656"/>
      <c r="DO29" s="656"/>
      <c r="DP29" s="656"/>
      <c r="DQ29" s="656"/>
      <c r="DR29" s="656"/>
      <c r="DS29" s="656"/>
      <c r="DT29" s="656"/>
      <c r="DU29" s="656"/>
      <c r="DV29" s="657"/>
      <c r="DW29" s="628">
        <v>22.2</v>
      </c>
      <c r="DX29" s="654"/>
      <c r="DY29" s="654"/>
      <c r="DZ29" s="654"/>
      <c r="EA29" s="654"/>
      <c r="EB29" s="654"/>
      <c r="EC29" s="655"/>
    </row>
    <row r="30" spans="2:133" ht="11.25" customHeight="1">
      <c r="B30" s="620" t="s">
        <v>309</v>
      </c>
      <c r="C30" s="621"/>
      <c r="D30" s="621"/>
      <c r="E30" s="621"/>
      <c r="F30" s="621"/>
      <c r="G30" s="621"/>
      <c r="H30" s="621"/>
      <c r="I30" s="621"/>
      <c r="J30" s="621"/>
      <c r="K30" s="621"/>
      <c r="L30" s="621"/>
      <c r="M30" s="621"/>
      <c r="N30" s="621"/>
      <c r="O30" s="621"/>
      <c r="P30" s="621"/>
      <c r="Q30" s="622"/>
      <c r="R30" s="623">
        <v>1181956</v>
      </c>
      <c r="S30" s="624"/>
      <c r="T30" s="624"/>
      <c r="U30" s="624"/>
      <c r="V30" s="624"/>
      <c r="W30" s="624"/>
      <c r="X30" s="624"/>
      <c r="Y30" s="625"/>
      <c r="Z30" s="626">
        <v>14.6</v>
      </c>
      <c r="AA30" s="626"/>
      <c r="AB30" s="626"/>
      <c r="AC30" s="626"/>
      <c r="AD30" s="627" t="s">
        <v>237</v>
      </c>
      <c r="AE30" s="627"/>
      <c r="AF30" s="627"/>
      <c r="AG30" s="627"/>
      <c r="AH30" s="627"/>
      <c r="AI30" s="627"/>
      <c r="AJ30" s="627"/>
      <c r="AK30" s="627"/>
      <c r="AL30" s="628" t="s">
        <v>230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966799</v>
      </c>
      <c r="CS30" s="624"/>
      <c r="CT30" s="624"/>
      <c r="CU30" s="624"/>
      <c r="CV30" s="624"/>
      <c r="CW30" s="624"/>
      <c r="CX30" s="624"/>
      <c r="CY30" s="625"/>
      <c r="CZ30" s="628">
        <v>12.1</v>
      </c>
      <c r="DA30" s="654"/>
      <c r="DB30" s="654"/>
      <c r="DC30" s="658"/>
      <c r="DD30" s="632">
        <v>958254</v>
      </c>
      <c r="DE30" s="624"/>
      <c r="DF30" s="624"/>
      <c r="DG30" s="624"/>
      <c r="DH30" s="624"/>
      <c r="DI30" s="624"/>
      <c r="DJ30" s="624"/>
      <c r="DK30" s="625"/>
      <c r="DL30" s="632">
        <v>958254</v>
      </c>
      <c r="DM30" s="624"/>
      <c r="DN30" s="624"/>
      <c r="DO30" s="624"/>
      <c r="DP30" s="624"/>
      <c r="DQ30" s="624"/>
      <c r="DR30" s="624"/>
      <c r="DS30" s="624"/>
      <c r="DT30" s="624"/>
      <c r="DU30" s="624"/>
      <c r="DV30" s="625"/>
      <c r="DW30" s="628">
        <v>21.7</v>
      </c>
      <c r="DX30" s="654"/>
      <c r="DY30" s="654"/>
      <c r="DZ30" s="654"/>
      <c r="EA30" s="654"/>
      <c r="EB30" s="654"/>
      <c r="EC30" s="655"/>
    </row>
    <row r="31" spans="2:133" ht="11.25" customHeight="1">
      <c r="B31" s="636" t="s">
        <v>313</v>
      </c>
      <c r="C31" s="637"/>
      <c r="D31" s="637"/>
      <c r="E31" s="637"/>
      <c r="F31" s="637"/>
      <c r="G31" s="637"/>
      <c r="H31" s="637"/>
      <c r="I31" s="637"/>
      <c r="J31" s="637"/>
      <c r="K31" s="637"/>
      <c r="L31" s="637"/>
      <c r="M31" s="637"/>
      <c r="N31" s="637"/>
      <c r="O31" s="637"/>
      <c r="P31" s="637"/>
      <c r="Q31" s="638"/>
      <c r="R31" s="623" t="s">
        <v>230</v>
      </c>
      <c r="S31" s="624"/>
      <c r="T31" s="624"/>
      <c r="U31" s="624"/>
      <c r="V31" s="624"/>
      <c r="W31" s="624"/>
      <c r="X31" s="624"/>
      <c r="Y31" s="625"/>
      <c r="Z31" s="626" t="s">
        <v>237</v>
      </c>
      <c r="AA31" s="626"/>
      <c r="AB31" s="626"/>
      <c r="AC31" s="626"/>
      <c r="AD31" s="627" t="s">
        <v>230</v>
      </c>
      <c r="AE31" s="627"/>
      <c r="AF31" s="627"/>
      <c r="AG31" s="627"/>
      <c r="AH31" s="627"/>
      <c r="AI31" s="627"/>
      <c r="AJ31" s="627"/>
      <c r="AK31" s="627"/>
      <c r="AL31" s="628" t="s">
        <v>237</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98</v>
      </c>
      <c r="BH31" s="667"/>
      <c r="BI31" s="667"/>
      <c r="BJ31" s="667"/>
      <c r="BK31" s="667"/>
      <c r="BL31" s="667"/>
      <c r="BM31" s="618">
        <v>94.3</v>
      </c>
      <c r="BN31" s="667"/>
      <c r="BO31" s="667"/>
      <c r="BP31" s="667"/>
      <c r="BQ31" s="668"/>
      <c r="BR31" s="679">
        <v>98.2</v>
      </c>
      <c r="BS31" s="667"/>
      <c r="BT31" s="667"/>
      <c r="BU31" s="667"/>
      <c r="BV31" s="667"/>
      <c r="BW31" s="667"/>
      <c r="BX31" s="618">
        <v>94.5</v>
      </c>
      <c r="BY31" s="667"/>
      <c r="BZ31" s="667"/>
      <c r="CA31" s="667"/>
      <c r="CB31" s="668"/>
      <c r="CD31" s="661"/>
      <c r="CE31" s="662"/>
      <c r="CF31" s="620" t="s">
        <v>316</v>
      </c>
      <c r="CG31" s="621"/>
      <c r="CH31" s="621"/>
      <c r="CI31" s="621"/>
      <c r="CJ31" s="621"/>
      <c r="CK31" s="621"/>
      <c r="CL31" s="621"/>
      <c r="CM31" s="621"/>
      <c r="CN31" s="621"/>
      <c r="CO31" s="621"/>
      <c r="CP31" s="621"/>
      <c r="CQ31" s="622"/>
      <c r="CR31" s="623">
        <v>21475</v>
      </c>
      <c r="CS31" s="656"/>
      <c r="CT31" s="656"/>
      <c r="CU31" s="656"/>
      <c r="CV31" s="656"/>
      <c r="CW31" s="656"/>
      <c r="CX31" s="656"/>
      <c r="CY31" s="657"/>
      <c r="CZ31" s="628">
        <v>0.3</v>
      </c>
      <c r="DA31" s="654"/>
      <c r="DB31" s="654"/>
      <c r="DC31" s="658"/>
      <c r="DD31" s="632">
        <v>20547</v>
      </c>
      <c r="DE31" s="656"/>
      <c r="DF31" s="656"/>
      <c r="DG31" s="656"/>
      <c r="DH31" s="656"/>
      <c r="DI31" s="656"/>
      <c r="DJ31" s="656"/>
      <c r="DK31" s="657"/>
      <c r="DL31" s="632">
        <v>20547</v>
      </c>
      <c r="DM31" s="656"/>
      <c r="DN31" s="656"/>
      <c r="DO31" s="656"/>
      <c r="DP31" s="656"/>
      <c r="DQ31" s="656"/>
      <c r="DR31" s="656"/>
      <c r="DS31" s="656"/>
      <c r="DT31" s="656"/>
      <c r="DU31" s="656"/>
      <c r="DV31" s="657"/>
      <c r="DW31" s="628">
        <v>0.5</v>
      </c>
      <c r="DX31" s="654"/>
      <c r="DY31" s="654"/>
      <c r="DZ31" s="654"/>
      <c r="EA31" s="654"/>
      <c r="EB31" s="654"/>
      <c r="EC31" s="655"/>
    </row>
    <row r="32" spans="2:133" ht="11.25" customHeight="1">
      <c r="B32" s="620" t="s">
        <v>317</v>
      </c>
      <c r="C32" s="621"/>
      <c r="D32" s="621"/>
      <c r="E32" s="621"/>
      <c r="F32" s="621"/>
      <c r="G32" s="621"/>
      <c r="H32" s="621"/>
      <c r="I32" s="621"/>
      <c r="J32" s="621"/>
      <c r="K32" s="621"/>
      <c r="L32" s="621"/>
      <c r="M32" s="621"/>
      <c r="N32" s="621"/>
      <c r="O32" s="621"/>
      <c r="P32" s="621"/>
      <c r="Q32" s="622"/>
      <c r="R32" s="623">
        <v>953979</v>
      </c>
      <c r="S32" s="624"/>
      <c r="T32" s="624"/>
      <c r="U32" s="624"/>
      <c r="V32" s="624"/>
      <c r="W32" s="624"/>
      <c r="X32" s="624"/>
      <c r="Y32" s="625"/>
      <c r="Z32" s="626">
        <v>11.8</v>
      </c>
      <c r="AA32" s="626"/>
      <c r="AB32" s="626"/>
      <c r="AC32" s="626"/>
      <c r="AD32" s="627" t="s">
        <v>237</v>
      </c>
      <c r="AE32" s="627"/>
      <c r="AF32" s="627"/>
      <c r="AG32" s="627"/>
      <c r="AH32" s="627"/>
      <c r="AI32" s="627"/>
      <c r="AJ32" s="627"/>
      <c r="AK32" s="627"/>
      <c r="AL32" s="628" t="s">
        <v>230</v>
      </c>
      <c r="AM32" s="629"/>
      <c r="AN32" s="629"/>
      <c r="AO32" s="630"/>
      <c r="AP32" s="671"/>
      <c r="AQ32" s="672"/>
      <c r="AR32" s="672"/>
      <c r="AS32" s="672"/>
      <c r="AT32" s="676"/>
      <c r="AU32" s="214" t="s">
        <v>318</v>
      </c>
      <c r="AX32" s="620" t="s">
        <v>319</v>
      </c>
      <c r="AY32" s="621"/>
      <c r="AZ32" s="621"/>
      <c r="BA32" s="621"/>
      <c r="BB32" s="621"/>
      <c r="BC32" s="621"/>
      <c r="BD32" s="621"/>
      <c r="BE32" s="621"/>
      <c r="BF32" s="622"/>
      <c r="BG32" s="680">
        <v>99.3</v>
      </c>
      <c r="BH32" s="656"/>
      <c r="BI32" s="656"/>
      <c r="BJ32" s="656"/>
      <c r="BK32" s="656"/>
      <c r="BL32" s="656"/>
      <c r="BM32" s="629">
        <v>97.9</v>
      </c>
      <c r="BN32" s="656"/>
      <c r="BO32" s="656"/>
      <c r="BP32" s="656"/>
      <c r="BQ32" s="678"/>
      <c r="BR32" s="680">
        <v>99.3</v>
      </c>
      <c r="BS32" s="656"/>
      <c r="BT32" s="656"/>
      <c r="BU32" s="656"/>
      <c r="BV32" s="656"/>
      <c r="BW32" s="656"/>
      <c r="BX32" s="629">
        <v>97.5</v>
      </c>
      <c r="BY32" s="656"/>
      <c r="BZ32" s="656"/>
      <c r="CA32" s="656"/>
      <c r="CB32" s="678"/>
      <c r="CD32" s="663"/>
      <c r="CE32" s="664"/>
      <c r="CF32" s="620" t="s">
        <v>320</v>
      </c>
      <c r="CG32" s="621"/>
      <c r="CH32" s="621"/>
      <c r="CI32" s="621"/>
      <c r="CJ32" s="621"/>
      <c r="CK32" s="621"/>
      <c r="CL32" s="621"/>
      <c r="CM32" s="621"/>
      <c r="CN32" s="621"/>
      <c r="CO32" s="621"/>
      <c r="CP32" s="621"/>
      <c r="CQ32" s="622"/>
      <c r="CR32" s="623">
        <v>90</v>
      </c>
      <c r="CS32" s="624"/>
      <c r="CT32" s="624"/>
      <c r="CU32" s="624"/>
      <c r="CV32" s="624"/>
      <c r="CW32" s="624"/>
      <c r="CX32" s="624"/>
      <c r="CY32" s="625"/>
      <c r="CZ32" s="628">
        <v>0</v>
      </c>
      <c r="DA32" s="654"/>
      <c r="DB32" s="654"/>
      <c r="DC32" s="658"/>
      <c r="DD32" s="632">
        <v>90</v>
      </c>
      <c r="DE32" s="624"/>
      <c r="DF32" s="624"/>
      <c r="DG32" s="624"/>
      <c r="DH32" s="624"/>
      <c r="DI32" s="624"/>
      <c r="DJ32" s="624"/>
      <c r="DK32" s="625"/>
      <c r="DL32" s="632">
        <v>90</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321</v>
      </c>
      <c r="C33" s="621"/>
      <c r="D33" s="621"/>
      <c r="E33" s="621"/>
      <c r="F33" s="621"/>
      <c r="G33" s="621"/>
      <c r="H33" s="621"/>
      <c r="I33" s="621"/>
      <c r="J33" s="621"/>
      <c r="K33" s="621"/>
      <c r="L33" s="621"/>
      <c r="M33" s="621"/>
      <c r="N33" s="621"/>
      <c r="O33" s="621"/>
      <c r="P33" s="621"/>
      <c r="Q33" s="622"/>
      <c r="R33" s="623">
        <v>34951</v>
      </c>
      <c r="S33" s="624"/>
      <c r="T33" s="624"/>
      <c r="U33" s="624"/>
      <c r="V33" s="624"/>
      <c r="W33" s="624"/>
      <c r="X33" s="624"/>
      <c r="Y33" s="625"/>
      <c r="Z33" s="626">
        <v>0.4</v>
      </c>
      <c r="AA33" s="626"/>
      <c r="AB33" s="626"/>
      <c r="AC33" s="626"/>
      <c r="AD33" s="627">
        <v>14653</v>
      </c>
      <c r="AE33" s="627"/>
      <c r="AF33" s="627"/>
      <c r="AG33" s="627"/>
      <c r="AH33" s="627"/>
      <c r="AI33" s="627"/>
      <c r="AJ33" s="627"/>
      <c r="AK33" s="627"/>
      <c r="AL33" s="628">
        <v>0.3</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96.5</v>
      </c>
      <c r="BH33" s="682"/>
      <c r="BI33" s="682"/>
      <c r="BJ33" s="682"/>
      <c r="BK33" s="682"/>
      <c r="BL33" s="682"/>
      <c r="BM33" s="683">
        <v>90.3</v>
      </c>
      <c r="BN33" s="682"/>
      <c r="BO33" s="682"/>
      <c r="BP33" s="682"/>
      <c r="BQ33" s="684"/>
      <c r="BR33" s="681">
        <v>96.8</v>
      </c>
      <c r="BS33" s="682"/>
      <c r="BT33" s="682"/>
      <c r="BU33" s="682"/>
      <c r="BV33" s="682"/>
      <c r="BW33" s="682"/>
      <c r="BX33" s="683">
        <v>91</v>
      </c>
      <c r="BY33" s="682"/>
      <c r="BZ33" s="682"/>
      <c r="CA33" s="682"/>
      <c r="CB33" s="684"/>
      <c r="CD33" s="620" t="s">
        <v>323</v>
      </c>
      <c r="CE33" s="621"/>
      <c r="CF33" s="621"/>
      <c r="CG33" s="621"/>
      <c r="CH33" s="621"/>
      <c r="CI33" s="621"/>
      <c r="CJ33" s="621"/>
      <c r="CK33" s="621"/>
      <c r="CL33" s="621"/>
      <c r="CM33" s="621"/>
      <c r="CN33" s="621"/>
      <c r="CO33" s="621"/>
      <c r="CP33" s="621"/>
      <c r="CQ33" s="622"/>
      <c r="CR33" s="623">
        <v>3251312</v>
      </c>
      <c r="CS33" s="656"/>
      <c r="CT33" s="656"/>
      <c r="CU33" s="656"/>
      <c r="CV33" s="656"/>
      <c r="CW33" s="656"/>
      <c r="CX33" s="656"/>
      <c r="CY33" s="657"/>
      <c r="CZ33" s="628">
        <v>40.700000000000003</v>
      </c>
      <c r="DA33" s="654"/>
      <c r="DB33" s="654"/>
      <c r="DC33" s="658"/>
      <c r="DD33" s="632">
        <v>2560260</v>
      </c>
      <c r="DE33" s="656"/>
      <c r="DF33" s="656"/>
      <c r="DG33" s="656"/>
      <c r="DH33" s="656"/>
      <c r="DI33" s="656"/>
      <c r="DJ33" s="656"/>
      <c r="DK33" s="657"/>
      <c r="DL33" s="632">
        <v>1503443</v>
      </c>
      <c r="DM33" s="656"/>
      <c r="DN33" s="656"/>
      <c r="DO33" s="656"/>
      <c r="DP33" s="656"/>
      <c r="DQ33" s="656"/>
      <c r="DR33" s="656"/>
      <c r="DS33" s="656"/>
      <c r="DT33" s="656"/>
      <c r="DU33" s="656"/>
      <c r="DV33" s="657"/>
      <c r="DW33" s="628">
        <v>34.1</v>
      </c>
      <c r="DX33" s="654"/>
      <c r="DY33" s="654"/>
      <c r="DZ33" s="654"/>
      <c r="EA33" s="654"/>
      <c r="EB33" s="654"/>
      <c r="EC33" s="655"/>
    </row>
    <row r="34" spans="2:133" ht="11.25" customHeight="1">
      <c r="B34" s="620" t="s">
        <v>324</v>
      </c>
      <c r="C34" s="621"/>
      <c r="D34" s="621"/>
      <c r="E34" s="621"/>
      <c r="F34" s="621"/>
      <c r="G34" s="621"/>
      <c r="H34" s="621"/>
      <c r="I34" s="621"/>
      <c r="J34" s="621"/>
      <c r="K34" s="621"/>
      <c r="L34" s="621"/>
      <c r="M34" s="621"/>
      <c r="N34" s="621"/>
      <c r="O34" s="621"/>
      <c r="P34" s="621"/>
      <c r="Q34" s="622"/>
      <c r="R34" s="623">
        <v>66603</v>
      </c>
      <c r="S34" s="624"/>
      <c r="T34" s="624"/>
      <c r="U34" s="624"/>
      <c r="V34" s="624"/>
      <c r="W34" s="624"/>
      <c r="X34" s="624"/>
      <c r="Y34" s="625"/>
      <c r="Z34" s="626">
        <v>0.8</v>
      </c>
      <c r="AA34" s="626"/>
      <c r="AB34" s="626"/>
      <c r="AC34" s="626"/>
      <c r="AD34" s="627" t="s">
        <v>230</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699736</v>
      </c>
      <c r="CS34" s="624"/>
      <c r="CT34" s="624"/>
      <c r="CU34" s="624"/>
      <c r="CV34" s="624"/>
      <c r="CW34" s="624"/>
      <c r="CX34" s="624"/>
      <c r="CY34" s="625"/>
      <c r="CZ34" s="628">
        <v>8.8000000000000007</v>
      </c>
      <c r="DA34" s="654"/>
      <c r="DB34" s="654"/>
      <c r="DC34" s="658"/>
      <c r="DD34" s="632">
        <v>499280</v>
      </c>
      <c r="DE34" s="624"/>
      <c r="DF34" s="624"/>
      <c r="DG34" s="624"/>
      <c r="DH34" s="624"/>
      <c r="DI34" s="624"/>
      <c r="DJ34" s="624"/>
      <c r="DK34" s="625"/>
      <c r="DL34" s="632">
        <v>444042</v>
      </c>
      <c r="DM34" s="624"/>
      <c r="DN34" s="624"/>
      <c r="DO34" s="624"/>
      <c r="DP34" s="624"/>
      <c r="DQ34" s="624"/>
      <c r="DR34" s="624"/>
      <c r="DS34" s="624"/>
      <c r="DT34" s="624"/>
      <c r="DU34" s="624"/>
      <c r="DV34" s="625"/>
      <c r="DW34" s="628">
        <v>10.1</v>
      </c>
      <c r="DX34" s="654"/>
      <c r="DY34" s="654"/>
      <c r="DZ34" s="654"/>
      <c r="EA34" s="654"/>
      <c r="EB34" s="654"/>
      <c r="EC34" s="655"/>
    </row>
    <row r="35" spans="2:133" ht="11.25" customHeight="1">
      <c r="B35" s="620" t="s">
        <v>326</v>
      </c>
      <c r="C35" s="621"/>
      <c r="D35" s="621"/>
      <c r="E35" s="621"/>
      <c r="F35" s="621"/>
      <c r="G35" s="621"/>
      <c r="H35" s="621"/>
      <c r="I35" s="621"/>
      <c r="J35" s="621"/>
      <c r="K35" s="621"/>
      <c r="L35" s="621"/>
      <c r="M35" s="621"/>
      <c r="N35" s="621"/>
      <c r="O35" s="621"/>
      <c r="P35" s="621"/>
      <c r="Q35" s="622"/>
      <c r="R35" s="623">
        <v>250131</v>
      </c>
      <c r="S35" s="624"/>
      <c r="T35" s="624"/>
      <c r="U35" s="624"/>
      <c r="V35" s="624"/>
      <c r="W35" s="624"/>
      <c r="X35" s="624"/>
      <c r="Y35" s="625"/>
      <c r="Z35" s="626">
        <v>3.1</v>
      </c>
      <c r="AA35" s="626"/>
      <c r="AB35" s="626"/>
      <c r="AC35" s="626"/>
      <c r="AD35" s="627" t="s">
        <v>230</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72969</v>
      </c>
      <c r="CS35" s="656"/>
      <c r="CT35" s="656"/>
      <c r="CU35" s="656"/>
      <c r="CV35" s="656"/>
      <c r="CW35" s="656"/>
      <c r="CX35" s="656"/>
      <c r="CY35" s="657"/>
      <c r="CZ35" s="628">
        <v>0.9</v>
      </c>
      <c r="DA35" s="654"/>
      <c r="DB35" s="654"/>
      <c r="DC35" s="658"/>
      <c r="DD35" s="632">
        <v>44096</v>
      </c>
      <c r="DE35" s="656"/>
      <c r="DF35" s="656"/>
      <c r="DG35" s="656"/>
      <c r="DH35" s="656"/>
      <c r="DI35" s="656"/>
      <c r="DJ35" s="656"/>
      <c r="DK35" s="657"/>
      <c r="DL35" s="632">
        <v>42070</v>
      </c>
      <c r="DM35" s="656"/>
      <c r="DN35" s="656"/>
      <c r="DO35" s="656"/>
      <c r="DP35" s="656"/>
      <c r="DQ35" s="656"/>
      <c r="DR35" s="656"/>
      <c r="DS35" s="656"/>
      <c r="DT35" s="656"/>
      <c r="DU35" s="656"/>
      <c r="DV35" s="657"/>
      <c r="DW35" s="628">
        <v>1</v>
      </c>
      <c r="DX35" s="654"/>
      <c r="DY35" s="654"/>
      <c r="DZ35" s="654"/>
      <c r="EA35" s="654"/>
      <c r="EB35" s="654"/>
      <c r="EC35" s="655"/>
    </row>
    <row r="36" spans="2:133" ht="11.25" customHeight="1">
      <c r="B36" s="620" t="s">
        <v>330</v>
      </c>
      <c r="C36" s="621"/>
      <c r="D36" s="621"/>
      <c r="E36" s="621"/>
      <c r="F36" s="621"/>
      <c r="G36" s="621"/>
      <c r="H36" s="621"/>
      <c r="I36" s="621"/>
      <c r="J36" s="621"/>
      <c r="K36" s="621"/>
      <c r="L36" s="621"/>
      <c r="M36" s="621"/>
      <c r="N36" s="621"/>
      <c r="O36" s="621"/>
      <c r="P36" s="621"/>
      <c r="Q36" s="622"/>
      <c r="R36" s="623">
        <v>34308</v>
      </c>
      <c r="S36" s="624"/>
      <c r="T36" s="624"/>
      <c r="U36" s="624"/>
      <c r="V36" s="624"/>
      <c r="W36" s="624"/>
      <c r="X36" s="624"/>
      <c r="Y36" s="625"/>
      <c r="Z36" s="626">
        <v>0.4</v>
      </c>
      <c r="AA36" s="626"/>
      <c r="AB36" s="626"/>
      <c r="AC36" s="626"/>
      <c r="AD36" s="627" t="s">
        <v>230</v>
      </c>
      <c r="AE36" s="627"/>
      <c r="AF36" s="627"/>
      <c r="AG36" s="627"/>
      <c r="AH36" s="627"/>
      <c r="AI36" s="627"/>
      <c r="AJ36" s="627"/>
      <c r="AK36" s="627"/>
      <c r="AL36" s="628" t="s">
        <v>230</v>
      </c>
      <c r="AM36" s="629"/>
      <c r="AN36" s="629"/>
      <c r="AO36" s="630"/>
      <c r="AP36" s="222"/>
      <c r="AQ36" s="689" t="s">
        <v>331</v>
      </c>
      <c r="AR36" s="690"/>
      <c r="AS36" s="690"/>
      <c r="AT36" s="690"/>
      <c r="AU36" s="690"/>
      <c r="AV36" s="690"/>
      <c r="AW36" s="690"/>
      <c r="AX36" s="690"/>
      <c r="AY36" s="691"/>
      <c r="AZ36" s="612">
        <v>684668</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27353</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1450628</v>
      </c>
      <c r="CS36" s="624"/>
      <c r="CT36" s="624"/>
      <c r="CU36" s="624"/>
      <c r="CV36" s="624"/>
      <c r="CW36" s="624"/>
      <c r="CX36" s="624"/>
      <c r="CY36" s="625"/>
      <c r="CZ36" s="628">
        <v>18.2</v>
      </c>
      <c r="DA36" s="654"/>
      <c r="DB36" s="654"/>
      <c r="DC36" s="658"/>
      <c r="DD36" s="632">
        <v>1120966</v>
      </c>
      <c r="DE36" s="624"/>
      <c r="DF36" s="624"/>
      <c r="DG36" s="624"/>
      <c r="DH36" s="624"/>
      <c r="DI36" s="624"/>
      <c r="DJ36" s="624"/>
      <c r="DK36" s="625"/>
      <c r="DL36" s="632">
        <v>643276</v>
      </c>
      <c r="DM36" s="624"/>
      <c r="DN36" s="624"/>
      <c r="DO36" s="624"/>
      <c r="DP36" s="624"/>
      <c r="DQ36" s="624"/>
      <c r="DR36" s="624"/>
      <c r="DS36" s="624"/>
      <c r="DT36" s="624"/>
      <c r="DU36" s="624"/>
      <c r="DV36" s="625"/>
      <c r="DW36" s="628">
        <v>14.6</v>
      </c>
      <c r="DX36" s="654"/>
      <c r="DY36" s="654"/>
      <c r="DZ36" s="654"/>
      <c r="EA36" s="654"/>
      <c r="EB36" s="654"/>
      <c r="EC36" s="655"/>
    </row>
    <row r="37" spans="2:133" ht="11.25" customHeight="1">
      <c r="B37" s="620" t="s">
        <v>334</v>
      </c>
      <c r="C37" s="621"/>
      <c r="D37" s="621"/>
      <c r="E37" s="621"/>
      <c r="F37" s="621"/>
      <c r="G37" s="621"/>
      <c r="H37" s="621"/>
      <c r="I37" s="621"/>
      <c r="J37" s="621"/>
      <c r="K37" s="621"/>
      <c r="L37" s="621"/>
      <c r="M37" s="621"/>
      <c r="N37" s="621"/>
      <c r="O37" s="621"/>
      <c r="P37" s="621"/>
      <c r="Q37" s="622"/>
      <c r="R37" s="623">
        <v>140195</v>
      </c>
      <c r="S37" s="624"/>
      <c r="T37" s="624"/>
      <c r="U37" s="624"/>
      <c r="V37" s="624"/>
      <c r="W37" s="624"/>
      <c r="X37" s="624"/>
      <c r="Y37" s="625"/>
      <c r="Z37" s="626">
        <v>1.7</v>
      </c>
      <c r="AA37" s="626"/>
      <c r="AB37" s="626"/>
      <c r="AC37" s="626"/>
      <c r="AD37" s="627">
        <v>6558</v>
      </c>
      <c r="AE37" s="627"/>
      <c r="AF37" s="627"/>
      <c r="AG37" s="627"/>
      <c r="AH37" s="627"/>
      <c r="AI37" s="627"/>
      <c r="AJ37" s="627"/>
      <c r="AK37" s="627"/>
      <c r="AL37" s="628">
        <v>0.2</v>
      </c>
      <c r="AM37" s="629"/>
      <c r="AN37" s="629"/>
      <c r="AO37" s="630"/>
      <c r="AQ37" s="686" t="s">
        <v>335</v>
      </c>
      <c r="AR37" s="687"/>
      <c r="AS37" s="687"/>
      <c r="AT37" s="687"/>
      <c r="AU37" s="687"/>
      <c r="AV37" s="687"/>
      <c r="AW37" s="687"/>
      <c r="AX37" s="687"/>
      <c r="AY37" s="688"/>
      <c r="AZ37" s="623">
        <v>76473</v>
      </c>
      <c r="BA37" s="624"/>
      <c r="BB37" s="624"/>
      <c r="BC37" s="624"/>
      <c r="BD37" s="656"/>
      <c r="BE37" s="656"/>
      <c r="BF37" s="678"/>
      <c r="BG37" s="620" t="s">
        <v>336</v>
      </c>
      <c r="BH37" s="621"/>
      <c r="BI37" s="621"/>
      <c r="BJ37" s="621"/>
      <c r="BK37" s="621"/>
      <c r="BL37" s="621"/>
      <c r="BM37" s="621"/>
      <c r="BN37" s="621"/>
      <c r="BO37" s="621"/>
      <c r="BP37" s="621"/>
      <c r="BQ37" s="621"/>
      <c r="BR37" s="621"/>
      <c r="BS37" s="621"/>
      <c r="BT37" s="621"/>
      <c r="BU37" s="622"/>
      <c r="BV37" s="623">
        <v>-13445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414936</v>
      </c>
      <c r="CS37" s="656"/>
      <c r="CT37" s="656"/>
      <c r="CU37" s="656"/>
      <c r="CV37" s="656"/>
      <c r="CW37" s="656"/>
      <c r="CX37" s="656"/>
      <c r="CY37" s="657"/>
      <c r="CZ37" s="628">
        <v>5.2</v>
      </c>
      <c r="DA37" s="654"/>
      <c r="DB37" s="654"/>
      <c r="DC37" s="658"/>
      <c r="DD37" s="632">
        <v>406122</v>
      </c>
      <c r="DE37" s="656"/>
      <c r="DF37" s="656"/>
      <c r="DG37" s="656"/>
      <c r="DH37" s="656"/>
      <c r="DI37" s="656"/>
      <c r="DJ37" s="656"/>
      <c r="DK37" s="657"/>
      <c r="DL37" s="632">
        <v>334370</v>
      </c>
      <c r="DM37" s="656"/>
      <c r="DN37" s="656"/>
      <c r="DO37" s="656"/>
      <c r="DP37" s="656"/>
      <c r="DQ37" s="656"/>
      <c r="DR37" s="656"/>
      <c r="DS37" s="656"/>
      <c r="DT37" s="656"/>
      <c r="DU37" s="656"/>
      <c r="DV37" s="657"/>
      <c r="DW37" s="628">
        <v>7.6</v>
      </c>
      <c r="DX37" s="654"/>
      <c r="DY37" s="654"/>
      <c r="DZ37" s="654"/>
      <c r="EA37" s="654"/>
      <c r="EB37" s="654"/>
      <c r="EC37" s="655"/>
    </row>
    <row r="38" spans="2:133" ht="11.25" customHeight="1">
      <c r="B38" s="620" t="s">
        <v>338</v>
      </c>
      <c r="C38" s="621"/>
      <c r="D38" s="621"/>
      <c r="E38" s="621"/>
      <c r="F38" s="621"/>
      <c r="G38" s="621"/>
      <c r="H38" s="621"/>
      <c r="I38" s="621"/>
      <c r="J38" s="621"/>
      <c r="K38" s="621"/>
      <c r="L38" s="621"/>
      <c r="M38" s="621"/>
      <c r="N38" s="621"/>
      <c r="O38" s="621"/>
      <c r="P38" s="621"/>
      <c r="Q38" s="622"/>
      <c r="R38" s="623">
        <v>654900</v>
      </c>
      <c r="S38" s="624"/>
      <c r="T38" s="624"/>
      <c r="U38" s="624"/>
      <c r="V38" s="624"/>
      <c r="W38" s="624"/>
      <c r="X38" s="624"/>
      <c r="Y38" s="625"/>
      <c r="Z38" s="626">
        <v>8.1</v>
      </c>
      <c r="AA38" s="626"/>
      <c r="AB38" s="626"/>
      <c r="AC38" s="626"/>
      <c r="AD38" s="627" t="s">
        <v>230</v>
      </c>
      <c r="AE38" s="627"/>
      <c r="AF38" s="627"/>
      <c r="AG38" s="627"/>
      <c r="AH38" s="627"/>
      <c r="AI38" s="627"/>
      <c r="AJ38" s="627"/>
      <c r="AK38" s="627"/>
      <c r="AL38" s="628" t="s">
        <v>230</v>
      </c>
      <c r="AM38" s="629"/>
      <c r="AN38" s="629"/>
      <c r="AO38" s="630"/>
      <c r="AQ38" s="686" t="s">
        <v>339</v>
      </c>
      <c r="AR38" s="687"/>
      <c r="AS38" s="687"/>
      <c r="AT38" s="687"/>
      <c r="AU38" s="687"/>
      <c r="AV38" s="687"/>
      <c r="AW38" s="687"/>
      <c r="AX38" s="687"/>
      <c r="AY38" s="688"/>
      <c r="AZ38" s="623">
        <v>52860</v>
      </c>
      <c r="BA38" s="624"/>
      <c r="BB38" s="624"/>
      <c r="BC38" s="624"/>
      <c r="BD38" s="656"/>
      <c r="BE38" s="656"/>
      <c r="BF38" s="678"/>
      <c r="BG38" s="620" t="s">
        <v>340</v>
      </c>
      <c r="BH38" s="621"/>
      <c r="BI38" s="621"/>
      <c r="BJ38" s="621"/>
      <c r="BK38" s="621"/>
      <c r="BL38" s="621"/>
      <c r="BM38" s="621"/>
      <c r="BN38" s="621"/>
      <c r="BO38" s="621"/>
      <c r="BP38" s="621"/>
      <c r="BQ38" s="621"/>
      <c r="BR38" s="621"/>
      <c r="BS38" s="621"/>
      <c r="BT38" s="621"/>
      <c r="BU38" s="622"/>
      <c r="BV38" s="623">
        <v>1373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520194</v>
      </c>
      <c r="CS38" s="624"/>
      <c r="CT38" s="624"/>
      <c r="CU38" s="624"/>
      <c r="CV38" s="624"/>
      <c r="CW38" s="624"/>
      <c r="CX38" s="624"/>
      <c r="CY38" s="625"/>
      <c r="CZ38" s="628">
        <v>6.5</v>
      </c>
      <c r="DA38" s="654"/>
      <c r="DB38" s="654"/>
      <c r="DC38" s="658"/>
      <c r="DD38" s="632">
        <v>416257</v>
      </c>
      <c r="DE38" s="624"/>
      <c r="DF38" s="624"/>
      <c r="DG38" s="624"/>
      <c r="DH38" s="624"/>
      <c r="DI38" s="624"/>
      <c r="DJ38" s="624"/>
      <c r="DK38" s="625"/>
      <c r="DL38" s="632">
        <v>374055</v>
      </c>
      <c r="DM38" s="624"/>
      <c r="DN38" s="624"/>
      <c r="DO38" s="624"/>
      <c r="DP38" s="624"/>
      <c r="DQ38" s="624"/>
      <c r="DR38" s="624"/>
      <c r="DS38" s="624"/>
      <c r="DT38" s="624"/>
      <c r="DU38" s="624"/>
      <c r="DV38" s="625"/>
      <c r="DW38" s="628">
        <v>8.5</v>
      </c>
      <c r="DX38" s="654"/>
      <c r="DY38" s="654"/>
      <c r="DZ38" s="654"/>
      <c r="EA38" s="654"/>
      <c r="EB38" s="654"/>
      <c r="EC38" s="655"/>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230</v>
      </c>
      <c r="AA39" s="626"/>
      <c r="AB39" s="626"/>
      <c r="AC39" s="626"/>
      <c r="AD39" s="627" t="s">
        <v>230</v>
      </c>
      <c r="AE39" s="627"/>
      <c r="AF39" s="627"/>
      <c r="AG39" s="627"/>
      <c r="AH39" s="627"/>
      <c r="AI39" s="627"/>
      <c r="AJ39" s="627"/>
      <c r="AK39" s="627"/>
      <c r="AL39" s="628" t="s">
        <v>230</v>
      </c>
      <c r="AM39" s="629"/>
      <c r="AN39" s="629"/>
      <c r="AO39" s="630"/>
      <c r="AQ39" s="686" t="s">
        <v>343</v>
      </c>
      <c r="AR39" s="687"/>
      <c r="AS39" s="687"/>
      <c r="AT39" s="687"/>
      <c r="AU39" s="687"/>
      <c r="AV39" s="687"/>
      <c r="AW39" s="687"/>
      <c r="AX39" s="687"/>
      <c r="AY39" s="688"/>
      <c r="AZ39" s="623">
        <v>35141</v>
      </c>
      <c r="BA39" s="624"/>
      <c r="BB39" s="624"/>
      <c r="BC39" s="624"/>
      <c r="BD39" s="656"/>
      <c r="BE39" s="656"/>
      <c r="BF39" s="678"/>
      <c r="BG39" s="620" t="s">
        <v>344</v>
      </c>
      <c r="BH39" s="621"/>
      <c r="BI39" s="621"/>
      <c r="BJ39" s="621"/>
      <c r="BK39" s="621"/>
      <c r="BL39" s="621"/>
      <c r="BM39" s="621"/>
      <c r="BN39" s="621"/>
      <c r="BO39" s="621"/>
      <c r="BP39" s="621"/>
      <c r="BQ39" s="621"/>
      <c r="BR39" s="621"/>
      <c r="BS39" s="621"/>
      <c r="BT39" s="621"/>
      <c r="BU39" s="622"/>
      <c r="BV39" s="623">
        <v>2109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452257</v>
      </c>
      <c r="CS39" s="656"/>
      <c r="CT39" s="656"/>
      <c r="CU39" s="656"/>
      <c r="CV39" s="656"/>
      <c r="CW39" s="656"/>
      <c r="CX39" s="656"/>
      <c r="CY39" s="657"/>
      <c r="CZ39" s="628">
        <v>5.7</v>
      </c>
      <c r="DA39" s="654"/>
      <c r="DB39" s="654"/>
      <c r="DC39" s="658"/>
      <c r="DD39" s="632">
        <v>451332</v>
      </c>
      <c r="DE39" s="656"/>
      <c r="DF39" s="656"/>
      <c r="DG39" s="656"/>
      <c r="DH39" s="656"/>
      <c r="DI39" s="656"/>
      <c r="DJ39" s="656"/>
      <c r="DK39" s="657"/>
      <c r="DL39" s="632" t="s">
        <v>237</v>
      </c>
      <c r="DM39" s="656"/>
      <c r="DN39" s="656"/>
      <c r="DO39" s="656"/>
      <c r="DP39" s="656"/>
      <c r="DQ39" s="656"/>
      <c r="DR39" s="656"/>
      <c r="DS39" s="656"/>
      <c r="DT39" s="656"/>
      <c r="DU39" s="656"/>
      <c r="DV39" s="657"/>
      <c r="DW39" s="628" t="s">
        <v>230</v>
      </c>
      <c r="DX39" s="654"/>
      <c r="DY39" s="654"/>
      <c r="DZ39" s="654"/>
      <c r="EA39" s="654"/>
      <c r="EB39" s="654"/>
      <c r="EC39" s="655"/>
    </row>
    <row r="40" spans="2:133" ht="11.25" customHeight="1">
      <c r="B40" s="620" t="s">
        <v>346</v>
      </c>
      <c r="C40" s="621"/>
      <c r="D40" s="621"/>
      <c r="E40" s="621"/>
      <c r="F40" s="621"/>
      <c r="G40" s="621"/>
      <c r="H40" s="621"/>
      <c r="I40" s="621"/>
      <c r="J40" s="621"/>
      <c r="K40" s="621"/>
      <c r="L40" s="621"/>
      <c r="M40" s="621"/>
      <c r="N40" s="621"/>
      <c r="O40" s="621"/>
      <c r="P40" s="621"/>
      <c r="Q40" s="622"/>
      <c r="R40" s="623">
        <v>39000</v>
      </c>
      <c r="S40" s="624"/>
      <c r="T40" s="624"/>
      <c r="U40" s="624"/>
      <c r="V40" s="624"/>
      <c r="W40" s="624"/>
      <c r="X40" s="624"/>
      <c r="Y40" s="625"/>
      <c r="Z40" s="626">
        <v>0.5</v>
      </c>
      <c r="AA40" s="626"/>
      <c r="AB40" s="626"/>
      <c r="AC40" s="626"/>
      <c r="AD40" s="627" t="s">
        <v>230</v>
      </c>
      <c r="AE40" s="627"/>
      <c r="AF40" s="627"/>
      <c r="AG40" s="627"/>
      <c r="AH40" s="627"/>
      <c r="AI40" s="627"/>
      <c r="AJ40" s="627"/>
      <c r="AK40" s="627"/>
      <c r="AL40" s="628" t="s">
        <v>237</v>
      </c>
      <c r="AM40" s="629"/>
      <c r="AN40" s="629"/>
      <c r="AO40" s="630"/>
      <c r="AQ40" s="686" t="s">
        <v>347</v>
      </c>
      <c r="AR40" s="687"/>
      <c r="AS40" s="687"/>
      <c r="AT40" s="687"/>
      <c r="AU40" s="687"/>
      <c r="AV40" s="687"/>
      <c r="AW40" s="687"/>
      <c r="AX40" s="687"/>
      <c r="AY40" s="688"/>
      <c r="AZ40" s="623" t="s">
        <v>237</v>
      </c>
      <c r="BA40" s="624"/>
      <c r="BB40" s="624"/>
      <c r="BC40" s="624"/>
      <c r="BD40" s="656"/>
      <c r="BE40" s="656"/>
      <c r="BF40" s="678"/>
      <c r="BG40" s="671" t="s">
        <v>348</v>
      </c>
      <c r="BH40" s="672"/>
      <c r="BI40" s="672"/>
      <c r="BJ40" s="672"/>
      <c r="BK40" s="672"/>
      <c r="BL40" s="223"/>
      <c r="BM40" s="621" t="s">
        <v>349</v>
      </c>
      <c r="BN40" s="621"/>
      <c r="BO40" s="621"/>
      <c r="BP40" s="621"/>
      <c r="BQ40" s="621"/>
      <c r="BR40" s="621"/>
      <c r="BS40" s="621"/>
      <c r="BT40" s="621"/>
      <c r="BU40" s="622"/>
      <c r="BV40" s="623">
        <v>90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55528</v>
      </c>
      <c r="CS40" s="624"/>
      <c r="CT40" s="624"/>
      <c r="CU40" s="624"/>
      <c r="CV40" s="624"/>
      <c r="CW40" s="624"/>
      <c r="CX40" s="624"/>
      <c r="CY40" s="625"/>
      <c r="CZ40" s="628">
        <v>0.7</v>
      </c>
      <c r="DA40" s="654"/>
      <c r="DB40" s="654"/>
      <c r="DC40" s="658"/>
      <c r="DD40" s="632">
        <v>28329</v>
      </c>
      <c r="DE40" s="624"/>
      <c r="DF40" s="624"/>
      <c r="DG40" s="624"/>
      <c r="DH40" s="624"/>
      <c r="DI40" s="624"/>
      <c r="DJ40" s="624"/>
      <c r="DK40" s="625"/>
      <c r="DL40" s="632" t="s">
        <v>230</v>
      </c>
      <c r="DM40" s="624"/>
      <c r="DN40" s="624"/>
      <c r="DO40" s="624"/>
      <c r="DP40" s="624"/>
      <c r="DQ40" s="624"/>
      <c r="DR40" s="624"/>
      <c r="DS40" s="624"/>
      <c r="DT40" s="624"/>
      <c r="DU40" s="624"/>
      <c r="DV40" s="625"/>
      <c r="DW40" s="628" t="s">
        <v>237</v>
      </c>
      <c r="DX40" s="654"/>
      <c r="DY40" s="654"/>
      <c r="DZ40" s="654"/>
      <c r="EA40" s="654"/>
      <c r="EB40" s="654"/>
      <c r="EC40" s="655"/>
    </row>
    <row r="41" spans="2:133" ht="11.25" customHeight="1">
      <c r="B41" s="644" t="s">
        <v>351</v>
      </c>
      <c r="C41" s="645"/>
      <c r="D41" s="645"/>
      <c r="E41" s="645"/>
      <c r="F41" s="645"/>
      <c r="G41" s="645"/>
      <c r="H41" s="645"/>
      <c r="I41" s="645"/>
      <c r="J41" s="645"/>
      <c r="K41" s="645"/>
      <c r="L41" s="645"/>
      <c r="M41" s="645"/>
      <c r="N41" s="645"/>
      <c r="O41" s="645"/>
      <c r="P41" s="645"/>
      <c r="Q41" s="646"/>
      <c r="R41" s="695">
        <v>8078563</v>
      </c>
      <c r="S41" s="696"/>
      <c r="T41" s="696"/>
      <c r="U41" s="696"/>
      <c r="V41" s="696"/>
      <c r="W41" s="696"/>
      <c r="X41" s="696"/>
      <c r="Y41" s="700"/>
      <c r="Z41" s="701">
        <v>100</v>
      </c>
      <c r="AA41" s="701"/>
      <c r="AB41" s="701"/>
      <c r="AC41" s="701"/>
      <c r="AD41" s="702">
        <v>4369619</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136254</v>
      </c>
      <c r="BA41" s="624"/>
      <c r="BB41" s="624"/>
      <c r="BC41" s="624"/>
      <c r="BD41" s="656"/>
      <c r="BE41" s="656"/>
      <c r="BF41" s="678"/>
      <c r="BG41" s="671"/>
      <c r="BH41" s="672"/>
      <c r="BI41" s="672"/>
      <c r="BJ41" s="672"/>
      <c r="BK41" s="672"/>
      <c r="BL41" s="223"/>
      <c r="BM41" s="621" t="s">
        <v>353</v>
      </c>
      <c r="BN41" s="621"/>
      <c r="BO41" s="621"/>
      <c r="BP41" s="621"/>
      <c r="BQ41" s="621"/>
      <c r="BR41" s="621"/>
      <c r="BS41" s="621"/>
      <c r="BT41" s="621"/>
      <c r="BU41" s="622"/>
      <c r="BV41" s="623" t="s">
        <v>230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6"/>
      <c r="CT41" s="656"/>
      <c r="CU41" s="656"/>
      <c r="CV41" s="656"/>
      <c r="CW41" s="656"/>
      <c r="CX41" s="656"/>
      <c r="CY41" s="657"/>
      <c r="CZ41" s="628" t="s">
        <v>237</v>
      </c>
      <c r="DA41" s="654"/>
      <c r="DB41" s="654"/>
      <c r="DC41" s="658"/>
      <c r="DD41" s="632" t="s">
        <v>237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343</v>
      </c>
      <c r="AR42" s="693"/>
      <c r="AS42" s="693"/>
      <c r="AT42" s="693"/>
      <c r="AU42" s="693"/>
      <c r="AV42" s="693"/>
      <c r="AW42" s="693"/>
      <c r="AX42" s="693"/>
      <c r="AY42" s="694"/>
      <c r="AZ42" s="695">
        <v>383940</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355</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1474846</v>
      </c>
      <c r="CS42" s="656"/>
      <c r="CT42" s="656"/>
      <c r="CU42" s="656"/>
      <c r="CV42" s="656"/>
      <c r="CW42" s="656"/>
      <c r="CX42" s="656"/>
      <c r="CY42" s="657"/>
      <c r="CZ42" s="628">
        <v>18.5</v>
      </c>
      <c r="DA42" s="654"/>
      <c r="DB42" s="654"/>
      <c r="DC42" s="658"/>
      <c r="DD42" s="632">
        <v>229686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357</v>
      </c>
      <c r="CD43" s="620" t="s">
        <v>358</v>
      </c>
      <c r="CE43" s="621"/>
      <c r="CF43" s="621"/>
      <c r="CG43" s="621"/>
      <c r="CH43" s="621"/>
      <c r="CI43" s="621"/>
      <c r="CJ43" s="621"/>
      <c r="CK43" s="621"/>
      <c r="CL43" s="621"/>
      <c r="CM43" s="621"/>
      <c r="CN43" s="621"/>
      <c r="CO43" s="621"/>
      <c r="CP43" s="621"/>
      <c r="CQ43" s="622"/>
      <c r="CR43" s="623">
        <v>31321</v>
      </c>
      <c r="CS43" s="656"/>
      <c r="CT43" s="656"/>
      <c r="CU43" s="656"/>
      <c r="CV43" s="656"/>
      <c r="CW43" s="656"/>
      <c r="CX43" s="656"/>
      <c r="CY43" s="657"/>
      <c r="CZ43" s="628">
        <v>0.4</v>
      </c>
      <c r="DA43" s="654"/>
      <c r="DB43" s="654"/>
      <c r="DC43" s="658"/>
      <c r="DD43" s="632">
        <v>19954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360</v>
      </c>
      <c r="CG44" s="621"/>
      <c r="CH44" s="621"/>
      <c r="CI44" s="621"/>
      <c r="CJ44" s="621"/>
      <c r="CK44" s="621"/>
      <c r="CL44" s="621"/>
      <c r="CM44" s="621"/>
      <c r="CN44" s="621"/>
      <c r="CO44" s="621"/>
      <c r="CP44" s="621"/>
      <c r="CQ44" s="622"/>
      <c r="CR44" s="623">
        <v>1309672</v>
      </c>
      <c r="CS44" s="624"/>
      <c r="CT44" s="624"/>
      <c r="CU44" s="624"/>
      <c r="CV44" s="624"/>
      <c r="CW44" s="624"/>
      <c r="CX44" s="624"/>
      <c r="CY44" s="625"/>
      <c r="CZ44" s="628">
        <v>16.399999999999999</v>
      </c>
      <c r="DA44" s="629"/>
      <c r="DB44" s="629"/>
      <c r="DC44" s="635"/>
      <c r="DD44" s="632">
        <v>194234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634444</v>
      </c>
      <c r="CS45" s="656"/>
      <c r="CT45" s="656"/>
      <c r="CU45" s="656"/>
      <c r="CV45" s="656"/>
      <c r="CW45" s="656"/>
      <c r="CX45" s="656"/>
      <c r="CY45" s="657"/>
      <c r="CZ45" s="628">
        <v>7.9</v>
      </c>
      <c r="DA45" s="654"/>
      <c r="DB45" s="654"/>
      <c r="DC45" s="658"/>
      <c r="DD45" s="632">
        <v>21219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363</v>
      </c>
      <c r="CG46" s="621"/>
      <c r="CH46" s="621"/>
      <c r="CI46" s="621"/>
      <c r="CJ46" s="621"/>
      <c r="CK46" s="621"/>
      <c r="CL46" s="621"/>
      <c r="CM46" s="621"/>
      <c r="CN46" s="621"/>
      <c r="CO46" s="621"/>
      <c r="CP46" s="621"/>
      <c r="CQ46" s="622"/>
      <c r="CR46" s="623">
        <v>639568</v>
      </c>
      <c r="CS46" s="624"/>
      <c r="CT46" s="624"/>
      <c r="CU46" s="624"/>
      <c r="CV46" s="624"/>
      <c r="CW46" s="624"/>
      <c r="CX46" s="624"/>
      <c r="CY46" s="625"/>
      <c r="CZ46" s="628">
        <v>8</v>
      </c>
      <c r="DA46" s="629"/>
      <c r="DB46" s="629"/>
      <c r="DC46" s="635"/>
      <c r="DD46" s="632">
        <v>152255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364</v>
      </c>
      <c r="CG47" s="621"/>
      <c r="CH47" s="621"/>
      <c r="CI47" s="621"/>
      <c r="CJ47" s="621"/>
      <c r="CK47" s="621"/>
      <c r="CL47" s="621"/>
      <c r="CM47" s="621"/>
      <c r="CN47" s="621"/>
      <c r="CO47" s="621"/>
      <c r="CP47" s="621"/>
      <c r="CQ47" s="622"/>
      <c r="CR47" s="623">
        <v>165174</v>
      </c>
      <c r="CS47" s="656"/>
      <c r="CT47" s="656"/>
      <c r="CU47" s="656"/>
      <c r="CV47" s="656"/>
      <c r="CW47" s="656"/>
      <c r="CX47" s="656"/>
      <c r="CY47" s="657"/>
      <c r="CZ47" s="628">
        <v>2.1</v>
      </c>
      <c r="DA47" s="654"/>
      <c r="DB47" s="654"/>
      <c r="DC47" s="658"/>
      <c r="DD47" s="632">
        <v>35452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365</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366</v>
      </c>
      <c r="CE49" s="645"/>
      <c r="CF49" s="645"/>
      <c r="CG49" s="645"/>
      <c r="CH49" s="645"/>
      <c r="CI49" s="645"/>
      <c r="CJ49" s="645"/>
      <c r="CK49" s="645"/>
      <c r="CL49" s="645"/>
      <c r="CM49" s="645"/>
      <c r="CN49" s="645"/>
      <c r="CO49" s="645"/>
      <c r="CP49" s="645"/>
      <c r="CQ49" s="646"/>
      <c r="CR49" s="695">
        <v>7983963</v>
      </c>
      <c r="CS49" s="682"/>
      <c r="CT49" s="682"/>
      <c r="CU49" s="682"/>
      <c r="CV49" s="682"/>
      <c r="CW49" s="682"/>
      <c r="CX49" s="682"/>
      <c r="CY49" s="711"/>
      <c r="CZ49" s="703">
        <v>100</v>
      </c>
      <c r="DA49" s="712"/>
      <c r="DB49" s="712"/>
      <c r="DC49" s="713"/>
      <c r="DD49" s="714">
        <v>5285889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pMNDggNB0Cvgc3iOHCFGv7nQ0Je1Vi1anm25XCKBlRw/WLdlnjDGx8OR3+cOwZnf8Iv6UUb7w6EjnbmU3aYtw==" saltValue="FVEDtCIc1PTssxzBswaRL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389</v>
      </c>
      <c r="C7" s="750"/>
      <c r="D7" s="750"/>
      <c r="E7" s="750"/>
      <c r="F7" s="750"/>
      <c r="G7" s="750"/>
      <c r="H7" s="750"/>
      <c r="I7" s="750"/>
      <c r="J7" s="750"/>
      <c r="K7" s="750"/>
      <c r="L7" s="750"/>
      <c r="M7" s="750"/>
      <c r="N7" s="750"/>
      <c r="O7" s="750"/>
      <c r="P7" s="751"/>
      <c r="Q7" s="752">
        <v>8079</v>
      </c>
      <c r="R7" s="753"/>
      <c r="S7" s="753"/>
      <c r="T7" s="753"/>
      <c r="U7" s="753"/>
      <c r="V7" s="753">
        <v>7984</v>
      </c>
      <c r="W7" s="753"/>
      <c r="X7" s="753"/>
      <c r="Y7" s="753"/>
      <c r="Z7" s="753"/>
      <c r="AA7" s="753">
        <v>95</v>
      </c>
      <c r="AB7" s="753"/>
      <c r="AC7" s="753"/>
      <c r="AD7" s="753"/>
      <c r="AE7" s="754"/>
      <c r="AF7" s="755">
        <v>40</v>
      </c>
      <c r="AG7" s="756"/>
      <c r="AH7" s="756"/>
      <c r="AI7" s="756"/>
      <c r="AJ7" s="757"/>
      <c r="AK7" s="758">
        <v>250</v>
      </c>
      <c r="AL7" s="759"/>
      <c r="AM7" s="759"/>
      <c r="AN7" s="759"/>
      <c r="AO7" s="759"/>
      <c r="AP7" s="759">
        <v>8089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7</v>
      </c>
      <c r="CI7" s="744"/>
      <c r="CJ7" s="744"/>
      <c r="CK7" s="744"/>
      <c r="CL7" s="745"/>
      <c r="CM7" s="743">
        <v>159</v>
      </c>
      <c r="CN7" s="744"/>
      <c r="CO7" s="744"/>
      <c r="CP7" s="744"/>
      <c r="CQ7" s="745"/>
      <c r="CR7" s="743">
        <v>37</v>
      </c>
      <c r="CS7" s="744"/>
      <c r="CT7" s="744"/>
      <c r="CU7" s="744"/>
      <c r="CV7" s="745"/>
      <c r="CW7" s="743">
        <v>1</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391</v>
      </c>
      <c r="B23" s="789" t="s">
        <v>392</v>
      </c>
      <c r="C23" s="790"/>
      <c r="D23" s="790"/>
      <c r="E23" s="790"/>
      <c r="F23" s="790"/>
      <c r="G23" s="790"/>
      <c r="H23" s="790"/>
      <c r="I23" s="790"/>
      <c r="J23" s="790"/>
      <c r="K23" s="790"/>
      <c r="L23" s="790"/>
      <c r="M23" s="790"/>
      <c r="N23" s="790"/>
      <c r="O23" s="790"/>
      <c r="P23" s="791"/>
      <c r="Q23" s="792">
        <v>8079</v>
      </c>
      <c r="R23" s="793"/>
      <c r="S23" s="793"/>
      <c r="T23" s="793"/>
      <c r="U23" s="793"/>
      <c r="V23" s="793">
        <v>7984</v>
      </c>
      <c r="W23" s="793"/>
      <c r="X23" s="793"/>
      <c r="Y23" s="793"/>
      <c r="Z23" s="793"/>
      <c r="AA23" s="793">
        <v>95</v>
      </c>
      <c r="AB23" s="793"/>
      <c r="AC23" s="793"/>
      <c r="AD23" s="793"/>
      <c r="AE23" s="794"/>
      <c r="AF23" s="795">
        <v>40</v>
      </c>
      <c r="AG23" s="793"/>
      <c r="AH23" s="793"/>
      <c r="AI23" s="793"/>
      <c r="AJ23" s="796"/>
      <c r="AK23" s="797"/>
      <c r="AL23" s="798"/>
      <c r="AM23" s="798"/>
      <c r="AN23" s="798"/>
      <c r="AO23" s="798"/>
      <c r="AP23" s="793">
        <v>8089</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1153</v>
      </c>
      <c r="R28" s="823"/>
      <c r="S28" s="823"/>
      <c r="T28" s="823"/>
      <c r="U28" s="823"/>
      <c r="V28" s="823">
        <v>1125</v>
      </c>
      <c r="W28" s="823"/>
      <c r="X28" s="823"/>
      <c r="Y28" s="823"/>
      <c r="Z28" s="823"/>
      <c r="AA28" s="823">
        <v>27</v>
      </c>
      <c r="AB28" s="823"/>
      <c r="AC28" s="823"/>
      <c r="AD28" s="823"/>
      <c r="AE28" s="824"/>
      <c r="AF28" s="825">
        <v>27</v>
      </c>
      <c r="AG28" s="823"/>
      <c r="AH28" s="823"/>
      <c r="AI28" s="823"/>
      <c r="AJ28" s="826"/>
      <c r="AK28" s="827">
        <v>136</v>
      </c>
      <c r="AL28" s="828"/>
      <c r="AM28" s="828"/>
      <c r="AN28" s="828"/>
      <c r="AO28" s="828"/>
      <c r="AP28" s="828" t="s">
        <v>579</v>
      </c>
      <c r="AQ28" s="828"/>
      <c r="AR28" s="828"/>
      <c r="AS28" s="828"/>
      <c r="AT28" s="828"/>
      <c r="AU28" s="828" t="s">
        <v>579</v>
      </c>
      <c r="AV28" s="828"/>
      <c r="AW28" s="828"/>
      <c r="AX28" s="828"/>
      <c r="AY28" s="828"/>
      <c r="AZ28" s="829" t="s">
        <v>131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1164</v>
      </c>
      <c r="R29" s="784"/>
      <c r="S29" s="784"/>
      <c r="T29" s="784"/>
      <c r="U29" s="784"/>
      <c r="V29" s="784">
        <v>1162</v>
      </c>
      <c r="W29" s="784"/>
      <c r="X29" s="784"/>
      <c r="Y29" s="784"/>
      <c r="Z29" s="784"/>
      <c r="AA29" s="784">
        <v>2</v>
      </c>
      <c r="AB29" s="784"/>
      <c r="AC29" s="784"/>
      <c r="AD29" s="784"/>
      <c r="AE29" s="785"/>
      <c r="AF29" s="786">
        <v>2</v>
      </c>
      <c r="AG29" s="787"/>
      <c r="AH29" s="787"/>
      <c r="AI29" s="787"/>
      <c r="AJ29" s="788"/>
      <c r="AK29" s="834">
        <v>201</v>
      </c>
      <c r="AL29" s="830"/>
      <c r="AM29" s="830"/>
      <c r="AN29" s="830"/>
      <c r="AO29" s="830"/>
      <c r="AP29" s="830" t="s">
        <v>579</v>
      </c>
      <c r="AQ29" s="830"/>
      <c r="AR29" s="830"/>
      <c r="AS29" s="830"/>
      <c r="AT29" s="830"/>
      <c r="AU29" s="830" t="s">
        <v>579</v>
      </c>
      <c r="AV29" s="830"/>
      <c r="AW29" s="830"/>
      <c r="AX29" s="830"/>
      <c r="AY29" s="830"/>
      <c r="AZ29" s="831" t="s">
        <v>131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152</v>
      </c>
      <c r="R30" s="784"/>
      <c r="S30" s="784"/>
      <c r="T30" s="784"/>
      <c r="U30" s="784"/>
      <c r="V30" s="784">
        <v>149</v>
      </c>
      <c r="W30" s="784"/>
      <c r="X30" s="784"/>
      <c r="Y30" s="784"/>
      <c r="Z30" s="784"/>
      <c r="AA30" s="784">
        <v>2</v>
      </c>
      <c r="AB30" s="784"/>
      <c r="AC30" s="784"/>
      <c r="AD30" s="784"/>
      <c r="AE30" s="785"/>
      <c r="AF30" s="786">
        <v>2</v>
      </c>
      <c r="AG30" s="787"/>
      <c r="AH30" s="787"/>
      <c r="AI30" s="787"/>
      <c r="AJ30" s="788"/>
      <c r="AK30" s="834">
        <v>67</v>
      </c>
      <c r="AL30" s="830"/>
      <c r="AM30" s="830"/>
      <c r="AN30" s="830"/>
      <c r="AO30" s="830"/>
      <c r="AP30" s="830" t="s">
        <v>579</v>
      </c>
      <c r="AQ30" s="830"/>
      <c r="AR30" s="830"/>
      <c r="AS30" s="830"/>
      <c r="AT30" s="830"/>
      <c r="AU30" s="830" t="s">
        <v>579</v>
      </c>
      <c r="AV30" s="830"/>
      <c r="AW30" s="830"/>
      <c r="AX30" s="830"/>
      <c r="AY30" s="830"/>
      <c r="AZ30" s="831" t="s">
        <v>131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407</v>
      </c>
      <c r="C31" s="781"/>
      <c r="D31" s="781"/>
      <c r="E31" s="781"/>
      <c r="F31" s="781"/>
      <c r="G31" s="781"/>
      <c r="H31" s="781"/>
      <c r="I31" s="781"/>
      <c r="J31" s="781"/>
      <c r="K31" s="781"/>
      <c r="L31" s="781"/>
      <c r="M31" s="781"/>
      <c r="N31" s="781"/>
      <c r="O31" s="781"/>
      <c r="P31" s="782"/>
      <c r="Q31" s="783">
        <v>310</v>
      </c>
      <c r="R31" s="784"/>
      <c r="S31" s="784"/>
      <c r="T31" s="784"/>
      <c r="U31" s="784"/>
      <c r="V31" s="784">
        <v>290</v>
      </c>
      <c r="W31" s="784"/>
      <c r="X31" s="784"/>
      <c r="Y31" s="784"/>
      <c r="Z31" s="784"/>
      <c r="AA31" s="784">
        <v>20</v>
      </c>
      <c r="AB31" s="784"/>
      <c r="AC31" s="784"/>
      <c r="AD31" s="784"/>
      <c r="AE31" s="785"/>
      <c r="AF31" s="786">
        <v>199</v>
      </c>
      <c r="AG31" s="787"/>
      <c r="AH31" s="787"/>
      <c r="AI31" s="787"/>
      <c r="AJ31" s="788"/>
      <c r="AK31" s="834">
        <v>26</v>
      </c>
      <c r="AL31" s="830"/>
      <c r="AM31" s="830"/>
      <c r="AN31" s="830"/>
      <c r="AO31" s="830"/>
      <c r="AP31" s="830">
        <v>1947</v>
      </c>
      <c r="AQ31" s="830"/>
      <c r="AR31" s="830"/>
      <c r="AS31" s="830"/>
      <c r="AT31" s="830"/>
      <c r="AU31" s="830">
        <v>1187</v>
      </c>
      <c r="AV31" s="830"/>
      <c r="AW31" s="830"/>
      <c r="AX31" s="830"/>
      <c r="AY31" s="830"/>
      <c r="AZ31" s="831" t="s">
        <v>579</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231</v>
      </c>
      <c r="AG63" s="844"/>
      <c r="AH63" s="844"/>
      <c r="AI63" s="844"/>
      <c r="AJ63" s="845"/>
      <c r="AK63" s="846"/>
      <c r="AL63" s="841"/>
      <c r="AM63" s="841"/>
      <c r="AN63" s="841"/>
      <c r="AO63" s="841"/>
      <c r="AP63" s="844">
        <v>1947</v>
      </c>
      <c r="AQ63" s="844"/>
      <c r="AR63" s="844"/>
      <c r="AS63" s="844"/>
      <c r="AT63" s="844"/>
      <c r="AU63" s="844">
        <v>1187</v>
      </c>
      <c r="AV63" s="844"/>
      <c r="AW63" s="844"/>
      <c r="AX63" s="844"/>
      <c r="AY63" s="844"/>
      <c r="AZ63" s="848"/>
      <c r="BA63" s="848"/>
      <c r="BB63" s="848"/>
      <c r="BC63" s="848"/>
      <c r="BD63" s="848"/>
      <c r="BE63" s="849"/>
      <c r="BF63" s="849"/>
      <c r="BG63" s="849"/>
      <c r="BH63" s="849"/>
      <c r="BI63" s="850"/>
      <c r="BJ63" s="851" t="s">
        <v>393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412</v>
      </c>
      <c r="B66" s="728"/>
      <c r="C66" s="728"/>
      <c r="D66" s="728"/>
      <c r="E66" s="728"/>
      <c r="F66" s="728"/>
      <c r="G66" s="728"/>
      <c r="H66" s="728"/>
      <c r="I66" s="728"/>
      <c r="J66" s="728"/>
      <c r="K66" s="728"/>
      <c r="L66" s="728"/>
      <c r="M66" s="728"/>
      <c r="N66" s="728"/>
      <c r="O66" s="728"/>
      <c r="P66" s="729"/>
      <c r="Q66" s="733" t="s">
        <v>396</v>
      </c>
      <c r="R66" s="734"/>
      <c r="S66" s="734"/>
      <c r="T66" s="734"/>
      <c r="U66" s="735"/>
      <c r="V66" s="733" t="s">
        <v>413</v>
      </c>
      <c r="W66" s="734"/>
      <c r="X66" s="734"/>
      <c r="Y66" s="734"/>
      <c r="Z66" s="735"/>
      <c r="AA66" s="733" t="s">
        <v>414</v>
      </c>
      <c r="AB66" s="734"/>
      <c r="AC66" s="734"/>
      <c r="AD66" s="734"/>
      <c r="AE66" s="735"/>
      <c r="AF66" s="854" t="s">
        <v>415</v>
      </c>
      <c r="AG66" s="815"/>
      <c r="AH66" s="815"/>
      <c r="AI66" s="815"/>
      <c r="AJ66" s="855"/>
      <c r="AK66" s="733" t="s">
        <v>416</v>
      </c>
      <c r="AL66" s="728"/>
      <c r="AM66" s="728"/>
      <c r="AN66" s="728"/>
      <c r="AO66" s="729"/>
      <c r="AP66" s="733" t="s">
        <v>401</v>
      </c>
      <c r="AQ66" s="734"/>
      <c r="AR66" s="734"/>
      <c r="AS66" s="734"/>
      <c r="AT66" s="735"/>
      <c r="AU66" s="733" t="s">
        <v>417</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580</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v>0</v>
      </c>
      <c r="AQ68" s="866"/>
      <c r="AR68" s="866"/>
      <c r="AS68" s="866"/>
      <c r="AT68" s="866"/>
      <c r="AU68" s="866" t="s">
        <v>579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581</v>
      </c>
      <c r="C69" s="874"/>
      <c r="D69" s="874"/>
      <c r="E69" s="874"/>
      <c r="F69" s="874"/>
      <c r="G69" s="874"/>
      <c r="H69" s="874"/>
      <c r="I69" s="874"/>
      <c r="J69" s="874"/>
      <c r="K69" s="874"/>
      <c r="L69" s="874"/>
      <c r="M69" s="874"/>
      <c r="N69" s="874"/>
      <c r="O69" s="874"/>
      <c r="P69" s="875"/>
      <c r="Q69" s="876">
        <v>123</v>
      </c>
      <c r="R69" s="830"/>
      <c r="S69" s="830"/>
      <c r="T69" s="830"/>
      <c r="U69" s="830"/>
      <c r="V69" s="830">
        <v>114</v>
      </c>
      <c r="W69" s="830"/>
      <c r="X69" s="830"/>
      <c r="Y69" s="830"/>
      <c r="Z69" s="830"/>
      <c r="AA69" s="830">
        <v>9</v>
      </c>
      <c r="AB69" s="830"/>
      <c r="AC69" s="830"/>
      <c r="AD69" s="830"/>
      <c r="AE69" s="830"/>
      <c r="AF69" s="830">
        <v>9</v>
      </c>
      <c r="AG69" s="830"/>
      <c r="AH69" s="830"/>
      <c r="AI69" s="830"/>
      <c r="AJ69" s="830"/>
      <c r="AK69" s="830">
        <v>29</v>
      </c>
      <c r="AL69" s="830"/>
      <c r="AM69" s="830"/>
      <c r="AN69" s="830"/>
      <c r="AO69" s="830"/>
      <c r="AP69" s="830">
        <v>1</v>
      </c>
      <c r="AQ69" s="830"/>
      <c r="AR69" s="830"/>
      <c r="AS69" s="830"/>
      <c r="AT69" s="830"/>
      <c r="AU69" s="830">
        <v>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582</v>
      </c>
      <c r="C70" s="874"/>
      <c r="D70" s="874"/>
      <c r="E70" s="874"/>
      <c r="F70" s="874"/>
      <c r="G70" s="874"/>
      <c r="H70" s="874"/>
      <c r="I70" s="874"/>
      <c r="J70" s="874"/>
      <c r="K70" s="874"/>
      <c r="L70" s="874"/>
      <c r="M70" s="874"/>
      <c r="N70" s="874"/>
      <c r="O70" s="874"/>
      <c r="P70" s="875"/>
      <c r="Q70" s="876">
        <v>956</v>
      </c>
      <c r="R70" s="830"/>
      <c r="S70" s="830"/>
      <c r="T70" s="830"/>
      <c r="U70" s="830"/>
      <c r="V70" s="830">
        <v>919</v>
      </c>
      <c r="W70" s="830"/>
      <c r="X70" s="830"/>
      <c r="Y70" s="830"/>
      <c r="Z70" s="830"/>
      <c r="AA70" s="830">
        <v>37</v>
      </c>
      <c r="AB70" s="830"/>
      <c r="AC70" s="830"/>
      <c r="AD70" s="830"/>
      <c r="AE70" s="830"/>
      <c r="AF70" s="830">
        <v>29</v>
      </c>
      <c r="AG70" s="830"/>
      <c r="AH70" s="830"/>
      <c r="AI70" s="830"/>
      <c r="AJ70" s="830"/>
      <c r="AK70" s="830">
        <v>29</v>
      </c>
      <c r="AL70" s="830"/>
      <c r="AM70" s="830"/>
      <c r="AN70" s="830"/>
      <c r="AO70" s="830"/>
      <c r="AP70" s="830">
        <v>0</v>
      </c>
      <c r="AQ70" s="830"/>
      <c r="AR70" s="830"/>
      <c r="AS70" s="830"/>
      <c r="AT70" s="830"/>
      <c r="AU70" s="830" t="s">
        <v>579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583</v>
      </c>
      <c r="C71" s="874"/>
      <c r="D71" s="874"/>
      <c r="E71" s="874"/>
      <c r="F71" s="874"/>
      <c r="G71" s="874"/>
      <c r="H71" s="874"/>
      <c r="I71" s="874"/>
      <c r="J71" s="874"/>
      <c r="K71" s="874"/>
      <c r="L71" s="874"/>
      <c r="M71" s="874"/>
      <c r="N71" s="874"/>
      <c r="O71" s="874"/>
      <c r="P71" s="875"/>
      <c r="Q71" s="876">
        <v>720</v>
      </c>
      <c r="R71" s="830"/>
      <c r="S71" s="830"/>
      <c r="T71" s="830"/>
      <c r="U71" s="830"/>
      <c r="V71" s="830">
        <v>704</v>
      </c>
      <c r="W71" s="830"/>
      <c r="X71" s="830"/>
      <c r="Y71" s="830"/>
      <c r="Z71" s="830"/>
      <c r="AA71" s="830">
        <v>16</v>
      </c>
      <c r="AB71" s="830"/>
      <c r="AC71" s="830"/>
      <c r="AD71" s="830"/>
      <c r="AE71" s="830"/>
      <c r="AF71" s="830">
        <v>16</v>
      </c>
      <c r="AG71" s="830"/>
      <c r="AH71" s="830"/>
      <c r="AI71" s="830"/>
      <c r="AJ71" s="830"/>
      <c r="AK71" s="830">
        <v>14</v>
      </c>
      <c r="AL71" s="830"/>
      <c r="AM71" s="830"/>
      <c r="AN71" s="830"/>
      <c r="AO71" s="830"/>
      <c r="AP71" s="830">
        <v>1005</v>
      </c>
      <c r="AQ71" s="830"/>
      <c r="AR71" s="830"/>
      <c r="AS71" s="830"/>
      <c r="AT71" s="830"/>
      <c r="AU71" s="830">
        <v>379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584</v>
      </c>
      <c r="C72" s="874"/>
      <c r="D72" s="874"/>
      <c r="E72" s="874"/>
      <c r="F72" s="874"/>
      <c r="G72" s="874"/>
      <c r="H72" s="874"/>
      <c r="I72" s="874"/>
      <c r="J72" s="874"/>
      <c r="K72" s="874"/>
      <c r="L72" s="874"/>
      <c r="M72" s="874"/>
      <c r="N72" s="874"/>
      <c r="O72" s="874"/>
      <c r="P72" s="875"/>
      <c r="Q72" s="876">
        <v>84</v>
      </c>
      <c r="R72" s="830"/>
      <c r="S72" s="830"/>
      <c r="T72" s="830"/>
      <c r="U72" s="830"/>
      <c r="V72" s="830">
        <v>79</v>
      </c>
      <c r="W72" s="830"/>
      <c r="X72" s="830"/>
      <c r="Y72" s="830"/>
      <c r="Z72" s="830"/>
      <c r="AA72" s="830">
        <v>5</v>
      </c>
      <c r="AB72" s="830"/>
      <c r="AC72" s="830"/>
      <c r="AD72" s="830"/>
      <c r="AE72" s="830"/>
      <c r="AF72" s="830">
        <v>5</v>
      </c>
      <c r="AG72" s="830"/>
      <c r="AH72" s="830"/>
      <c r="AI72" s="830"/>
      <c r="AJ72" s="830"/>
      <c r="AK72" s="830">
        <v>5</v>
      </c>
      <c r="AL72" s="830"/>
      <c r="AM72" s="830"/>
      <c r="AN72" s="830"/>
      <c r="AO72" s="830"/>
      <c r="AP72" s="830">
        <v>0</v>
      </c>
      <c r="AQ72" s="830"/>
      <c r="AR72" s="830"/>
      <c r="AS72" s="830"/>
      <c r="AT72" s="830"/>
      <c r="AU72" s="830" t="s">
        <v>579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585</v>
      </c>
      <c r="C73" s="874"/>
      <c r="D73" s="874"/>
      <c r="E73" s="874"/>
      <c r="F73" s="874"/>
      <c r="G73" s="874"/>
      <c r="H73" s="874"/>
      <c r="I73" s="874"/>
      <c r="J73" s="874"/>
      <c r="K73" s="874"/>
      <c r="L73" s="874"/>
      <c r="M73" s="874"/>
      <c r="N73" s="874"/>
      <c r="O73" s="874"/>
      <c r="P73" s="875"/>
      <c r="Q73" s="876">
        <v>288382</v>
      </c>
      <c r="R73" s="830"/>
      <c r="S73" s="830"/>
      <c r="T73" s="830"/>
      <c r="U73" s="830"/>
      <c r="V73" s="830">
        <v>283191</v>
      </c>
      <c r="W73" s="830"/>
      <c r="X73" s="830"/>
      <c r="Y73" s="830"/>
      <c r="Z73" s="830"/>
      <c r="AA73" s="830">
        <v>5190</v>
      </c>
      <c r="AB73" s="830"/>
      <c r="AC73" s="830"/>
      <c r="AD73" s="830"/>
      <c r="AE73" s="830"/>
      <c r="AF73" s="830">
        <v>5190</v>
      </c>
      <c r="AG73" s="830"/>
      <c r="AH73" s="830"/>
      <c r="AI73" s="830"/>
      <c r="AJ73" s="830"/>
      <c r="AK73" s="830">
        <v>0</v>
      </c>
      <c r="AL73" s="830"/>
      <c r="AM73" s="830"/>
      <c r="AN73" s="830"/>
      <c r="AO73" s="830"/>
      <c r="AP73" s="830">
        <v>0</v>
      </c>
      <c r="AQ73" s="830"/>
      <c r="AR73" s="830"/>
      <c r="AS73" s="830"/>
      <c r="AT73" s="830"/>
      <c r="AU73" s="830" t="s">
        <v>579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586</v>
      </c>
      <c r="C74" s="874"/>
      <c r="D74" s="874"/>
      <c r="E74" s="874"/>
      <c r="F74" s="874"/>
      <c r="G74" s="874"/>
      <c r="H74" s="874"/>
      <c r="I74" s="874"/>
      <c r="J74" s="874"/>
      <c r="K74" s="874"/>
      <c r="L74" s="874"/>
      <c r="M74" s="874"/>
      <c r="N74" s="874"/>
      <c r="O74" s="874"/>
      <c r="P74" s="875"/>
      <c r="Q74" s="876">
        <v>1085</v>
      </c>
      <c r="R74" s="830"/>
      <c r="S74" s="830"/>
      <c r="T74" s="830"/>
      <c r="U74" s="830"/>
      <c r="V74" s="830">
        <v>1023</v>
      </c>
      <c r="W74" s="830"/>
      <c r="X74" s="830"/>
      <c r="Y74" s="830"/>
      <c r="Z74" s="830"/>
      <c r="AA74" s="830">
        <v>62</v>
      </c>
      <c r="AB74" s="830"/>
      <c r="AC74" s="830"/>
      <c r="AD74" s="830"/>
      <c r="AE74" s="830"/>
      <c r="AF74" s="830">
        <v>-562</v>
      </c>
      <c r="AG74" s="830"/>
      <c r="AH74" s="830"/>
      <c r="AI74" s="830"/>
      <c r="AJ74" s="830"/>
      <c r="AK74" s="830">
        <v>157</v>
      </c>
      <c r="AL74" s="830"/>
      <c r="AM74" s="830"/>
      <c r="AN74" s="830"/>
      <c r="AO74" s="830"/>
      <c r="AP74" s="830">
        <v>1396</v>
      </c>
      <c r="AQ74" s="830"/>
      <c r="AR74" s="830"/>
      <c r="AS74" s="830"/>
      <c r="AT74" s="830"/>
      <c r="AU74" s="830">
        <v>416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587</v>
      </c>
      <c r="C75" s="874"/>
      <c r="D75" s="874"/>
      <c r="E75" s="874"/>
      <c r="F75" s="874"/>
      <c r="G75" s="874"/>
      <c r="H75" s="874"/>
      <c r="I75" s="874"/>
      <c r="J75" s="874"/>
      <c r="K75" s="874"/>
      <c r="L75" s="874"/>
      <c r="M75" s="874"/>
      <c r="N75" s="874"/>
      <c r="O75" s="874"/>
      <c r="P75" s="875"/>
      <c r="Q75" s="877">
        <v>267</v>
      </c>
      <c r="R75" s="878"/>
      <c r="S75" s="878"/>
      <c r="T75" s="878"/>
      <c r="U75" s="834"/>
      <c r="V75" s="879">
        <v>268</v>
      </c>
      <c r="W75" s="878"/>
      <c r="X75" s="878"/>
      <c r="Y75" s="878"/>
      <c r="Z75" s="834"/>
      <c r="AA75" s="879">
        <v>-1</v>
      </c>
      <c r="AB75" s="878"/>
      <c r="AC75" s="878"/>
      <c r="AD75" s="878"/>
      <c r="AE75" s="834"/>
      <c r="AF75" s="879">
        <v>-75</v>
      </c>
      <c r="AG75" s="878"/>
      <c r="AH75" s="878"/>
      <c r="AI75" s="878"/>
      <c r="AJ75" s="834"/>
      <c r="AK75" s="879" t="s">
        <v>579</v>
      </c>
      <c r="AL75" s="878"/>
      <c r="AM75" s="878"/>
      <c r="AN75" s="878"/>
      <c r="AO75" s="834"/>
      <c r="AP75" s="879">
        <v>243</v>
      </c>
      <c r="AQ75" s="878"/>
      <c r="AR75" s="878"/>
      <c r="AS75" s="878"/>
      <c r="AT75" s="834"/>
      <c r="AU75" s="879">
        <v>27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391</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4937</v>
      </c>
      <c r="AG88" s="844"/>
      <c r="AH88" s="844"/>
      <c r="AI88" s="844"/>
      <c r="AJ88" s="844"/>
      <c r="AK88" s="841"/>
      <c r="AL88" s="841"/>
      <c r="AM88" s="841"/>
      <c r="AN88" s="841"/>
      <c r="AO88" s="841"/>
      <c r="AP88" s="844">
        <v>2645</v>
      </c>
      <c r="AQ88" s="844"/>
      <c r="AR88" s="844"/>
      <c r="AS88" s="844"/>
      <c r="AT88" s="844"/>
      <c r="AU88" s="844">
        <v>823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37</v>
      </c>
      <c r="CS102" s="852"/>
      <c r="CT102" s="852"/>
      <c r="CU102" s="852"/>
      <c r="CV102" s="891"/>
      <c r="CW102" s="890">
        <v>1</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310</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310</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310</v>
      </c>
      <c r="DR109" s="893"/>
      <c r="DS109" s="893"/>
      <c r="DT109" s="893"/>
      <c r="DU109" s="894"/>
      <c r="DV109" s="892" t="s">
        <v>429</v>
      </c>
      <c r="DW109" s="893"/>
      <c r="DX109" s="893"/>
      <c r="DY109" s="893"/>
      <c r="DZ109" s="895"/>
    </row>
    <row r="110" spans="1:131" s="230" customFormat="1" ht="26.25" customHeight="1">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868277</v>
      </c>
      <c r="AB110" s="900"/>
      <c r="AC110" s="900"/>
      <c r="AD110" s="900"/>
      <c r="AE110" s="901"/>
      <c r="AF110" s="902">
        <v>936794</v>
      </c>
      <c r="AG110" s="900"/>
      <c r="AH110" s="900"/>
      <c r="AI110" s="900"/>
      <c r="AJ110" s="901"/>
      <c r="AK110" s="902">
        <v>988274</v>
      </c>
      <c r="AL110" s="900"/>
      <c r="AM110" s="900"/>
      <c r="AN110" s="900"/>
      <c r="AO110" s="901"/>
      <c r="AP110" s="903">
        <v>27.3</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8305731</v>
      </c>
      <c r="BR110" s="931"/>
      <c r="BS110" s="931"/>
      <c r="BT110" s="931"/>
      <c r="BU110" s="931"/>
      <c r="BV110" s="931">
        <v>8401352</v>
      </c>
      <c r="BW110" s="931"/>
      <c r="BX110" s="931"/>
      <c r="BY110" s="931"/>
      <c r="BZ110" s="931"/>
      <c r="CA110" s="931">
        <v>8089453</v>
      </c>
      <c r="CB110" s="931"/>
      <c r="CC110" s="931"/>
      <c r="CD110" s="931"/>
      <c r="CE110" s="931"/>
      <c r="CF110" s="944">
        <v>223.1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393</v>
      </c>
      <c r="DH110" s="931"/>
      <c r="DI110" s="931"/>
      <c r="DJ110" s="931"/>
      <c r="DK110" s="931"/>
      <c r="DL110" s="931" t="s">
        <v>393</v>
      </c>
      <c r="DM110" s="931"/>
      <c r="DN110" s="931"/>
      <c r="DO110" s="931"/>
      <c r="DP110" s="931"/>
      <c r="DQ110" s="931" t="s">
        <v>435</v>
      </c>
      <c r="DR110" s="931"/>
      <c r="DS110" s="931"/>
      <c r="DT110" s="931"/>
      <c r="DU110" s="931"/>
      <c r="DV110" s="932" t="s">
        <v>393</v>
      </c>
      <c r="DW110" s="932"/>
      <c r="DX110" s="932"/>
      <c r="DY110" s="932"/>
      <c r="DZ110" s="933"/>
    </row>
    <row r="111" spans="1:131" s="230" customFormat="1" ht="26.25" customHeight="1">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393</v>
      </c>
      <c r="AB111" s="938"/>
      <c r="AC111" s="938"/>
      <c r="AD111" s="938"/>
      <c r="AE111" s="939"/>
      <c r="AF111" s="940" t="s">
        <v>393</v>
      </c>
      <c r="AG111" s="938"/>
      <c r="AH111" s="938"/>
      <c r="AI111" s="938"/>
      <c r="AJ111" s="939"/>
      <c r="AK111" s="940" t="s">
        <v>435</v>
      </c>
      <c r="AL111" s="938"/>
      <c r="AM111" s="938"/>
      <c r="AN111" s="938"/>
      <c r="AO111" s="939"/>
      <c r="AP111" s="941" t="s">
        <v>393</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393</v>
      </c>
      <c r="BR111" s="926"/>
      <c r="BS111" s="926"/>
      <c r="BT111" s="926"/>
      <c r="BU111" s="926"/>
      <c r="BV111" s="926" t="s">
        <v>393</v>
      </c>
      <c r="BW111" s="926"/>
      <c r="BX111" s="926"/>
      <c r="BY111" s="926"/>
      <c r="BZ111" s="926"/>
      <c r="CA111" s="926" t="s">
        <v>393</v>
      </c>
      <c r="CB111" s="926"/>
      <c r="CC111" s="926"/>
      <c r="CD111" s="926"/>
      <c r="CE111" s="926"/>
      <c r="CF111" s="920" t="s">
        <v>393</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393</v>
      </c>
      <c r="DH111" s="926"/>
      <c r="DI111" s="926"/>
      <c r="DJ111" s="926"/>
      <c r="DK111" s="926"/>
      <c r="DL111" s="926" t="s">
        <v>393</v>
      </c>
      <c r="DM111" s="926"/>
      <c r="DN111" s="926"/>
      <c r="DO111" s="926"/>
      <c r="DP111" s="926"/>
      <c r="DQ111" s="926" t="s">
        <v>435</v>
      </c>
      <c r="DR111" s="926"/>
      <c r="DS111" s="926"/>
      <c r="DT111" s="926"/>
      <c r="DU111" s="926"/>
      <c r="DV111" s="927" t="s">
        <v>393</v>
      </c>
      <c r="DW111" s="927"/>
      <c r="DX111" s="927"/>
      <c r="DY111" s="927"/>
      <c r="DZ111" s="928"/>
    </row>
    <row r="112" spans="1:131" s="230" customFormat="1" ht="26.25" customHeight="1">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393</v>
      </c>
      <c r="AB112" s="959"/>
      <c r="AC112" s="959"/>
      <c r="AD112" s="959"/>
      <c r="AE112" s="960"/>
      <c r="AF112" s="961" t="s">
        <v>393</v>
      </c>
      <c r="AG112" s="959"/>
      <c r="AH112" s="959"/>
      <c r="AI112" s="959"/>
      <c r="AJ112" s="960"/>
      <c r="AK112" s="961" t="s">
        <v>393</v>
      </c>
      <c r="AL112" s="959"/>
      <c r="AM112" s="959"/>
      <c r="AN112" s="959"/>
      <c r="AO112" s="960"/>
      <c r="AP112" s="962" t="s">
        <v>393</v>
      </c>
      <c r="AQ112" s="963"/>
      <c r="AR112" s="963"/>
      <c r="AS112" s="963"/>
      <c r="AT112" s="964"/>
      <c r="AU112" s="908"/>
      <c r="AV112" s="909"/>
      <c r="AW112" s="909"/>
      <c r="AX112" s="909"/>
      <c r="AY112" s="909"/>
      <c r="AZ112" s="922" t="s">
        <v>441</v>
      </c>
      <c r="BA112" s="923"/>
      <c r="BB112" s="923"/>
      <c r="BC112" s="923"/>
      <c r="BD112" s="923"/>
      <c r="BE112" s="923"/>
      <c r="BF112" s="923"/>
      <c r="BG112" s="923"/>
      <c r="BH112" s="923"/>
      <c r="BI112" s="923"/>
      <c r="BJ112" s="923"/>
      <c r="BK112" s="923"/>
      <c r="BL112" s="923"/>
      <c r="BM112" s="923"/>
      <c r="BN112" s="923"/>
      <c r="BO112" s="923"/>
      <c r="BP112" s="924"/>
      <c r="BQ112" s="925">
        <v>885098</v>
      </c>
      <c r="BR112" s="926"/>
      <c r="BS112" s="926"/>
      <c r="BT112" s="926"/>
      <c r="BU112" s="926"/>
      <c r="BV112" s="926">
        <v>965031</v>
      </c>
      <c r="BW112" s="926"/>
      <c r="BX112" s="926"/>
      <c r="BY112" s="926"/>
      <c r="BZ112" s="926"/>
      <c r="CA112" s="926">
        <v>1187404</v>
      </c>
      <c r="CB112" s="926"/>
      <c r="CC112" s="926"/>
      <c r="CD112" s="926"/>
      <c r="CE112" s="926"/>
      <c r="CF112" s="920">
        <v>32.700000000000003</v>
      </c>
      <c r="CG112" s="921"/>
      <c r="CH112" s="921"/>
      <c r="CI112" s="921"/>
      <c r="CJ112" s="921"/>
      <c r="CK112" s="948"/>
      <c r="CL112" s="949"/>
      <c r="CM112" s="922" t="s">
        <v>442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393</v>
      </c>
      <c r="DH112" s="926"/>
      <c r="DI112" s="926"/>
      <c r="DJ112" s="926"/>
      <c r="DK112" s="926"/>
      <c r="DL112" s="926" t="s">
        <v>393</v>
      </c>
      <c r="DM112" s="926"/>
      <c r="DN112" s="926"/>
      <c r="DO112" s="926"/>
      <c r="DP112" s="926"/>
      <c r="DQ112" s="926" t="s">
        <v>393</v>
      </c>
      <c r="DR112" s="926"/>
      <c r="DS112" s="926"/>
      <c r="DT112" s="926"/>
      <c r="DU112" s="926"/>
      <c r="DV112" s="927" t="s">
        <v>393</v>
      </c>
      <c r="DW112" s="927"/>
      <c r="DX112" s="927"/>
      <c r="DY112" s="927"/>
      <c r="DZ112" s="928"/>
    </row>
    <row r="113" spans="1:130" s="230" customFormat="1" ht="26.25" customHeight="1">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49090</v>
      </c>
      <c r="AB113" s="938"/>
      <c r="AC113" s="938"/>
      <c r="AD113" s="938"/>
      <c r="AE113" s="939"/>
      <c r="AF113" s="940">
        <v>55063</v>
      </c>
      <c r="AG113" s="938"/>
      <c r="AH113" s="938"/>
      <c r="AI113" s="938"/>
      <c r="AJ113" s="939"/>
      <c r="AK113" s="940">
        <v>56494</v>
      </c>
      <c r="AL113" s="938"/>
      <c r="AM113" s="938"/>
      <c r="AN113" s="938"/>
      <c r="AO113" s="939"/>
      <c r="AP113" s="941">
        <v>1.6</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v>1022555</v>
      </c>
      <c r="BR113" s="926"/>
      <c r="BS113" s="926"/>
      <c r="BT113" s="926"/>
      <c r="BU113" s="926"/>
      <c r="BV113" s="926">
        <v>887158</v>
      </c>
      <c r="BW113" s="926"/>
      <c r="BX113" s="926"/>
      <c r="BY113" s="926"/>
      <c r="BZ113" s="926"/>
      <c r="CA113" s="926">
        <v>823209</v>
      </c>
      <c r="CB113" s="926"/>
      <c r="CC113" s="926"/>
      <c r="CD113" s="926"/>
      <c r="CE113" s="926"/>
      <c r="CF113" s="920">
        <v>22.7</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393</v>
      </c>
      <c r="DH113" s="959"/>
      <c r="DI113" s="959"/>
      <c r="DJ113" s="959"/>
      <c r="DK113" s="960"/>
      <c r="DL113" s="961" t="s">
        <v>393</v>
      </c>
      <c r="DM113" s="959"/>
      <c r="DN113" s="959"/>
      <c r="DO113" s="959"/>
      <c r="DP113" s="960"/>
      <c r="DQ113" s="961" t="s">
        <v>393</v>
      </c>
      <c r="DR113" s="959"/>
      <c r="DS113" s="959"/>
      <c r="DT113" s="959"/>
      <c r="DU113" s="960"/>
      <c r="DV113" s="962" t="s">
        <v>393</v>
      </c>
      <c r="DW113" s="963"/>
      <c r="DX113" s="963"/>
      <c r="DY113" s="963"/>
      <c r="DZ113" s="964"/>
    </row>
    <row r="114" spans="1:130" s="230" customFormat="1" ht="26.25" customHeight="1">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111224</v>
      </c>
      <c r="AB114" s="959"/>
      <c r="AC114" s="959"/>
      <c r="AD114" s="959"/>
      <c r="AE114" s="960"/>
      <c r="AF114" s="961">
        <v>110192</v>
      </c>
      <c r="AG114" s="959"/>
      <c r="AH114" s="959"/>
      <c r="AI114" s="959"/>
      <c r="AJ114" s="960"/>
      <c r="AK114" s="961">
        <v>114446</v>
      </c>
      <c r="AL114" s="959"/>
      <c r="AM114" s="959"/>
      <c r="AN114" s="959"/>
      <c r="AO114" s="960"/>
      <c r="AP114" s="962">
        <v>3.2</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978164</v>
      </c>
      <c r="BR114" s="926"/>
      <c r="BS114" s="926"/>
      <c r="BT114" s="926"/>
      <c r="BU114" s="926"/>
      <c r="BV114" s="926">
        <v>868448</v>
      </c>
      <c r="BW114" s="926"/>
      <c r="BX114" s="926"/>
      <c r="BY114" s="926"/>
      <c r="BZ114" s="926"/>
      <c r="CA114" s="926">
        <v>821884</v>
      </c>
      <c r="CB114" s="926"/>
      <c r="CC114" s="926"/>
      <c r="CD114" s="926"/>
      <c r="CE114" s="926"/>
      <c r="CF114" s="920">
        <v>22.7</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393</v>
      </c>
      <c r="DH114" s="959"/>
      <c r="DI114" s="959"/>
      <c r="DJ114" s="959"/>
      <c r="DK114" s="960"/>
      <c r="DL114" s="961" t="s">
        <v>393</v>
      </c>
      <c r="DM114" s="959"/>
      <c r="DN114" s="959"/>
      <c r="DO114" s="959"/>
      <c r="DP114" s="960"/>
      <c r="DQ114" s="961" t="s">
        <v>393</v>
      </c>
      <c r="DR114" s="959"/>
      <c r="DS114" s="959"/>
      <c r="DT114" s="959"/>
      <c r="DU114" s="960"/>
      <c r="DV114" s="962" t="s">
        <v>393</v>
      </c>
      <c r="DW114" s="963"/>
      <c r="DX114" s="963"/>
      <c r="DY114" s="963"/>
      <c r="DZ114" s="964"/>
    </row>
    <row r="115" spans="1:130" s="230" customFormat="1" ht="26.25" customHeight="1">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v>
      </c>
      <c r="AB115" s="938"/>
      <c r="AC115" s="938"/>
      <c r="AD115" s="938"/>
      <c r="AE115" s="939"/>
      <c r="AF115" s="940">
        <v>6</v>
      </c>
      <c r="AG115" s="938"/>
      <c r="AH115" s="938"/>
      <c r="AI115" s="938"/>
      <c r="AJ115" s="939"/>
      <c r="AK115" s="940">
        <v>6</v>
      </c>
      <c r="AL115" s="938"/>
      <c r="AM115" s="938"/>
      <c r="AN115" s="938"/>
      <c r="AO115" s="939"/>
      <c r="AP115" s="941">
        <v>0</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t="s">
        <v>393</v>
      </c>
      <c r="BR115" s="926"/>
      <c r="BS115" s="926"/>
      <c r="BT115" s="926"/>
      <c r="BU115" s="926"/>
      <c r="BV115" s="926" t="s">
        <v>393</v>
      </c>
      <c r="BW115" s="926"/>
      <c r="BX115" s="926"/>
      <c r="BY115" s="926"/>
      <c r="BZ115" s="926"/>
      <c r="CA115" s="926" t="s">
        <v>451</v>
      </c>
      <c r="CB115" s="926"/>
      <c r="CC115" s="926"/>
      <c r="CD115" s="926"/>
      <c r="CE115" s="926"/>
      <c r="CF115" s="920" t="s">
        <v>393</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393</v>
      </c>
      <c r="DH115" s="959"/>
      <c r="DI115" s="959"/>
      <c r="DJ115" s="959"/>
      <c r="DK115" s="960"/>
      <c r="DL115" s="961" t="s">
        <v>393</v>
      </c>
      <c r="DM115" s="959"/>
      <c r="DN115" s="959"/>
      <c r="DO115" s="959"/>
      <c r="DP115" s="960"/>
      <c r="DQ115" s="961" t="s">
        <v>393</v>
      </c>
      <c r="DR115" s="959"/>
      <c r="DS115" s="959"/>
      <c r="DT115" s="959"/>
      <c r="DU115" s="960"/>
      <c r="DV115" s="962" t="s">
        <v>393</v>
      </c>
      <c r="DW115" s="963"/>
      <c r="DX115" s="963"/>
      <c r="DY115" s="963"/>
      <c r="DZ115" s="964"/>
    </row>
    <row r="116" spans="1:130" s="230" customFormat="1" ht="26.25" customHeight="1">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28</v>
      </c>
      <c r="AB116" s="959"/>
      <c r="AC116" s="959"/>
      <c r="AD116" s="959"/>
      <c r="AE116" s="960"/>
      <c r="AF116" s="961">
        <v>26</v>
      </c>
      <c r="AG116" s="959"/>
      <c r="AH116" s="959"/>
      <c r="AI116" s="959"/>
      <c r="AJ116" s="960"/>
      <c r="AK116" s="961">
        <v>29</v>
      </c>
      <c r="AL116" s="959"/>
      <c r="AM116" s="959"/>
      <c r="AN116" s="959"/>
      <c r="AO116" s="960"/>
      <c r="AP116" s="962">
        <v>0</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393</v>
      </c>
      <c r="BR116" s="926"/>
      <c r="BS116" s="926"/>
      <c r="BT116" s="926"/>
      <c r="BU116" s="926"/>
      <c r="BV116" s="926" t="s">
        <v>393</v>
      </c>
      <c r="BW116" s="926"/>
      <c r="BX116" s="926"/>
      <c r="BY116" s="926"/>
      <c r="BZ116" s="926"/>
      <c r="CA116" s="926" t="s">
        <v>393</v>
      </c>
      <c r="CB116" s="926"/>
      <c r="CC116" s="926"/>
      <c r="CD116" s="926"/>
      <c r="CE116" s="926"/>
      <c r="CF116" s="920" t="s">
        <v>393</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393</v>
      </c>
      <c r="DH116" s="959"/>
      <c r="DI116" s="959"/>
      <c r="DJ116" s="959"/>
      <c r="DK116" s="960"/>
      <c r="DL116" s="961" t="s">
        <v>393</v>
      </c>
      <c r="DM116" s="959"/>
      <c r="DN116" s="959"/>
      <c r="DO116" s="959"/>
      <c r="DP116" s="960"/>
      <c r="DQ116" s="961" t="s">
        <v>393</v>
      </c>
      <c r="DR116" s="959"/>
      <c r="DS116" s="959"/>
      <c r="DT116" s="959"/>
      <c r="DU116" s="960"/>
      <c r="DV116" s="962" t="s">
        <v>393</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1028633</v>
      </c>
      <c r="AB117" s="979"/>
      <c r="AC117" s="979"/>
      <c r="AD117" s="979"/>
      <c r="AE117" s="980"/>
      <c r="AF117" s="981">
        <v>1102081</v>
      </c>
      <c r="AG117" s="979"/>
      <c r="AH117" s="979"/>
      <c r="AI117" s="979"/>
      <c r="AJ117" s="980"/>
      <c r="AK117" s="981">
        <v>1159249</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393</v>
      </c>
      <c r="BW117" s="926"/>
      <c r="BX117" s="926"/>
      <c r="BY117" s="926"/>
      <c r="BZ117" s="926"/>
      <c r="CA117" s="926" t="s">
        <v>435</v>
      </c>
      <c r="CB117" s="926"/>
      <c r="CC117" s="926"/>
      <c r="CD117" s="926"/>
      <c r="CE117" s="926"/>
      <c r="CF117" s="920" t="s">
        <v>435</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435</v>
      </c>
      <c r="DH117" s="959"/>
      <c r="DI117" s="959"/>
      <c r="DJ117" s="959"/>
      <c r="DK117" s="960"/>
      <c r="DL117" s="961" t="s">
        <v>393</v>
      </c>
      <c r="DM117" s="959"/>
      <c r="DN117" s="959"/>
      <c r="DO117" s="959"/>
      <c r="DP117" s="960"/>
      <c r="DQ117" s="961" t="s">
        <v>435</v>
      </c>
      <c r="DR117" s="959"/>
      <c r="DS117" s="959"/>
      <c r="DT117" s="959"/>
      <c r="DU117" s="960"/>
      <c r="DV117" s="962" t="s">
        <v>435</v>
      </c>
      <c r="DW117" s="963"/>
      <c r="DX117" s="963"/>
      <c r="DY117" s="963"/>
      <c r="DZ117" s="964"/>
    </row>
    <row r="118" spans="1:130" s="230" customFormat="1" ht="26.25" customHeight="1">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310</v>
      </c>
      <c r="AL118" s="893"/>
      <c r="AM118" s="893"/>
      <c r="AN118" s="893"/>
      <c r="AO118" s="894"/>
      <c r="AP118" s="970" t="s">
        <v>429</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393</v>
      </c>
      <c r="BR118" s="1000"/>
      <c r="BS118" s="1000"/>
      <c r="BT118" s="1000"/>
      <c r="BU118" s="1000"/>
      <c r="BV118" s="1000" t="s">
        <v>435</v>
      </c>
      <c r="BW118" s="1000"/>
      <c r="BX118" s="1000"/>
      <c r="BY118" s="1000"/>
      <c r="BZ118" s="1000"/>
      <c r="CA118" s="1000" t="s">
        <v>393</v>
      </c>
      <c r="CB118" s="1000"/>
      <c r="CC118" s="1000"/>
      <c r="CD118" s="1000"/>
      <c r="CE118" s="1000"/>
      <c r="CF118" s="920" t="s">
        <v>393</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393</v>
      </c>
      <c r="DH118" s="959"/>
      <c r="DI118" s="959"/>
      <c r="DJ118" s="959"/>
      <c r="DK118" s="960"/>
      <c r="DL118" s="961" t="s">
        <v>393</v>
      </c>
      <c r="DM118" s="959"/>
      <c r="DN118" s="959"/>
      <c r="DO118" s="959"/>
      <c r="DP118" s="960"/>
      <c r="DQ118" s="961" t="s">
        <v>393</v>
      </c>
      <c r="DR118" s="959"/>
      <c r="DS118" s="959"/>
      <c r="DT118" s="959"/>
      <c r="DU118" s="960"/>
      <c r="DV118" s="962" t="s">
        <v>393</v>
      </c>
      <c r="DW118" s="963"/>
      <c r="DX118" s="963"/>
      <c r="DY118" s="963"/>
      <c r="DZ118" s="964"/>
    </row>
    <row r="119" spans="1:130" s="230" customFormat="1" ht="26.25" customHeight="1">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393</v>
      </c>
      <c r="AB119" s="900"/>
      <c r="AC119" s="900"/>
      <c r="AD119" s="900"/>
      <c r="AE119" s="901"/>
      <c r="AF119" s="902" t="s">
        <v>393</v>
      </c>
      <c r="AG119" s="900"/>
      <c r="AH119" s="900"/>
      <c r="AI119" s="900"/>
      <c r="AJ119" s="901"/>
      <c r="AK119" s="902" t="s">
        <v>393</v>
      </c>
      <c r="AL119" s="900"/>
      <c r="AM119" s="900"/>
      <c r="AN119" s="900"/>
      <c r="AO119" s="901"/>
      <c r="AP119" s="903" t="s">
        <v>393</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461</v>
      </c>
      <c r="BP119" s="1005"/>
      <c r="BQ119" s="999">
        <v>11191548</v>
      </c>
      <c r="BR119" s="1000"/>
      <c r="BS119" s="1000"/>
      <c r="BT119" s="1000"/>
      <c r="BU119" s="1000"/>
      <c r="BV119" s="1000">
        <v>11121989</v>
      </c>
      <c r="BW119" s="1000"/>
      <c r="BX119" s="1000"/>
      <c r="BY119" s="1000"/>
      <c r="BZ119" s="1000"/>
      <c r="CA119" s="1000">
        <v>10921950</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393</v>
      </c>
      <c r="DH119" s="986"/>
      <c r="DI119" s="986"/>
      <c r="DJ119" s="986"/>
      <c r="DK119" s="987"/>
      <c r="DL119" s="985" t="s">
        <v>393</v>
      </c>
      <c r="DM119" s="986"/>
      <c r="DN119" s="986"/>
      <c r="DO119" s="986"/>
      <c r="DP119" s="987"/>
      <c r="DQ119" s="985" t="s">
        <v>393</v>
      </c>
      <c r="DR119" s="986"/>
      <c r="DS119" s="986"/>
      <c r="DT119" s="986"/>
      <c r="DU119" s="987"/>
      <c r="DV119" s="988" t="s">
        <v>393</v>
      </c>
      <c r="DW119" s="989"/>
      <c r="DX119" s="989"/>
      <c r="DY119" s="989"/>
      <c r="DZ119" s="990"/>
    </row>
    <row r="120" spans="1:130" s="230" customFormat="1" ht="26.25" customHeight="1">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393</v>
      </c>
      <c r="AB120" s="959"/>
      <c r="AC120" s="959"/>
      <c r="AD120" s="959"/>
      <c r="AE120" s="960"/>
      <c r="AF120" s="961" t="s">
        <v>393</v>
      </c>
      <c r="AG120" s="959"/>
      <c r="AH120" s="959"/>
      <c r="AI120" s="959"/>
      <c r="AJ120" s="960"/>
      <c r="AK120" s="961" t="s">
        <v>393</v>
      </c>
      <c r="AL120" s="959"/>
      <c r="AM120" s="959"/>
      <c r="AN120" s="959"/>
      <c r="AO120" s="960"/>
      <c r="AP120" s="962" t="s">
        <v>393</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3423911</v>
      </c>
      <c r="BR120" s="931"/>
      <c r="BS120" s="931"/>
      <c r="BT120" s="931"/>
      <c r="BU120" s="931"/>
      <c r="BV120" s="931">
        <v>3805316</v>
      </c>
      <c r="BW120" s="931"/>
      <c r="BX120" s="931"/>
      <c r="BY120" s="931"/>
      <c r="BZ120" s="931"/>
      <c r="CA120" s="931">
        <v>3832337</v>
      </c>
      <c r="CB120" s="931"/>
      <c r="CC120" s="931"/>
      <c r="CD120" s="931"/>
      <c r="CE120" s="931"/>
      <c r="CF120" s="944">
        <v>105.7</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885098</v>
      </c>
      <c r="DH120" s="931"/>
      <c r="DI120" s="931"/>
      <c r="DJ120" s="931"/>
      <c r="DK120" s="931"/>
      <c r="DL120" s="931">
        <v>965031</v>
      </c>
      <c r="DM120" s="931"/>
      <c r="DN120" s="931"/>
      <c r="DO120" s="931"/>
      <c r="DP120" s="931"/>
      <c r="DQ120" s="931">
        <v>1187404</v>
      </c>
      <c r="DR120" s="931"/>
      <c r="DS120" s="931"/>
      <c r="DT120" s="931"/>
      <c r="DU120" s="931"/>
      <c r="DV120" s="932">
        <v>32.700000000000003</v>
      </c>
      <c r="DW120" s="932"/>
      <c r="DX120" s="932"/>
      <c r="DY120" s="932"/>
      <c r="DZ120" s="933"/>
    </row>
    <row r="121" spans="1:130" s="230" customFormat="1" ht="26.25" customHeight="1">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393</v>
      </c>
      <c r="AB121" s="959"/>
      <c r="AC121" s="959"/>
      <c r="AD121" s="959"/>
      <c r="AE121" s="960"/>
      <c r="AF121" s="961" t="s">
        <v>393</v>
      </c>
      <c r="AG121" s="959"/>
      <c r="AH121" s="959"/>
      <c r="AI121" s="959"/>
      <c r="AJ121" s="960"/>
      <c r="AK121" s="961" t="s">
        <v>393</v>
      </c>
      <c r="AL121" s="959"/>
      <c r="AM121" s="959"/>
      <c r="AN121" s="959"/>
      <c r="AO121" s="960"/>
      <c r="AP121" s="962" t="s">
        <v>393</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303262</v>
      </c>
      <c r="BR121" s="926"/>
      <c r="BS121" s="926"/>
      <c r="BT121" s="926"/>
      <c r="BU121" s="926"/>
      <c r="BV121" s="926">
        <v>385747</v>
      </c>
      <c r="BW121" s="926"/>
      <c r="BX121" s="926"/>
      <c r="BY121" s="926"/>
      <c r="BZ121" s="926"/>
      <c r="CA121" s="926">
        <v>408404</v>
      </c>
      <c r="CB121" s="926"/>
      <c r="CC121" s="926"/>
      <c r="CD121" s="926"/>
      <c r="CE121" s="926"/>
      <c r="CF121" s="920">
        <v>11.3</v>
      </c>
      <c r="CG121" s="921"/>
      <c r="CH121" s="921"/>
      <c r="CI121" s="921"/>
      <c r="CJ121" s="921"/>
      <c r="CK121" s="1009"/>
      <c r="CL121" s="1010"/>
      <c r="CM121" s="1010"/>
      <c r="CN121" s="1010"/>
      <c r="CO121" s="1011"/>
      <c r="CP121" s="1019" t="s">
        <v>405</v>
      </c>
      <c r="CQ121" s="1020"/>
      <c r="CR121" s="1020"/>
      <c r="CS121" s="1020"/>
      <c r="CT121" s="1020"/>
      <c r="CU121" s="1020"/>
      <c r="CV121" s="1020"/>
      <c r="CW121" s="1020"/>
      <c r="CX121" s="1020"/>
      <c r="CY121" s="1020"/>
      <c r="CZ121" s="1020"/>
      <c r="DA121" s="1020"/>
      <c r="DB121" s="1020"/>
      <c r="DC121" s="1020"/>
      <c r="DD121" s="1020"/>
      <c r="DE121" s="1020"/>
      <c r="DF121" s="1021"/>
      <c r="DG121" s="925" t="s">
        <v>393</v>
      </c>
      <c r="DH121" s="926"/>
      <c r="DI121" s="926"/>
      <c r="DJ121" s="926"/>
      <c r="DK121" s="926"/>
      <c r="DL121" s="926" t="s">
        <v>393</v>
      </c>
      <c r="DM121" s="926"/>
      <c r="DN121" s="926"/>
      <c r="DO121" s="926"/>
      <c r="DP121" s="926"/>
      <c r="DQ121" s="926" t="s">
        <v>393</v>
      </c>
      <c r="DR121" s="926"/>
      <c r="DS121" s="926"/>
      <c r="DT121" s="926"/>
      <c r="DU121" s="926"/>
      <c r="DV121" s="927" t="s">
        <v>393</v>
      </c>
      <c r="DW121" s="927"/>
      <c r="DX121" s="927"/>
      <c r="DY121" s="927"/>
      <c r="DZ121" s="928"/>
    </row>
    <row r="122" spans="1:130" s="230" customFormat="1" ht="26.25" customHeight="1">
      <c r="A122" s="1057"/>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393</v>
      </c>
      <c r="AB122" s="959"/>
      <c r="AC122" s="959"/>
      <c r="AD122" s="959"/>
      <c r="AE122" s="960"/>
      <c r="AF122" s="961" t="s">
        <v>393</v>
      </c>
      <c r="AG122" s="959"/>
      <c r="AH122" s="959"/>
      <c r="AI122" s="959"/>
      <c r="AJ122" s="960"/>
      <c r="AK122" s="961" t="s">
        <v>393</v>
      </c>
      <c r="AL122" s="959"/>
      <c r="AM122" s="959"/>
      <c r="AN122" s="959"/>
      <c r="AO122" s="960"/>
      <c r="AP122" s="962" t="s">
        <v>393</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6557310</v>
      </c>
      <c r="BR122" s="1000"/>
      <c r="BS122" s="1000"/>
      <c r="BT122" s="1000"/>
      <c r="BU122" s="1000"/>
      <c r="BV122" s="1000">
        <v>6317877</v>
      </c>
      <c r="BW122" s="1000"/>
      <c r="BX122" s="1000"/>
      <c r="BY122" s="1000"/>
      <c r="BZ122" s="1000"/>
      <c r="CA122" s="1000">
        <v>6153587</v>
      </c>
      <c r="CB122" s="1000"/>
      <c r="CC122" s="1000"/>
      <c r="CD122" s="1000"/>
      <c r="CE122" s="1000"/>
      <c r="CF122" s="1017">
        <v>169.7</v>
      </c>
      <c r="CG122" s="1018"/>
      <c r="CH122" s="1018"/>
      <c r="CI122" s="1018"/>
      <c r="CJ122" s="1018"/>
      <c r="CK122" s="1009"/>
      <c r="CL122" s="1010"/>
      <c r="CM122" s="1010"/>
      <c r="CN122" s="1010"/>
      <c r="CO122" s="1011"/>
      <c r="CP122" s="1019" t="s">
        <v>470</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471</v>
      </c>
      <c r="DM122" s="926"/>
      <c r="DN122" s="926"/>
      <c r="DO122" s="926"/>
      <c r="DP122" s="926"/>
      <c r="DQ122" s="926" t="s">
        <v>393</v>
      </c>
      <c r="DR122" s="926"/>
      <c r="DS122" s="926"/>
      <c r="DT122" s="926"/>
      <c r="DU122" s="926"/>
      <c r="DV122" s="927" t="s">
        <v>472</v>
      </c>
      <c r="DW122" s="927"/>
      <c r="DX122" s="927"/>
      <c r="DY122" s="927"/>
      <c r="DZ122" s="928"/>
    </row>
    <row r="123" spans="1:130" s="230" customFormat="1" ht="26.25" customHeight="1">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237</v>
      </c>
      <c r="AB123" s="959"/>
      <c r="AC123" s="959"/>
      <c r="AD123" s="959"/>
      <c r="AE123" s="960"/>
      <c r="AF123" s="961" t="s">
        <v>237</v>
      </c>
      <c r="AG123" s="959"/>
      <c r="AH123" s="959"/>
      <c r="AI123" s="959"/>
      <c r="AJ123" s="960"/>
      <c r="AK123" s="961" t="s">
        <v>393</v>
      </c>
      <c r="AL123" s="959"/>
      <c r="AM123" s="959"/>
      <c r="AN123" s="959"/>
      <c r="AO123" s="960"/>
      <c r="AP123" s="962" t="s">
        <v>473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474</v>
      </c>
      <c r="BP123" s="1005"/>
      <c r="BQ123" s="1063">
        <v>10284483</v>
      </c>
      <c r="BR123" s="1064"/>
      <c r="BS123" s="1064"/>
      <c r="BT123" s="1064"/>
      <c r="BU123" s="1064"/>
      <c r="BV123" s="1064">
        <v>10508940</v>
      </c>
      <c r="BW123" s="1064"/>
      <c r="BX123" s="1064"/>
      <c r="BY123" s="1064"/>
      <c r="BZ123" s="1064"/>
      <c r="CA123" s="1064">
        <v>10394328</v>
      </c>
      <c r="CB123" s="1064"/>
      <c r="CC123" s="1064"/>
      <c r="CD123" s="1064"/>
      <c r="CE123" s="1064"/>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471</v>
      </c>
      <c r="DM123" s="959"/>
      <c r="DN123" s="959"/>
      <c r="DO123" s="959"/>
      <c r="DP123" s="960"/>
      <c r="DQ123" s="961" t="s">
        <v>237</v>
      </c>
      <c r="DR123" s="959"/>
      <c r="DS123" s="959"/>
      <c r="DT123" s="959"/>
      <c r="DU123" s="960"/>
      <c r="DV123" s="962" t="s">
        <v>472</v>
      </c>
      <c r="DW123" s="963"/>
      <c r="DX123" s="963"/>
      <c r="DY123" s="963"/>
      <c r="DZ123" s="964"/>
    </row>
    <row r="124" spans="1:130" s="230" customFormat="1" ht="26.25" customHeight="1" thickBot="1">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476</v>
      </c>
      <c r="AB124" s="959"/>
      <c r="AC124" s="959"/>
      <c r="AD124" s="959"/>
      <c r="AE124" s="960"/>
      <c r="AF124" s="961" t="s">
        <v>472</v>
      </c>
      <c r="AG124" s="959"/>
      <c r="AH124" s="959"/>
      <c r="AI124" s="959"/>
      <c r="AJ124" s="960"/>
      <c r="AK124" s="961" t="s">
        <v>237</v>
      </c>
      <c r="AL124" s="959"/>
      <c r="AM124" s="959"/>
      <c r="AN124" s="959"/>
      <c r="AO124" s="960"/>
      <c r="AP124" s="962" t="s">
        <v>237</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26.3</v>
      </c>
      <c r="BR124" s="1027"/>
      <c r="BS124" s="1027"/>
      <c r="BT124" s="1027"/>
      <c r="BU124" s="1027"/>
      <c r="BV124" s="1027">
        <v>16.5</v>
      </c>
      <c r="BW124" s="1027"/>
      <c r="BX124" s="1027"/>
      <c r="BY124" s="1027"/>
      <c r="BZ124" s="1027"/>
      <c r="CA124" s="1027">
        <v>14.5</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472</v>
      </c>
      <c r="DR124" s="986"/>
      <c r="DS124" s="986"/>
      <c r="DT124" s="986"/>
      <c r="DU124" s="987"/>
      <c r="DV124" s="988" t="s">
        <v>476</v>
      </c>
      <c r="DW124" s="989"/>
      <c r="DX124" s="989"/>
      <c r="DY124" s="989"/>
      <c r="DZ124" s="990"/>
    </row>
    <row r="125" spans="1:130" s="230" customFormat="1" ht="26.25" customHeight="1">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237</v>
      </c>
      <c r="AB125" s="959"/>
      <c r="AC125" s="959"/>
      <c r="AD125" s="959"/>
      <c r="AE125" s="960"/>
      <c r="AF125" s="961" t="s">
        <v>479</v>
      </c>
      <c r="AG125" s="959"/>
      <c r="AH125" s="959"/>
      <c r="AI125" s="959"/>
      <c r="AJ125" s="960"/>
      <c r="AK125" s="961" t="s">
        <v>472</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473</v>
      </c>
      <c r="DM125" s="931"/>
      <c r="DN125" s="931"/>
      <c r="DO125" s="931"/>
      <c r="DP125" s="931"/>
      <c r="DQ125" s="931" t="s">
        <v>473</v>
      </c>
      <c r="DR125" s="931"/>
      <c r="DS125" s="931"/>
      <c r="DT125" s="931"/>
      <c r="DU125" s="931"/>
      <c r="DV125" s="932" t="s">
        <v>393</v>
      </c>
      <c r="DW125" s="932"/>
      <c r="DX125" s="932"/>
      <c r="DY125" s="932"/>
      <c r="DZ125" s="933"/>
    </row>
    <row r="126" spans="1:130" s="230" customFormat="1" ht="26.25" customHeight="1" thickBot="1">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471</v>
      </c>
      <c r="AB126" s="959"/>
      <c r="AC126" s="959"/>
      <c r="AD126" s="959"/>
      <c r="AE126" s="960"/>
      <c r="AF126" s="961" t="s">
        <v>237</v>
      </c>
      <c r="AG126" s="959"/>
      <c r="AH126" s="959"/>
      <c r="AI126" s="959"/>
      <c r="AJ126" s="960"/>
      <c r="AK126" s="961" t="s">
        <v>482</v>
      </c>
      <c r="AL126" s="959"/>
      <c r="AM126" s="959"/>
      <c r="AN126" s="959"/>
      <c r="AO126" s="960"/>
      <c r="AP126" s="962" t="s">
        <v>482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393</v>
      </c>
      <c r="DH126" s="926"/>
      <c r="DI126" s="926"/>
      <c r="DJ126" s="926"/>
      <c r="DK126" s="926"/>
      <c r="DL126" s="926" t="s">
        <v>471</v>
      </c>
      <c r="DM126" s="926"/>
      <c r="DN126" s="926"/>
      <c r="DO126" s="926"/>
      <c r="DP126" s="926"/>
      <c r="DQ126" s="926" t="s">
        <v>471</v>
      </c>
      <c r="DR126" s="926"/>
      <c r="DS126" s="926"/>
      <c r="DT126" s="926"/>
      <c r="DU126" s="926"/>
      <c r="DV126" s="927" t="s">
        <v>484</v>
      </c>
      <c r="DW126" s="927"/>
      <c r="DX126" s="927"/>
      <c r="DY126" s="927"/>
      <c r="DZ126" s="928"/>
    </row>
    <row r="127" spans="1:130" s="230" customFormat="1" ht="26.25" customHeight="1">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14</v>
      </c>
      <c r="AB127" s="959"/>
      <c r="AC127" s="959"/>
      <c r="AD127" s="959"/>
      <c r="AE127" s="960"/>
      <c r="AF127" s="961">
        <v>6</v>
      </c>
      <c r="AG127" s="959"/>
      <c r="AH127" s="959"/>
      <c r="AI127" s="959"/>
      <c r="AJ127" s="960"/>
      <c r="AK127" s="961">
        <v>6</v>
      </c>
      <c r="AL127" s="959"/>
      <c r="AM127" s="959"/>
      <c r="AN127" s="959"/>
      <c r="AO127" s="960"/>
      <c r="AP127" s="962">
        <v>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473</v>
      </c>
      <c r="DH127" s="926"/>
      <c r="DI127" s="926"/>
      <c r="DJ127" s="926"/>
      <c r="DK127" s="926"/>
      <c r="DL127" s="926" t="s">
        <v>479</v>
      </c>
      <c r="DM127" s="926"/>
      <c r="DN127" s="926"/>
      <c r="DO127" s="926"/>
      <c r="DP127" s="926"/>
      <c r="DQ127" s="926" t="s">
        <v>471</v>
      </c>
      <c r="DR127" s="926"/>
      <c r="DS127" s="926"/>
      <c r="DT127" s="926"/>
      <c r="DU127" s="926"/>
      <c r="DV127" s="927" t="s">
        <v>471</v>
      </c>
      <c r="DW127" s="927"/>
      <c r="DX127" s="927"/>
      <c r="DY127" s="927"/>
      <c r="DZ127" s="928"/>
    </row>
    <row r="128" spans="1:130" s="230" customFormat="1" ht="26.25" customHeight="1" thickBot="1">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11949</v>
      </c>
      <c r="AB128" s="1046"/>
      <c r="AC128" s="1046"/>
      <c r="AD128" s="1046"/>
      <c r="AE128" s="1047"/>
      <c r="AF128" s="1048">
        <v>6613</v>
      </c>
      <c r="AG128" s="1046"/>
      <c r="AH128" s="1046"/>
      <c r="AI128" s="1046"/>
      <c r="AJ128" s="1047"/>
      <c r="AK128" s="1048">
        <v>9473</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237</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237</v>
      </c>
      <c r="DH128" s="1038"/>
      <c r="DI128" s="1038"/>
      <c r="DJ128" s="1038"/>
      <c r="DK128" s="1038"/>
      <c r="DL128" s="1038" t="s">
        <v>393</v>
      </c>
      <c r="DM128" s="1038"/>
      <c r="DN128" s="1038"/>
      <c r="DO128" s="1038"/>
      <c r="DP128" s="1038"/>
      <c r="DQ128" s="1038" t="s">
        <v>393</v>
      </c>
      <c r="DR128" s="1038"/>
      <c r="DS128" s="1038"/>
      <c r="DT128" s="1038"/>
      <c r="DU128" s="1038"/>
      <c r="DV128" s="1039" t="s">
        <v>495</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4106649</v>
      </c>
      <c r="AB129" s="959"/>
      <c r="AC129" s="959"/>
      <c r="AD129" s="959"/>
      <c r="AE129" s="960"/>
      <c r="AF129" s="961">
        <v>4423434</v>
      </c>
      <c r="AG129" s="959"/>
      <c r="AH129" s="959"/>
      <c r="AI129" s="959"/>
      <c r="AJ129" s="960"/>
      <c r="AK129" s="961">
        <v>4363302</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237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663685</v>
      </c>
      <c r="AB130" s="959"/>
      <c r="AC130" s="959"/>
      <c r="AD130" s="959"/>
      <c r="AE130" s="960"/>
      <c r="AF130" s="961">
        <v>720224</v>
      </c>
      <c r="AG130" s="959"/>
      <c r="AH130" s="959"/>
      <c r="AI130" s="959"/>
      <c r="AJ130" s="960"/>
      <c r="AK130" s="961">
        <v>737273</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10.5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3442964</v>
      </c>
      <c r="AB131" s="986"/>
      <c r="AC131" s="986"/>
      <c r="AD131" s="986"/>
      <c r="AE131" s="987"/>
      <c r="AF131" s="985">
        <v>3703210</v>
      </c>
      <c r="AG131" s="986"/>
      <c r="AH131" s="986"/>
      <c r="AI131" s="986"/>
      <c r="AJ131" s="987"/>
      <c r="AK131" s="985">
        <v>3626029</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v>14.5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10.252764770000001</v>
      </c>
      <c r="AB132" s="1097"/>
      <c r="AC132" s="1097"/>
      <c r="AD132" s="1097"/>
      <c r="AE132" s="1098"/>
      <c r="AF132" s="1099">
        <v>10.13293872</v>
      </c>
      <c r="AG132" s="1097"/>
      <c r="AH132" s="1097"/>
      <c r="AI132" s="1097"/>
      <c r="AJ132" s="1098"/>
      <c r="AK132" s="1099">
        <v>11.37616384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10.199999999999999</v>
      </c>
      <c r="AB133" s="1080"/>
      <c r="AC133" s="1080"/>
      <c r="AD133" s="1080"/>
      <c r="AE133" s="1081"/>
      <c r="AF133" s="1079">
        <v>10.199999999999999</v>
      </c>
      <c r="AG133" s="1080"/>
      <c r="AH133" s="1080"/>
      <c r="AI133" s="1080"/>
      <c r="AJ133" s="1081"/>
      <c r="AK133" s="1079">
        <v>10.5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CFjqQuNj5tLoqH+yowIyEPfzxujMRWPlhpyUdiHqNa4DMjJapdtLMFyiQzUH95MJpsMnEPZjDr5VT8adZ2GYg==" saltValue="kgO1uj2FR/DrEDcAE045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Unam4CsQNBgJ1Ny7uJK8IE1yCzP82mjKvjZNDG6yb+NaNOLqp3mCdPxXEn8kH9a3myuDFC8Wrvc+Wwr565OXgg==" saltValue="4/rbsux/gn9QxxOhs97J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Rmbjx7t9NRRn5Nex1uIo1CoA+3dXKGrD7AR5qlf6kPGBJ0tRbxSNVf2Jtk2KOjOgc2KV2dl4RCWzoCShd/L1Q==" saltValue="+Q88KFl24kVnlJ/uDmdK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1421168</v>
      </c>
      <c r="AP9" s="281">
        <v>189767</v>
      </c>
      <c r="AQ9" s="282">
        <v>166998</v>
      </c>
      <c r="AR9" s="283">
        <v>13.6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172579</v>
      </c>
      <c r="AP10" s="284">
        <v>23044</v>
      </c>
      <c r="AQ10" s="285">
        <v>26170</v>
      </c>
      <c r="AR10" s="286">
        <v>-11.9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t="s">
        <v>517</v>
      </c>
      <c r="AP11" s="284" t="s">
        <v>517</v>
      </c>
      <c r="AQ11" s="285">
        <v>5047</v>
      </c>
      <c r="AR11" s="286" t="s">
        <v>517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517</v>
      </c>
      <c r="AP12" s="284" t="s">
        <v>517</v>
      </c>
      <c r="AQ12" s="285" t="s">
        <v>517</v>
      </c>
      <c r="AR12" s="286" t="s">
        <v>517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64435</v>
      </c>
      <c r="AP13" s="284">
        <v>8604</v>
      </c>
      <c r="AQ13" s="285">
        <v>6466</v>
      </c>
      <c r="AR13" s="286">
        <v>33.1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31321</v>
      </c>
      <c r="AP14" s="284">
        <v>4182</v>
      </c>
      <c r="AQ14" s="285">
        <v>3589</v>
      </c>
      <c r="AR14" s="286">
        <v>16.5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-132018</v>
      </c>
      <c r="AP15" s="284">
        <v>-17628</v>
      </c>
      <c r="AQ15" s="285">
        <v>-12920</v>
      </c>
      <c r="AR15" s="286">
        <v>36.4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1557485</v>
      </c>
      <c r="AP16" s="284">
        <v>207970</v>
      </c>
      <c r="AQ16" s="285">
        <v>195349</v>
      </c>
      <c r="AR16" s="286">
        <v>6.5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17.63</v>
      </c>
      <c r="AP21" s="298">
        <v>16.600000000000001</v>
      </c>
      <c r="AQ21" s="299">
        <v>1.03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97.2</v>
      </c>
      <c r="AP22" s="303">
        <v>95.6</v>
      </c>
      <c r="AQ22" s="304">
        <v>1.6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988274</v>
      </c>
      <c r="AP32" s="312">
        <v>131963</v>
      </c>
      <c r="AQ32" s="313">
        <v>125145</v>
      </c>
      <c r="AR32" s="314">
        <v>5.4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517</v>
      </c>
      <c r="AP33" s="312" t="s">
        <v>517</v>
      </c>
      <c r="AQ33" s="313">
        <v>142</v>
      </c>
      <c r="AR33" s="314" t="s">
        <v>517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517</v>
      </c>
      <c r="AP34" s="312" t="s">
        <v>517</v>
      </c>
      <c r="AQ34" s="313">
        <v>186</v>
      </c>
      <c r="AR34" s="314" t="s">
        <v>517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56494</v>
      </c>
      <c r="AP35" s="312">
        <v>7544</v>
      </c>
      <c r="AQ35" s="313">
        <v>24116</v>
      </c>
      <c r="AR35" s="314">
        <v>-68.7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114446</v>
      </c>
      <c r="AP36" s="312">
        <v>15282</v>
      </c>
      <c r="AQ36" s="313">
        <v>3945</v>
      </c>
      <c r="AR36" s="314">
        <v>287.39999999999998</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6</v>
      </c>
      <c r="AP37" s="312">
        <v>1</v>
      </c>
      <c r="AQ37" s="313">
        <v>817</v>
      </c>
      <c r="AR37" s="314">
        <v>-99.9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v>29</v>
      </c>
      <c r="AP38" s="315">
        <v>4</v>
      </c>
      <c r="AQ38" s="316">
        <v>16</v>
      </c>
      <c r="AR38" s="304">
        <v>-75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-9473</v>
      </c>
      <c r="AP39" s="312">
        <v>-1265</v>
      </c>
      <c r="AQ39" s="313">
        <v>-6780</v>
      </c>
      <c r="AR39" s="314">
        <v>-81.3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-737273</v>
      </c>
      <c r="AP40" s="312">
        <v>-98447</v>
      </c>
      <c r="AQ40" s="313">
        <v>-98746</v>
      </c>
      <c r="AR40" s="314">
        <v>-0.3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412503</v>
      </c>
      <c r="AP41" s="312">
        <v>55081</v>
      </c>
      <c r="AQ41" s="313">
        <v>48842</v>
      </c>
      <c r="AR41" s="314">
        <v>12.8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1175245</v>
      </c>
      <c r="AN51" s="334">
        <v>146375</v>
      </c>
      <c r="AO51" s="335">
        <v>-12.6</v>
      </c>
      <c r="AP51" s="336">
        <v>167497</v>
      </c>
      <c r="AQ51" s="337">
        <v>-17.399999999999999</v>
      </c>
      <c r="AR51" s="338">
        <v>4.8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626163</v>
      </c>
      <c r="AN52" s="342">
        <v>77988</v>
      </c>
      <c r="AO52" s="343">
        <v>-24.5</v>
      </c>
      <c r="AP52" s="344">
        <v>82571</v>
      </c>
      <c r="AQ52" s="345">
        <v>3.6</v>
      </c>
      <c r="AR52" s="346">
        <v>-28.1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1266906</v>
      </c>
      <c r="AN53" s="334">
        <v>159882</v>
      </c>
      <c r="AO53" s="335">
        <v>9.1999999999999993</v>
      </c>
      <c r="AP53" s="336">
        <v>190274</v>
      </c>
      <c r="AQ53" s="337">
        <v>13.6</v>
      </c>
      <c r="AR53" s="338">
        <v>-4.4000000000000004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702810</v>
      </c>
      <c r="AN54" s="342">
        <v>88694</v>
      </c>
      <c r="AO54" s="343">
        <v>13.7</v>
      </c>
      <c r="AP54" s="344">
        <v>88584</v>
      </c>
      <c r="AQ54" s="345">
        <v>7.3</v>
      </c>
      <c r="AR54" s="346">
        <v>6.4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1240691</v>
      </c>
      <c r="AN55" s="334">
        <v>159574</v>
      </c>
      <c r="AO55" s="335">
        <v>-0.2</v>
      </c>
      <c r="AP55" s="336">
        <v>200194</v>
      </c>
      <c r="AQ55" s="337">
        <v>5.2</v>
      </c>
      <c r="AR55" s="338">
        <v>-5.4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682838</v>
      </c>
      <c r="AN56" s="342">
        <v>87825</v>
      </c>
      <c r="AO56" s="343">
        <v>-1</v>
      </c>
      <c r="AP56" s="344">
        <v>106422</v>
      </c>
      <c r="AQ56" s="345">
        <v>20.100000000000001</v>
      </c>
      <c r="AR56" s="346">
        <v>-21.1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1392172</v>
      </c>
      <c r="AN57" s="334">
        <v>182484</v>
      </c>
      <c r="AO57" s="335">
        <v>14.4</v>
      </c>
      <c r="AP57" s="336">
        <v>196914</v>
      </c>
      <c r="AQ57" s="337">
        <v>-1.6</v>
      </c>
      <c r="AR57" s="338">
        <v>16</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666163</v>
      </c>
      <c r="AN58" s="342">
        <v>87320</v>
      </c>
      <c r="AO58" s="343">
        <v>-0.6</v>
      </c>
      <c r="AP58" s="344">
        <v>98966</v>
      </c>
      <c r="AQ58" s="345">
        <v>-7</v>
      </c>
      <c r="AR58" s="346">
        <v>6.4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1309672</v>
      </c>
      <c r="AN59" s="334">
        <v>174879</v>
      </c>
      <c r="AO59" s="335">
        <v>-4.2</v>
      </c>
      <c r="AP59" s="336">
        <v>204757</v>
      </c>
      <c r="AQ59" s="337">
        <v>4</v>
      </c>
      <c r="AR59" s="338">
        <v>-8.1999999999999993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639568</v>
      </c>
      <c r="AN60" s="342">
        <v>85401</v>
      </c>
      <c r="AO60" s="343">
        <v>-2.2000000000000002</v>
      </c>
      <c r="AP60" s="344">
        <v>106071</v>
      </c>
      <c r="AQ60" s="345">
        <v>7.2</v>
      </c>
      <c r="AR60" s="346">
        <v>-9.4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1276937</v>
      </c>
      <c r="AN61" s="349">
        <v>164639</v>
      </c>
      <c r="AO61" s="350">
        <v>1.3</v>
      </c>
      <c r="AP61" s="351">
        <v>191927</v>
      </c>
      <c r="AQ61" s="352">
        <v>0.8</v>
      </c>
      <c r="AR61" s="338">
        <v>0.5</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663508</v>
      </c>
      <c r="AN62" s="342">
        <v>85446</v>
      </c>
      <c r="AO62" s="343">
        <v>-2.9</v>
      </c>
      <c r="AP62" s="344">
        <v>96523</v>
      </c>
      <c r="AQ62" s="345">
        <v>6.2</v>
      </c>
      <c r="AR62" s="346">
        <v>-9.1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fUByssaOx7xV+sef1bPOfdOcI14REAiZrOVb9v1XUlNZmBiQp8nW6ABhHngN6F+KVYh4izSWL6awM5lZLiCp6g==" saltValue="GXe1hA6QoaeN/D1MxgIh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557</v>
      </c>
    </row>
    <row r="120" spans="125:125" ht="13.5" hidden="1" customHeight="1"/>
    <row r="121" spans="125:125" ht="13.5" hidden="1" customHeight="1">
      <c r="DU121" s="259"/>
    </row>
  </sheetData>
  <sheetProtection algorithmName="SHA-512" hashValue="iz/6+pQYMy5klEppmgCWla1x2Xar5YdsPEScMjPzEteGqp7M7RVTgMGeXJcg0+Vg6MKHNPQP5/V/v986dGCF9g==" saltValue="a3+qEb392VWcdX7eKnB+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558</v>
      </c>
    </row>
  </sheetData>
  <sheetProtection algorithmName="SHA-512" hashValue="IgofZPo/N8OO55j9jB10oDf8+XFNYCUswYMQi2Djj7d8dBkaLFYIOEFx8n5CuJIDnXxRE6Mnafbnsf2PUKyIVA==" saltValue="4QXxW7PHoCTkwXJ0Yp0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39" t="s">
        <v>3</v>
      </c>
      <c r="D47" s="1139"/>
      <c r="E47" s="1140"/>
      <c r="F47" s="11">
        <v>20.73</v>
      </c>
      <c r="G47" s="12">
        <v>20.84</v>
      </c>
      <c r="H47" s="12">
        <v>19.239999999999998</v>
      </c>
      <c r="I47" s="12">
        <v>18.649999999999999</v>
      </c>
      <c r="J47" s="13">
        <v>18.53</v>
      </c>
    </row>
    <row r="48" spans="2:10" ht="57.75" customHeight="1">
      <c r="B48" s="14"/>
      <c r="C48" s="1141" t="s">
        <v>4</v>
      </c>
      <c r="D48" s="1141"/>
      <c r="E48" s="1142"/>
      <c r="F48" s="15">
        <v>1.28</v>
      </c>
      <c r="G48" s="16">
        <v>1.44</v>
      </c>
      <c r="H48" s="16">
        <v>1.23</v>
      </c>
      <c r="I48" s="16">
        <v>1.04</v>
      </c>
      <c r="J48" s="17">
        <v>0.92</v>
      </c>
    </row>
    <row r="49" spans="2:10" ht="57.75" customHeight="1" thickBot="1">
      <c r="B49" s="18"/>
      <c r="C49" s="1143" t="s">
        <v>5</v>
      </c>
      <c r="D49" s="1143"/>
      <c r="E49" s="1144"/>
      <c r="F49" s="19">
        <v>0.65</v>
      </c>
      <c r="G49" s="20">
        <v>0.25</v>
      </c>
      <c r="H49" s="20" t="s">
        <v>564</v>
      </c>
      <c r="I49" s="20">
        <v>0.1</v>
      </c>
      <c r="J49" s="21" t="s">
        <v>565</v>
      </c>
    </row>
    <row r="50" spans="2:10"/>
  </sheetData>
  <sheetProtection algorithmName="SHA-512" hashValue="yFnI9xP9nnBribKyjjbHg1iwC2Wlr7fCMVnJL8AtSk4/UBMbx92yAXJ2DF9Gk7RGp07/FvTtYWNZGg4ExH1fKw==" saltValue="6Pk7tRpi28zN28swbj5r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2024-03-18T00:23:17Z</cp:lastPrinted>
  <dcterms:created xsi:type="dcterms:W3CDTF">2024-02-05T04:01:55Z</dcterms:created>
  <dcterms:modified xsi:type="dcterms:W3CDTF">2024-03-22T01:07:44Z</dcterms:modified>
  <cp:category/>
</cp:coreProperties>
</file>