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3C7053C2-5218-43EA-B118-60A9C26A0F36}" xr6:coauthVersionLast="36" xr6:coauthVersionMax="36" xr10:uidLastSave="{00000000-0000-0000-0000-000000000000}"/>
  <bookViews>
    <workbookView xWindow="0" yWindow="0" windowWidth="15345" windowHeight="46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s="1"/>
  <c r="BE35" i="10" s="1"/>
  <c r="BE36" i="10" s="1"/>
  <c r="BW34" i="10" l="1"/>
  <c r="BW35" i="10" s="1"/>
  <c r="BW36" i="10" s="1"/>
  <c r="BW37" i="10" s="1"/>
  <c r="BW38" i="10" s="1"/>
  <c r="BW39" i="10" s="1"/>
  <c r="BW40" i="10" s="1"/>
  <c r="CO34" i="10" l="1"/>
</calcChain>
</file>

<file path=xl/sharedStrings.xml><?xml version="1.0" encoding="utf-8"?>
<sst xmlns="http://schemas.openxmlformats.org/spreadsheetml/2006/main" count="1144" uniqueCount="586">
  <si>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</si>
  <si>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</si>
  <si>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</si>
  <si>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</si>
  <si>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</si>
  <si>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</si>
  <si>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</si>
  <si>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</si>
  <si>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</si>
  <si>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</si>
  <si>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</si>
  <si>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</si>
  <si>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</si>
  <si>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</si>
  <si>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</si>
  <si>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</si>
  <si>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</si>
  <si>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</si>
  <si>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</si>
  <si>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</si>
  <si>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</si>
  <si>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</si>
  <si>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</si>
  <si>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</si>
  <si>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</si>
  <si>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</si>
  <si>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</si>
  <si>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</si>
  <si>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</si>
  <si>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</si>
  <si>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</si>
  <si>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</si>
  <si>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</si>
  <si>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</si>
  <si>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</si>
  <si>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</si>
  <si>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</si>
  <si>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</si>
  <si>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</si>
  <si>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</si>
  <si>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</si>
  <si>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</si>
  <si>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</si>
  <si>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</si>
  <si>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</si>
  <si>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</si>
  <si>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</si>
  <si>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</si>
  <si>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</si>
  <si>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</si>
  <si>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</si>
  <si>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</si>
  <si>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</si>
  <si>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</si>
  <si>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</si>
  <si>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</si>
  <si>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</si>
  <si>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</si>
  <si>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</si>
  <si>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</si>
  <si>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</si>
  <si>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</si>
  <si>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</si>
  <si>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</si>
  <si>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</si>
  <si>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</si>
  <si>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</si>
  <si>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</si>
  <si>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</si>
  <si>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</si>
  <si>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</si>
  <si>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</si>
  <si>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</si>
  <si>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</si>
  <si>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</si>
  <si>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</si>
  <si>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</si>
  <si>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</si>
  <si>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</si>
  <si>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</si>
  <si>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</si>
  <si>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</si>
  <si>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</si>
  <si>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</si>
  <si>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</si>
  <si>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</si>
  <si>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</si>
  <si>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</si>
  <si>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</si>
  <si>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</si>
  <si>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</si>
  <si>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</si>
  <si>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</si>
  <si>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</si>
  <si>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</si>
  <si>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</si>
  <si>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</si>
  <si>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</si>
  <si>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</si>
  <si>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</si>
  <si>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</si>
  <si>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</si>
  <si>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</si>
  <si>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</si>
  <si>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</si>
  <si>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</si>
  <si>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</si>
  <si>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</si>
  <si>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</si>
  <si>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</si>
  <si>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</si>
  <si>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</si>
  <si>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</si>
  <si>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</si>
  <si>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</si>
  <si>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</si>
  <si>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</si>
  <si>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</si>
  <si>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</si>
  <si>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</si>
  <si>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</si>
  <si>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</si>
  <si>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</si>
  <si>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</si>
  <si>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</si>
  <si>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</si>
  <si>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</si>
  <si>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</si>
  <si>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</si>
  <si>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</si>
  <si>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</si>
  <si>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</si>
  <si>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</si>
  <si>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</si>
  <si>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</si>
  <si>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</si>
  <si>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</si>
  <si>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</si>
  <si>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</si>
  <si>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</si>
  <si>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</si>
  <si>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</si>
  <si>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</si>
  <si>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</si>
  <si>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</si>
  <si>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</si>
  <si>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</si>
  <si>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</si>
  <si>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</si>
  <si>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</si>
  <si>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</si>
  <si>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</si>
  <si>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</si>
  <si>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</si>
  <si>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</si>
  <si>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</si>
  <si>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</si>
  <si>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</si>
  <si>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</si>
  <si>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</si>
  <si>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</si>
  <si>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</si>
  <si>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</si>
  <si>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</si>
  <si>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</si>
  <si>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</si>
  <si>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</si>
  <si>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</si>
  <si>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</si>
  <si>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</si>
  <si>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</si>
  <si>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</si>
  <si>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</si>
  <si>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</si>
  <si>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</si>
  <si>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</si>
  <si>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</si>
  <si>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</si>
  <si>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</si>
  <si>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</si>
  <si>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</si>
  <si>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</si>
  <si>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</si>
  <si>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</si>
  <si>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</si>
  <si>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</si>
  <si>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</si>
  <si>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</si>
  <si>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</si>
  <si>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</si>
  <si>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</si>
  <si>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</si>
  <si>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</si>
  <si>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</si>
  <si>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</si>
  <si>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</si>
  <si>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</si>
  <si>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</si>
  <si>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</si>
  <si>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</si>
  <si>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</si>
  <si>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</si>
  <si>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</si>
  <si>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</si>
  <si>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</si>
  <si>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</si>
  <si>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</si>
  <si>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</si>
  <si>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</si>
  <si>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</si>
  <si>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</si>
  <si>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</si>
  <si>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</si>
  <si>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</si>
  <si>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</si>
  <si>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</si>
  <si>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</si>
  <si>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</si>
  <si>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</si>
  <si>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</si>
  <si>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</si>
  <si>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鹿児島県宇検村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</si>
  <si>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</si>
  <si>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</si>
  <si>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</si>
  <si>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</si>
  <si>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</si>
  <si>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</si>
  <si>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</si>
  <si>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</si>
  <si>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</si>
  <si>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</si>
  <si>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</si>
  <si>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</si>
  <si>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</si>
  <si>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</si>
  <si>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</si>
  <si>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</si>
  <si>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</si>
  <si>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</si>
  <si>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</si>
  <si>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</si>
  <si>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</si>
  <si>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</si>
  <si>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</si>
  <si>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</si>
  <si>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</si>
  <si>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</si>
  <si>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</si>
  <si>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</si>
  <si>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</si>
  <si>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</si>
  <si>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</si>
  <si>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</si>
  <si>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</si>
  <si>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</si>
  <si>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</si>
  <si>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</si>
  <si>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</si>
  <si>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</si>
  <si>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</si>
  <si>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</si>
  <si>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</si>
  <si>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</si>
  <si>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</si>
  <si>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</si>
  <si>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</si>
  <si>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</si>
  <si>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</si>
  <si>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</si>
  <si>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</si>
  <si>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</si>
  <si>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</si>
  <si>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</si>
  <si>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</si>
  <si>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</si>
  <si>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</si>
  <si>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</si>
  <si>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</si>
  <si>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</si>
  <si>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</si>
  <si>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</si>
  <si>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</si>
  <si>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</si>
  <si>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</si>
  <si>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</si>
  <si>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</si>
  <si>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</si>
  <si>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</si>
  <si>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</si>
  <si>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</si>
  <si>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</si>
  <si>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</si>
  <si>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</si>
  <si>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</si>
  <si>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</si>
  <si>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</si>
  <si>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</si>
  <si>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</si>
  <si>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</si>
  <si>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</si>
  <si>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</si>
  <si>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</si>
  <si>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</si>
  <si>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</si>
  <si>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</si>
  <si>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</si>
  <si>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</si>
  <si>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</si>
  <si>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</si>
  <si>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</si>
  <si>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</si>
  <si>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</si>
  <si>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</si>
  <si>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</si>
  <si>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</si>
  <si>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</si>
  <si>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</si>
  <si>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</si>
  <si>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</si>
  <si>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</si>
  <si>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</si>
  <si>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</si>
  <si>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</si>
  <si>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</si>
  <si>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</si>
  <si>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</si>
  <si>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</si>
  <si>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</si>
  <si>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</si>
  <si>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</si>
  <si>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</si>
  <si>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</si>
  <si>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</si>
  <si>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</si>
  <si>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</si>
  <si>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</si>
  <si>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</si>
  <si>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</si>
  <si>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</si>
  <si>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</si>
  <si>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</si>
  <si>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</si>
  <si>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</si>
  <si>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</si>
  <si>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</si>
  <si>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</si>
  <si>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</si>
  <si>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</si>
  <si>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</si>
  <si>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</si>
  <si>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</si>
  <si>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</si>
  <si>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</si>
  <si>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</si>
  <si>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</si>
  <si>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</si>
  <si>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</si>
  <si>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</si>
  <si>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</si>
  <si>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</si>
  <si>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</si>
  <si>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</si>
  <si>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</si>
  <si>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</si>
  <si>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</si>
  <si>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</si>
  <si>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</si>
  <si>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</si>
  <si>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</si>
  <si>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</si>
  <si>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</si>
  <si>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</si>
  <si>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鹿児島県宇検村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</si>
  <si>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</si>
  <si>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</si>
  <si>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</si>
  <si>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</si>
  <si>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</si>
  <si>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</si>
  <si>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</si>
  <si>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</si>
  <si>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</si>
  <si>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</si>
  <si>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</si>
  <si>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</si>
  <si>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</si>
  <si>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</si>
  <si>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</si>
  <si>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</si>
  <si>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</si>
  <si>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</si>
  <si>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</si>
  <si>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</si>
  <si>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</si>
  <si>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</si>
  <si>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</si>
  <si>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</si>
  <si>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</si>
  <si>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</si>
  <si>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</si>
  <si>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</si>
  <si>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</si>
  <si>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</si>
  <si>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</si>
  <si>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</si>
  <si>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</si>
  <si>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</si>
  <si>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</si>
  <si>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</si>
  <si>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</si>
  <si>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</si>
  <si>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</si>
  <si>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</si>
  <si>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漁港漁村集落排水事業特別会計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</si>
  <si>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</si>
  <si>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</si>
  <si>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</si>
  <si>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</si>
  <si>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</si>
  <si>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</si>
  <si>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</si>
  <si>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</si>
  <si>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</si>
  <si>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</si>
  <si>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</si>
  <si>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</si>
  <si>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</si>
  <si>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</si>
  <si>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</si>
  <si>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</si>
  <si>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</si>
  <si>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</si>
  <si>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</si>
  <si>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</si>
  <si>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</si>
  <si>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</si>
  <si>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</si>
  <si>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</si>
  <si>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</si>
  <si>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</si>
  <si>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</si>
  <si>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</si>
  <si>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</si>
  <si>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</si>
  <si>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</si>
  <si>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</si>
  <si>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</si>
  <si>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</si>
  <si>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</si>
  <si>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</si>
  <si>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</si>
  <si>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</si>
  <si>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</si>
  <si>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</si>
  <si>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</si>
  <si>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</si>
  <si>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</si>
  <si>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</si>
  <si>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</si>
  <si>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</si>
  <si>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</si>
  <si>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</si>
  <si>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</si>
  <si>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</si>
  <si>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</si>
  <si>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</si>
  <si>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</si>
  <si>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</si>
  <si>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</si>
  <si>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</si>
  <si>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</si>
  <si>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</si>
  <si>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</si>
  <si>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</si>
  <si>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</si>
  <si>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</si>
  <si>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</si>
  <si>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</si>
  <si>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</si>
  <si>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</si>
  <si>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</si>
  <si>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</si>
  <si>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</si>
  <si>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</si>
  <si>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</si>
  <si>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</si>
  <si>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</si>
  <si>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</si>
  <si>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</si>
  <si>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</si>
  <si>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</si>
  <si>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</si>
  <si>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</si>
  <si>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</si>
  <si>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</si>
  <si>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</si>
  <si>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</si>
  <si>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</si>
  <si>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</si>
  <si>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</si>
  <si>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</si>
  <si>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</si>
  <si>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</si>
  <si>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</si>
  <si>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</si>
  <si>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</si>
  <si>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</si>
  <si>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</si>
  <si>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</si>
  <si>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</si>
  <si>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</si>
  <si>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</si>
  <si>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</si>
  <si>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</si>
  <si>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</si>
  <si>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</si>
  <si>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</si>
  <si>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</si>
  <si>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</si>
  <si>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</si>
  <si>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</si>
  <si>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</si>
  <si>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</si>
  <si>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</si>
  <si>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</si>
  <si>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</si>
  <si>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</si>
  <si>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</si>
  <si>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</si>
  <si>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</si>
  <si>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</si>
  <si>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</si>
  <si>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</si>
  <si>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</si>
  <si>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</si>
  <si>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</si>
  <si>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</si>
  <si>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</si>
  <si>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</si>
  <si>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</si>
  <si>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</si>
  <si>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</si>
  <si>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</si>
  <si>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</si>
  <si>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</si>
  <si>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</si>
  <si>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</si>
  <si>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</si>
  <si>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</si>
  <si>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</si>
  <si>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</si>
  <si>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</si>
  <si>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0.93</t>
  </si>
  <si>
    <t>一般会計</t>
  </si>
  <si>
    <t>介護保険特別会計</t>
  </si>
  <si>
    <t>健康保険特別会計（事業勘定）</t>
  </si>
  <si>
    <t>健康保険特別会計（施設勘定）</t>
  </si>
  <si>
    <t>農業集落排水事業特別会計</t>
  </si>
  <si>
    <t>簡易水道特別会計</t>
  </si>
  <si>
    <t>後期高齢者医療事業特別会計</t>
  </si>
  <si>
    <t>漁港漁村集落排水事業特別会計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</si>
  <si>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</si>
  <si>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</si>
  <si>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</si>
  <si>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</si>
  <si>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</si>
  <si>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</si>
  <si>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</si>
  <si>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</si>
  <si>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宇検村元気の出る公社</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</si>
  <si>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</si>
  <si>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</si>
  <si>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</si>
  <si>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</si>
  <si>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</si>
  <si>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</si>
  <si>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</si>
  <si>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</si>
  <si>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4">
      <t>トクベツカイケイ</t>
    </rPh>
    <phoneticPr fontId="2"/>
  </si>
  <si>
    <t>(育英振興基金(R04年度末現在))</t>
    <phoneticPr fontId="2"/>
  </si>
  <si>
    <t>(庁舎建設基金(R04年度末現在))</t>
    <phoneticPr fontId="5"/>
  </si>
  <si>
    <t>(地域福祉基金(R04年度末現在))</t>
    <phoneticPr fontId="5"/>
  </si>
  <si>
    <t>(ふるさと基金(R04年度末現在))</t>
    <phoneticPr fontId="5"/>
  </si>
  <si>
    <t>(山林運営基金(R04年度末現在))</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</si>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</sst>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B871-4B46-95A1-F06CDB5401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481947</c:v>
                </c:pt>
                <c:pt idx="1">
                  <c:v>393783</c:v>
                </c:pt>
                <c:pt idx="2">
                  <c:v>566781</c:v>
                </c:pt>
                <c:pt idx="3">
                  <c:v>488895</c:v>
                </c:pt>
                <c:pt idx="4">
                  <c:v>447744</c:v>
                </c:pt>
              </c:numCache>
            </c:numRef>
          </c:val>
          <c:smooth val="0"/>
          <c:extLst>
            <c:ext xmlns:c16="http://schemas.microsoft.com/office/drawing/2014/chart" uri="{C3380CC4-5D6E-409C-BE32-E72D297353CC}">
              <c16:uniqueId val="{00000001-B871-4B46-95A1-F06CDB5401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5.88</c:v>
                </c:pt>
                <c:pt idx="1">
                  <c:v>7.27</c:v>
                </c:pt>
                <c:pt idx="2">
                  <c:v>10.07</c:v>
                </c:pt>
                <c:pt idx="3">
                  <c:v>11.7</c:v>
                </c:pt>
                <c:pt idx="4">
                  <c:v>8.2200000000000006</c:v>
                </c:pt>
              </c:numCache>
            </c:numRef>
          </c:val>
          <c:extLst>
            <c:ext xmlns:c16="http://schemas.microsoft.com/office/drawing/2014/chart" uri="{C3380CC4-5D6E-409C-BE32-E72D297353CC}">
              <c16:uniqueId val="{00000000-ACE3-4853-809F-73A6C7F6A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30.14</c:v>
                </c:pt>
                <c:pt idx="1">
                  <c:v>30.82</c:v>
                </c:pt>
                <c:pt idx="2">
                  <c:v>29.42</c:v>
                </c:pt>
                <c:pt idx="3">
                  <c:v>27.5</c:v>
                </c:pt>
                <c:pt idx="4">
                  <c:v>32.31</c:v>
                </c:pt>
              </c:numCache>
            </c:numRef>
          </c:val>
          <c:extLst>
            <c:ext xmlns:c16="http://schemas.microsoft.com/office/drawing/2014/chart" uri="{C3380CC4-5D6E-409C-BE32-E72D297353CC}">
              <c16:uniqueId val="{00000001-ACE3-4853-809F-73A6C7F6A8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-0.93</c:v>
                </c:pt>
                <c:pt idx="1">
                  <c:v>1.27</c:v>
                </c:pt>
                <c:pt idx="2">
                  <c:v>3.15</c:v>
                </c:pt>
                <c:pt idx="3">
                  <c:v>2.95</c:v>
                </c:pt>
                <c:pt idx="4">
                  <c:v>1.53</c:v>
                </c:pt>
              </c:numCache>
            </c:numRef>
          </c:val>
          <c:smooth val="0"/>
          <c:extLst>
            <c:ext xmlns:c16="http://schemas.microsoft.com/office/drawing/2014/chart" uri="{C3380CC4-5D6E-409C-BE32-E72D297353CC}">
              <c16:uniqueId val="{00000002-ACE3-4853-809F-73A6C7F6A8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E7-4914-BE60-7B91138A7F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E7-4914-BE60-7B91138A7F88}"/>
            </c:ext>
          </c:extLst>
        </c:ser>
        <c:ser>
          <c:idx val="2"/>
          <c:order val="2"/>
          <c:tx>
            <c:strRef>
              <c:f>データシート!$A$29</c:f>
              <c:strCache>
                <c:ptCount val="1"/>
                <c:pt idx="0">
                  <c:v>漁港漁村集落排水事業特別会計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2-6AE7-4914-BE60-7B91138A7F8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AE7-4914-BE60-7B91138A7F88}"/>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0.11</c:v>
                </c:pt>
                <c:pt idx="4">
                  <c:v>#N/A</c:v>
                </c:pt>
                <c:pt idx="5">
                  <c:v>0.17</c:v>
                </c:pt>
                <c:pt idx="6">
                  <c:v>#N/A</c:v>
                </c:pt>
                <c:pt idx="7">
                  <c:v>0.19</c:v>
                </c:pt>
                <c:pt idx="8">
                  <c:v>#N/A</c:v>
                </c:pt>
                <c:pt idx="9">
                  <c:v>0.01</c:v>
                </c:pt>
              </c:numCache>
            </c:numRef>
          </c:val>
          <c:extLst>
            <c:ext xmlns:c16="http://schemas.microsoft.com/office/drawing/2014/chart" uri="{C3380CC4-5D6E-409C-BE32-E72D297353CC}">
              <c16:uniqueId val="{00000004-6AE7-4914-BE60-7B91138A7F8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0.04</c:v>
                </c:pt>
                <c:pt idx="4">
                  <c:v>#N/A</c:v>
                </c:pt>
                <c:pt idx="5">
                  <c:v>0</c:v>
                </c:pt>
                <c:pt idx="6">
                  <c:v>#N/A</c:v>
                </c:pt>
                <c:pt idx="7">
                  <c:v>0.02</c:v>
                </c:pt>
                <c:pt idx="8">
                  <c:v>#N/A</c:v>
                </c:pt>
                <c:pt idx="9">
                  <c:v>0.05</c:v>
                </c:pt>
              </c:numCache>
            </c:numRef>
          </c:val>
          <c:extLst>
            <c:ext xmlns:c16="http://schemas.microsoft.com/office/drawing/2014/chart" uri="{C3380CC4-5D6E-409C-BE32-E72D297353CC}">
              <c16:uniqueId val="{00000005-6AE7-4914-BE60-7B91138A7F88}"/>
            </c:ext>
          </c:extLst>
        </c:ser>
        <c:ser>
          <c:idx val="6"/>
          <c:order val="6"/>
          <c:tx>
            <c:strRef>
              <c:f>データシート!$A$33</c:f>
              <c:strCache>
                <c:ptCount val="1"/>
                <c:pt idx="0">
                  <c:v>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0.19</c:v>
                </c:pt>
                <c:pt idx="8">
                  <c:v>#N/A</c:v>
                </c:pt>
                <c:pt idx="9">
                  <c:v>0.06</c:v>
                </c:pt>
              </c:numCache>
            </c:numRef>
          </c:val>
          <c:extLst>
            <c:ext xmlns:c16="http://schemas.microsoft.com/office/drawing/2014/chart" uri="{C3380CC4-5D6E-409C-BE32-E72D297353CC}">
              <c16:uniqueId val="{00000006-6AE7-4914-BE60-7B91138A7F88}"/>
            </c:ext>
          </c:extLst>
        </c:ser>
        <c:ser>
          <c:idx val="7"/>
          <c:order val="7"/>
          <c:tx>
            <c:strRef>
              <c:f>データシート!$A$34</c:f>
              <c:strCache>
                <c:ptCount val="1"/>
                <c:pt idx="0">
                  <c:v>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1.93</c:v>
                </c:pt>
                <c:pt idx="4">
                  <c:v>#N/A</c:v>
                </c:pt>
                <c:pt idx="5">
                  <c:v>0.12</c:v>
                </c:pt>
                <c:pt idx="6">
                  <c:v>#N/A</c:v>
                </c:pt>
                <c:pt idx="7">
                  <c:v>0.13</c:v>
                </c:pt>
                <c:pt idx="8">
                  <c:v>#N/A</c:v>
                </c:pt>
                <c:pt idx="9">
                  <c:v>0.18</c:v>
                </c:pt>
              </c:numCache>
            </c:numRef>
          </c:val>
          <c:extLst>
            <c:ext xmlns:c16="http://schemas.microsoft.com/office/drawing/2014/chart" uri="{C3380CC4-5D6E-409C-BE32-E72D297353CC}">
              <c16:uniqueId val="{00000007-6AE7-4914-BE60-7B91138A7F8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c:v>
                </c:pt>
                <c:pt idx="2">
                  <c:v>#N/A</c:v>
                </c:pt>
                <c:pt idx="3">
                  <c:v>0.69</c:v>
                </c:pt>
                <c:pt idx="4">
                  <c:v>#N/A</c:v>
                </c:pt>
                <c:pt idx="5">
                  <c:v>0.39</c:v>
                </c:pt>
                <c:pt idx="6">
                  <c:v>#N/A</c:v>
                </c:pt>
                <c:pt idx="7">
                  <c:v>0.14000000000000001</c:v>
                </c:pt>
                <c:pt idx="8">
                  <c:v>#N/A</c:v>
                </c:pt>
                <c:pt idx="9">
                  <c:v>0.79</c:v>
                </c:pt>
              </c:numCache>
            </c:numRef>
          </c:val>
          <c:extLst>
            <c:ext xmlns:c16="http://schemas.microsoft.com/office/drawing/2014/chart" uri="{C3380CC4-5D6E-409C-BE32-E72D297353CC}">
              <c16:uniqueId val="{00000008-6AE7-4914-BE60-7B91138A7F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5.87</c:v>
                </c:pt>
                <c:pt idx="2">
                  <c:v>#N/A</c:v>
                </c:pt>
                <c:pt idx="3">
                  <c:v>7.26</c:v>
                </c:pt>
                <c:pt idx="4">
                  <c:v>#N/A</c:v>
                </c:pt>
                <c:pt idx="5">
                  <c:v>10.07</c:v>
                </c:pt>
                <c:pt idx="6">
                  <c:v>#N/A</c:v>
                </c:pt>
                <c:pt idx="7">
                  <c:v>11.69</c:v>
                </c:pt>
                <c:pt idx="8">
                  <c:v>#N/A</c:v>
                </c:pt>
                <c:pt idx="9">
                  <c:v>8.2200000000000006</c:v>
                </c:pt>
              </c:numCache>
            </c:numRef>
          </c:val>
          <c:extLst>
            <c:ext xmlns:c16="http://schemas.microsoft.com/office/drawing/2014/chart" uri="{C3380CC4-5D6E-409C-BE32-E72D297353CC}">
              <c16:uniqueId val="{00000009-6AE7-4914-BE60-7B91138A7F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360</c:v>
                </c:pt>
                <c:pt idx="5">
                  <c:v>346</c:v>
                </c:pt>
                <c:pt idx="8">
                  <c:v>356</c:v>
                </c:pt>
                <c:pt idx="11">
                  <c:v>359</c:v>
                </c:pt>
                <c:pt idx="14">
                  <c:v>392</c:v>
                </c:pt>
              </c:numCache>
            </c:numRef>
          </c:val>
          <c:extLst>
            <c:ext xmlns:c16="http://schemas.microsoft.com/office/drawing/2014/chart" uri="{C3380CC4-5D6E-409C-BE32-E72D297353CC}">
              <c16:uniqueId val="{00000000-47CE-4A6C-B35A-D87B455329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CE-4A6C-B35A-D87B455329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CE-4A6C-B35A-D87B455329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CE-4A6C-B35A-D87B455329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102</c:v>
                </c:pt>
                <c:pt idx="3">
                  <c:v>103</c:v>
                </c:pt>
                <c:pt idx="6">
                  <c:v>92</c:v>
                </c:pt>
                <c:pt idx="9">
                  <c:v>93</c:v>
                </c:pt>
                <c:pt idx="12">
                  <c:v>79</c:v>
                </c:pt>
              </c:numCache>
            </c:numRef>
          </c:val>
          <c:extLst>
            <c:ext xmlns:c16="http://schemas.microsoft.com/office/drawing/2014/chart" uri="{C3380CC4-5D6E-409C-BE32-E72D297353CC}">
              <c16:uniqueId val="{00000004-47CE-4A6C-B35A-D87B455329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CE-4A6C-B35A-D87B455329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CE-4A6C-B35A-D87B455329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399</c:v>
                </c:pt>
                <c:pt idx="3">
                  <c:v>383</c:v>
                </c:pt>
                <c:pt idx="6">
                  <c:v>393</c:v>
                </c:pt>
                <c:pt idx="9">
                  <c:v>411</c:v>
                </c:pt>
                <c:pt idx="12">
                  <c:v>448</c:v>
                </c:pt>
              </c:numCache>
            </c:numRef>
          </c:val>
          <c:extLst>
            <c:ext xmlns:c16="http://schemas.microsoft.com/office/drawing/2014/chart" uri="{C3380CC4-5D6E-409C-BE32-E72D297353CC}">
              <c16:uniqueId val="{00000007-47CE-4A6C-B35A-D87B455329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141</c:v>
                </c:pt>
                <c:pt idx="2">
                  <c:v>#N/A</c:v>
                </c:pt>
                <c:pt idx="3">
                  <c:v>#N/A</c:v>
                </c:pt>
                <c:pt idx="4">
                  <c:v>140</c:v>
                </c:pt>
                <c:pt idx="5">
                  <c:v>#N/A</c:v>
                </c:pt>
                <c:pt idx="6">
                  <c:v>#N/A</c:v>
                </c:pt>
                <c:pt idx="7">
                  <c:v>129</c:v>
                </c:pt>
                <c:pt idx="8">
                  <c:v>#N/A</c:v>
                </c:pt>
                <c:pt idx="9">
                  <c:v>#N/A</c:v>
                </c:pt>
                <c:pt idx="10">
                  <c:v>145</c:v>
                </c:pt>
                <c:pt idx="11">
                  <c:v>#N/A</c:v>
                </c:pt>
                <c:pt idx="12">
                  <c:v>#N/A</c:v>
                </c:pt>
                <c:pt idx="13">
                  <c:v>135</c:v>
                </c:pt>
                <c:pt idx="14">
                  <c:v>#N/A</c:v>
                </c:pt>
              </c:numCache>
            </c:numRef>
          </c:val>
          <c:smooth val="0"/>
          <c:extLst>
            <c:ext xmlns:c16="http://schemas.microsoft.com/office/drawing/2014/chart" uri="{C3380CC4-5D6E-409C-BE32-E72D297353CC}">
              <c16:uniqueId val="{00000008-47CE-4A6C-B35A-D87B455329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3379</c:v>
                </c:pt>
                <c:pt idx="5">
                  <c:v>3266</c:v>
                </c:pt>
                <c:pt idx="8">
                  <c:v>3408</c:v>
                </c:pt>
                <c:pt idx="11">
                  <c:v>3372</c:v>
                </c:pt>
                <c:pt idx="14">
                  <c:v>3231</c:v>
                </c:pt>
              </c:numCache>
            </c:numRef>
          </c:val>
          <c:extLst>
            <c:ext xmlns:c16="http://schemas.microsoft.com/office/drawing/2014/chart" uri="{C3380CC4-5D6E-409C-BE32-E72D297353CC}">
              <c16:uniqueId val="{00000000-FADC-4C6E-897D-64C8E74340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c:v>
                </c:pt>
                <c:pt idx="5">
                  <c:v>189</c:v>
                </c:pt>
                <c:pt idx="8">
                  <c:v>165</c:v>
                </c:pt>
                <c:pt idx="11">
                  <c:v>128</c:v>
                </c:pt>
                <c:pt idx="14">
                  <c:v>112</c:v>
                </c:pt>
              </c:numCache>
            </c:numRef>
          </c:val>
          <c:extLst>
            <c:ext xmlns:c16="http://schemas.microsoft.com/office/drawing/2014/chart" uri="{C3380CC4-5D6E-409C-BE32-E72D297353CC}">
              <c16:uniqueId val="{00000001-FADC-4C6E-897D-64C8E74340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1790</c:v>
                </c:pt>
                <c:pt idx="5">
                  <c:v>1826</c:v>
                </c:pt>
                <c:pt idx="8">
                  <c:v>1871</c:v>
                </c:pt>
                <c:pt idx="11">
                  <c:v>2305</c:v>
                </c:pt>
                <c:pt idx="14">
                  <c:v>2515</c:v>
                </c:pt>
              </c:numCache>
            </c:numRef>
          </c:val>
          <c:extLst>
            <c:ext xmlns:c16="http://schemas.microsoft.com/office/drawing/2014/chart" uri="{C3380CC4-5D6E-409C-BE32-E72D297353CC}">
              <c16:uniqueId val="{00000002-FADC-4C6E-897D-64C8E74340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DC-4C6E-897D-64C8E74340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DC-4C6E-897D-64C8E74340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C-4C6E-897D-64C8E74340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291</c:v>
                </c:pt>
                <c:pt idx="3">
                  <c:v>268</c:v>
                </c:pt>
                <c:pt idx="6">
                  <c:v>226</c:v>
                </c:pt>
                <c:pt idx="9">
                  <c:v>187</c:v>
                </c:pt>
                <c:pt idx="12">
                  <c:v>137</c:v>
                </c:pt>
              </c:numCache>
            </c:numRef>
          </c:val>
          <c:extLst>
            <c:ext xmlns:c16="http://schemas.microsoft.com/office/drawing/2014/chart" uri="{C3380CC4-5D6E-409C-BE32-E72D297353CC}">
              <c16:uniqueId val="{00000006-FADC-4C6E-897D-64C8E74340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DC-4C6E-897D-64C8E74340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1077</c:v>
                </c:pt>
                <c:pt idx="3">
                  <c:v>1046</c:v>
                </c:pt>
                <c:pt idx="6">
                  <c:v>1066</c:v>
                </c:pt>
                <c:pt idx="9">
                  <c:v>1013</c:v>
                </c:pt>
                <c:pt idx="12">
                  <c:v>966</c:v>
                </c:pt>
              </c:numCache>
            </c:numRef>
          </c:val>
          <c:extLst>
            <c:ext xmlns:c16="http://schemas.microsoft.com/office/drawing/2014/chart" uri="{C3380CC4-5D6E-409C-BE32-E72D297353CC}">
              <c16:uniqueId val="{00000008-FADC-4C6E-897D-64C8E74340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DC-4C6E-897D-64C8E74340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3779</c:v>
                </c:pt>
                <c:pt idx="3">
                  <c:v>3800</c:v>
                </c:pt>
                <c:pt idx="6">
                  <c:v>3901</c:v>
                </c:pt>
                <c:pt idx="9">
                  <c:v>3827</c:v>
                </c:pt>
                <c:pt idx="12">
                  <c:v>3806</c:v>
                </c:pt>
              </c:numCache>
            </c:numRef>
          </c:val>
          <c:extLst>
            <c:ext xmlns:c16="http://schemas.microsoft.com/office/drawing/2014/chart" uri="{C3380CC4-5D6E-409C-BE32-E72D297353CC}">
              <c16:uniqueId val="{0000000A-FADC-4C6E-897D-64C8E74340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DC-4C6E-897D-64C8E74340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544</c:v>
                </c:pt>
                <c:pt idx="1">
                  <c:v>554</c:v>
                </c:pt>
                <c:pt idx="2">
                  <c:v>654</c:v>
                </c:pt>
              </c:numCache>
            </c:numRef>
          </c:val>
          <c:extLst>
            <c:ext xmlns:c16="http://schemas.microsoft.com/office/drawing/2014/chart" uri="{C3380CC4-5D6E-409C-BE32-E72D297353CC}">
              <c16:uniqueId val="{00000000-1474-41BC-A1F3-12BD9DF49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381</c:v>
                </c:pt>
                <c:pt idx="1">
                  <c:v>396</c:v>
                </c:pt>
                <c:pt idx="2">
                  <c:v>397</c:v>
                </c:pt>
              </c:numCache>
            </c:numRef>
          </c:val>
          <c:extLst>
            <c:ext xmlns:c16="http://schemas.microsoft.com/office/drawing/2014/chart" uri="{C3380CC4-5D6E-409C-BE32-E72D297353CC}">
              <c16:uniqueId val="{00000001-1474-41BC-A1F3-12BD9DF49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878</c:v>
                </c:pt>
                <c:pt idx="1">
                  <c:v>1290</c:v>
                </c:pt>
                <c:pt idx="2">
                  <c:v>1399</c:v>
                </c:pt>
              </c:numCache>
            </c:numRef>
          </c:val>
          <c:extLst>
            <c:ext xmlns:c16="http://schemas.microsoft.com/office/drawing/2014/chart" uri="{C3380CC4-5D6E-409C-BE32-E72D297353CC}">
              <c16:uniqueId val="{00000002-1474-41BC-A1F3-12BD9DF49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元利償還金については、社会資本整備事業や、簡易水道事業等の大型事業に係る償還が始まったことにより前年度よりわずかに増加している。</a:t>
          </a:r>
          <a:endParaRPr lang="ja-JP" altLang="ja-JP" sz="1400">
            <a:effectLst/>
          </a:endParaRPr>
        </a:p>
        <a:p>
          <a:r>
            <a:rPr kumimoji="1" lang="ja-JP" altLang="ja-JP" sz="1100">
              <a:solidFill>
                <a:schemeClr val="dk1"/>
              </a:solidFill>
              <a:effectLst/>
              <a:latin typeface="+mn-lt"/>
              <a:ea typeface="+mn-ea"/>
              <a:cs typeface="+mn-cs"/>
            </a:rPr>
            <a:t>　今後、当面の間、簡易水道事業や農業集落排水施設整備事業など、公営企業債の元利償還金に対する繰入金が増加する見込みである。</a:t>
          </a:r>
          <a:endParaRPr lang="ja-JP" altLang="ja-JP" sz="1400">
            <a:effectLst/>
          </a:endParaRPr>
        </a:p>
        <a:p>
          <a:r>
            <a:rPr kumimoji="1" lang="ja-JP" altLang="ja-JP" sz="1100">
              <a:solidFill>
                <a:schemeClr val="dk1"/>
              </a:solidFill>
              <a:effectLst/>
              <a:latin typeface="+mn-lt"/>
              <a:ea typeface="+mn-ea"/>
              <a:cs typeface="+mn-cs"/>
            </a:rPr>
            <a:t>　今後も地方債の発行の抑制を図るとともに、交付税措置率の高い有利な地方債の発行に努める。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実質公債費率の算定に用いる満期一括償還地方債の償還の財源として積み立てた額に掛かるものはない。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一般会計等に係る地方債の現残高は、前年度と比較して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公営企業債等繰入見込額は、簡易水道事業や農業集落排水施設整備事業など、地方債の借入が続いており、今後も増加していく見込みである。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将来負担比率は、充当可能基金や基準財政需要額算入見込額の増加により、充当可能財源等が将来負担額を上回ったため、生じていない。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今後、地方債の借入を計画的に行い、将来負担比率の現状維持を図る。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・令和</a:t>
          </a: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年度末の基金残高は、普通会計で約</a:t>
          </a:r>
          <a:r>
            <a:rPr kumimoji="1" lang="en-US" altLang="ja-JP" sz="1600">
              <a:solidFill>
                <a:schemeClr val="dk1"/>
              </a:solidFill>
              <a:effectLst/>
              <a:latin typeface="+mn-lt"/>
              <a:ea typeface="+mn-ea"/>
              <a:cs typeface="+mn-cs"/>
            </a:rPr>
            <a:t>24</a:t>
          </a:r>
          <a:r>
            <a:rPr kumimoji="1" lang="ja-JP" altLang="ja-JP" sz="1600">
              <a:solidFill>
                <a:schemeClr val="dk1"/>
              </a:solidFill>
              <a:effectLst/>
              <a:latin typeface="+mn-lt"/>
              <a:ea typeface="+mn-ea"/>
              <a:cs typeface="+mn-cs"/>
            </a:rPr>
            <a:t>億円となっており、前年度から約</a:t>
          </a:r>
          <a:r>
            <a:rPr kumimoji="1" lang="en-US" altLang="ja-JP" sz="1600">
              <a:solidFill>
                <a:schemeClr val="dk1"/>
              </a:solidFill>
              <a:effectLst/>
              <a:latin typeface="+mn-lt"/>
              <a:ea typeface="+mn-ea"/>
              <a:cs typeface="+mn-cs"/>
            </a:rPr>
            <a:t>210</a:t>
          </a:r>
          <a:r>
            <a:rPr kumimoji="1" lang="ja-JP" altLang="ja-JP" sz="1600">
              <a:solidFill>
                <a:schemeClr val="dk1"/>
              </a:solidFill>
              <a:effectLst/>
              <a:latin typeface="+mn-lt"/>
              <a:ea typeface="+mn-ea"/>
              <a:cs typeface="+mn-cs"/>
            </a:rPr>
            <a:t>百万円の増加となっている。</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・増加の主な要因としては、庁舎建設基金への</a:t>
          </a:r>
          <a:r>
            <a:rPr kumimoji="1" lang="en-US" altLang="ja-JP" sz="1600">
              <a:solidFill>
                <a:schemeClr val="dk1"/>
              </a:solidFill>
              <a:effectLst/>
              <a:latin typeface="+mn-lt"/>
              <a:ea typeface="+mn-ea"/>
              <a:cs typeface="+mn-cs"/>
            </a:rPr>
            <a:t>100</a:t>
          </a:r>
          <a:r>
            <a:rPr kumimoji="1" lang="ja-JP" altLang="ja-JP" sz="1600">
              <a:solidFill>
                <a:schemeClr val="dk1"/>
              </a:solidFill>
              <a:effectLst/>
              <a:latin typeface="+mn-lt"/>
              <a:ea typeface="+mn-ea"/>
              <a:cs typeface="+mn-cs"/>
            </a:rPr>
            <a:t>百万円積立てがある。</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（今後の方針）</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・財政調整基金の残高については、大規模災害等に備えて現状を維持し、庁舎建設に備えて庁舎建設基金に積み立てていくことを予定している。</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・令和</a:t>
          </a:r>
          <a:r>
            <a:rPr kumimoji="1" lang="ja-JP" altLang="en-US" sz="1600">
              <a:solidFill>
                <a:schemeClr val="dk1"/>
              </a:solidFill>
              <a:effectLst/>
              <a:latin typeface="+mn-lt"/>
              <a:ea typeface="+mn-ea"/>
              <a:cs typeface="+mn-cs"/>
            </a:rPr>
            <a:t>８</a:t>
          </a:r>
          <a:r>
            <a:rPr kumimoji="1" lang="ja-JP" altLang="ja-JP" sz="1600">
              <a:solidFill>
                <a:schemeClr val="dk1"/>
              </a:solidFill>
              <a:effectLst/>
              <a:latin typeface="+mn-lt"/>
              <a:ea typeface="+mn-ea"/>
              <a:cs typeface="+mn-cs"/>
            </a:rPr>
            <a:t>年度以降の庁舎建設に向け、集中的に庁舎建設基金への積み立てを行っていく。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・庁舎建設基金：庁舎の建設</a:t>
          </a:r>
          <a:endParaRPr lang="ja-JP" altLang="ja-JP" sz="1400">
            <a:effectLst/>
          </a:endParaRPr>
        </a:p>
        <a:p>
          <a:r>
            <a:rPr kumimoji="1" lang="ja-JP" altLang="ja-JP" sz="1400">
              <a:solidFill>
                <a:schemeClr val="dk1"/>
              </a:solidFill>
              <a:effectLst/>
              <a:latin typeface="+mn-lt"/>
              <a:ea typeface="+mn-ea"/>
              <a:cs typeface="+mn-cs"/>
            </a:rPr>
            <a:t>　・地域福祉基金：</a:t>
          </a:r>
          <a:r>
            <a:rPr lang="ja-JP" altLang="ja-JP" sz="1400">
              <a:solidFill>
                <a:schemeClr val="dk1"/>
              </a:solidFill>
              <a:effectLst/>
              <a:latin typeface="+mn-lt"/>
              <a:ea typeface="+mn-ea"/>
              <a:cs typeface="+mn-cs"/>
            </a:rPr>
            <a:t>高齢者保健福祉の増進を図る</a:t>
          </a:r>
          <a:endParaRPr lang="ja-JP" altLang="ja-JP" sz="1400">
            <a:effectLst/>
          </a:endParaRPr>
        </a:p>
        <a:p>
          <a:r>
            <a:rPr kumimoji="1" lang="ja-JP" altLang="ja-JP" sz="1400">
              <a:solidFill>
                <a:schemeClr val="dk1"/>
              </a:solidFill>
              <a:effectLst/>
              <a:latin typeface="+mn-lt"/>
              <a:ea typeface="+mn-ea"/>
              <a:cs typeface="+mn-cs"/>
            </a:rPr>
            <a:t>　・公共施設維持管理基金：公共施設の維持管理</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・山林運営基金：森林整備を促進</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・雇用創出推進基金：雇用創出を推進</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・育英振興基金：</a:t>
          </a:r>
          <a:r>
            <a:rPr lang="ja-JP" altLang="ja-JP" sz="1400" b="0" i="0">
              <a:solidFill>
                <a:schemeClr val="dk1"/>
              </a:solidFill>
              <a:effectLst/>
              <a:latin typeface="+mn-lt"/>
              <a:ea typeface="+mn-ea"/>
              <a:cs typeface="+mn-cs"/>
            </a:rPr>
            <a:t>人材の育成</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・庁舎建設基金：令和８年度以降に庁舎建設を予定しているため、庁舎建設基金へ</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百万円の積み立てを行った。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山林運営基金：</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百万円積み立てた。</a:t>
          </a:r>
          <a:endParaRPr kumimoji="1" lang="en-US" altLang="ja-JP" sz="1400">
            <a:solidFill>
              <a:schemeClr val="dk1"/>
            </a:solidFill>
            <a:effectLst/>
            <a:latin typeface="+mn-lt"/>
            <a:ea typeface="+mn-ea"/>
            <a:cs typeface="+mn-cs"/>
          </a:endParaRPr>
        </a:p>
        <a:p>
          <a:pPr eaLnBrk="1" fontAlgn="auto" latinLnBrk="0" hangingPunct="1"/>
          <a:r>
            <a:rPr kumimoji="1" lang="ja-JP" altLang="ja-JP" sz="1400">
              <a:solidFill>
                <a:schemeClr val="dk1"/>
              </a:solidFill>
              <a:effectLst/>
              <a:latin typeface="+mn-lt"/>
              <a:ea typeface="+mn-ea"/>
              <a:cs typeface="+mn-cs"/>
            </a:rPr>
            <a:t>　・ふるさと基金：ふるさと納税歳入分として</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百万円積み立てを行った。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・庁舎建設基金：庁舎の建設を実施するまでに、</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億円程度を積立予定。</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・その他特定目的基金全体：公共施設、インフラ等の長寿命化対策や多額の負担が見込まれる特定の財政支出に備えるため、一定額を確保していく。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800">
              <a:solidFill>
                <a:schemeClr val="dk1"/>
              </a:solidFill>
              <a:effectLst/>
              <a:latin typeface="+mn-lt"/>
              <a:ea typeface="+mn-ea"/>
              <a:cs typeface="+mn-cs"/>
            </a:rPr>
            <a:t>　・令和</a:t>
          </a:r>
          <a:r>
            <a:rPr kumimoji="1" lang="ja-JP" altLang="en-US" sz="1800">
              <a:solidFill>
                <a:schemeClr val="dk1"/>
              </a:solidFill>
              <a:effectLst/>
              <a:latin typeface="+mn-lt"/>
              <a:ea typeface="+mn-ea"/>
              <a:cs typeface="+mn-cs"/>
            </a:rPr>
            <a:t>４</a:t>
          </a:r>
          <a:r>
            <a:rPr kumimoji="1" lang="ja-JP" altLang="ja-JP" sz="1800">
              <a:solidFill>
                <a:schemeClr val="dk1"/>
              </a:solidFill>
              <a:effectLst/>
              <a:latin typeface="+mn-lt"/>
              <a:ea typeface="+mn-ea"/>
              <a:cs typeface="+mn-cs"/>
            </a:rPr>
            <a:t>年度末の基金残高は、約</a:t>
          </a:r>
          <a:r>
            <a:rPr kumimoji="1" lang="en-US" altLang="ja-JP" sz="1800">
              <a:solidFill>
                <a:schemeClr val="dk1"/>
              </a:solidFill>
              <a:effectLst/>
              <a:latin typeface="+mn-lt"/>
              <a:ea typeface="+mn-ea"/>
              <a:cs typeface="+mn-cs"/>
            </a:rPr>
            <a:t>654</a:t>
          </a:r>
          <a:r>
            <a:rPr kumimoji="1" lang="ja-JP" altLang="ja-JP" sz="1800">
              <a:solidFill>
                <a:schemeClr val="dk1"/>
              </a:solidFill>
              <a:effectLst/>
              <a:latin typeface="+mn-lt"/>
              <a:ea typeface="+mn-ea"/>
              <a:cs typeface="+mn-cs"/>
            </a:rPr>
            <a:t>百万円となっており</a:t>
          </a:r>
          <a:r>
            <a:rPr kumimoji="1" lang="en-US" altLang="ja-JP" sz="1800">
              <a:solidFill>
                <a:schemeClr val="dk1"/>
              </a:solidFill>
              <a:effectLst/>
              <a:latin typeface="+mn-lt"/>
              <a:ea typeface="+mn-ea"/>
              <a:cs typeface="+mn-cs"/>
            </a:rPr>
            <a:t>100</a:t>
          </a:r>
          <a:r>
            <a:rPr kumimoji="1" lang="ja-JP" altLang="ja-JP" sz="1800">
              <a:solidFill>
                <a:schemeClr val="dk1"/>
              </a:solidFill>
              <a:effectLst/>
              <a:latin typeface="+mn-lt"/>
              <a:ea typeface="+mn-ea"/>
              <a:cs typeface="+mn-cs"/>
            </a:rPr>
            <a:t>百万円の積み立てを行った。</a:t>
          </a:r>
          <a:endParaRPr lang="ja-JP" altLang="ja-JP" sz="1800">
            <a:effectLst/>
          </a:endParaRPr>
        </a:p>
        <a:p>
          <a:r>
            <a:rPr kumimoji="1" lang="ja-JP" altLang="ja-JP" sz="18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800">
              <a:solidFill>
                <a:schemeClr val="dk1"/>
              </a:solidFill>
              <a:effectLst/>
              <a:latin typeface="+mn-lt"/>
              <a:ea typeface="+mn-ea"/>
              <a:cs typeface="+mn-cs"/>
            </a:rPr>
            <a:t>　・景気後退による村税の大幅な減収や、大規模災害の発生など不測の事態に備えるため、現状の残高を維持していく予定である。</a:t>
          </a:r>
          <a:endParaRPr lang="ja-JP" altLang="ja-JP" sz="1800">
            <a:effectLst/>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・令和</a:t>
          </a: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年度末の基金残高は、約</a:t>
          </a:r>
          <a:r>
            <a:rPr kumimoji="1" lang="en-US" altLang="ja-JP" sz="1600">
              <a:solidFill>
                <a:schemeClr val="dk1"/>
              </a:solidFill>
              <a:effectLst/>
              <a:latin typeface="+mn-lt"/>
              <a:ea typeface="+mn-ea"/>
              <a:cs typeface="+mn-cs"/>
            </a:rPr>
            <a:t>397</a:t>
          </a:r>
          <a:r>
            <a:rPr kumimoji="1" lang="ja-JP" altLang="ja-JP" sz="1600">
              <a:solidFill>
                <a:schemeClr val="dk1"/>
              </a:solidFill>
              <a:effectLst/>
              <a:latin typeface="+mn-lt"/>
              <a:ea typeface="+mn-ea"/>
              <a:cs typeface="+mn-cs"/>
            </a:rPr>
            <a:t>百万円となって</a:t>
          </a:r>
          <a:r>
            <a:rPr kumimoji="1" lang="ja-JP" altLang="en-US" sz="1600">
              <a:solidFill>
                <a:schemeClr val="dk1"/>
              </a:solidFill>
              <a:effectLst/>
              <a:latin typeface="+mn-lt"/>
              <a:ea typeface="+mn-ea"/>
              <a:cs typeface="+mn-cs"/>
            </a:rPr>
            <a:t>いる。</a:t>
          </a:r>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　・今後の金利変動等の公債費の償還リスクに備えるため、現状の残高を維持していく予定である。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1,653
1,647
103.07
3,725,670
3,553,743
166,437
2,023,927
3,805,915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３０年度から類似団体平均を下回った状態が続いている。全国平均を上回る高齢化率（４年度末４５．３％）や人口の減少により、自主財源の確保が厳しいため、投資的経費等を抑制し、歳出の見直しを行う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39612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433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28122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160262</xdr:rowOff>
    </xdr:from>
    <xdr:to>
      <xdr:col>23</xdr:col>
      <xdr:colOff>184150</xdr:colOff>
      <xdr:row>45</xdr:row>
      <xdr:rowOff>90412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56139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9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令和４年度は、会計年度任用職員の昇級増・人員増により人件費が増加したが、地方交付税が大幅増となったことで、経常収支比率は前年度より１ポイント改善された。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類似団体平均を上回った状態が続いているため、今後も事業の平準化による公債費の抑制や、適正な職員定員管理による人件費の抑制に努め、経常収支比率の改善を図る。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145415</xdr:rowOff>
    </xdr:from>
    <xdr:to>
      <xdr:col>23</xdr:col>
      <xdr:colOff>133350</xdr:colOff>
      <xdr:row>66</xdr:row>
      <xdr:rowOff>22225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8966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65</xdr:row>
      <xdr:rowOff>169545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896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169545</xdr:rowOff>
    </xdr:from>
    <xdr:to>
      <xdr:col>15</xdr:col>
      <xdr:colOff>82550</xdr:colOff>
      <xdr:row>66</xdr:row>
      <xdr:rowOff>19812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1379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19812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017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142875</xdr:rowOff>
    </xdr:from>
    <xdr:to>
      <xdr:col>23</xdr:col>
      <xdr:colOff>184150</xdr:colOff>
      <xdr:row>66</xdr:row>
      <xdr:rowOff>73025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38752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118745</xdr:rowOff>
    </xdr:from>
    <xdr:to>
      <xdr:col>15</xdr:col>
      <xdr:colOff>133350</xdr:colOff>
      <xdr:row>66</xdr:row>
      <xdr:rowOff>48895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33672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決算額が類似団体平均を上回った状態が続いているのは、類似団体と比較して職員数が多いため、人件費が要因となっている。今後も業務の適切な遂行・住民サービスを低下させることなく職員数を削減できるのか検討しコストの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146278</xdr:rowOff>
    </xdr:from>
    <xdr:to>
      <xdr:col>23</xdr:col>
      <xdr:colOff>133350</xdr:colOff>
      <xdr:row>82</xdr:row>
      <xdr:rowOff>165590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5178"/>
          <a:ext cx="8382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103009</xdr:rowOff>
    </xdr:from>
    <xdr:to>
      <xdr:col>19</xdr:col>
      <xdr:colOff>133350</xdr:colOff>
      <xdr:row>82</xdr:row>
      <xdr:rowOff>146278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61909"/>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78705</xdr:rowOff>
    </xdr:from>
    <xdr:to>
      <xdr:col>15</xdr:col>
      <xdr:colOff>82550</xdr:colOff>
      <xdr:row>82</xdr:row>
      <xdr:rowOff>103009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37605"/>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67521</xdr:rowOff>
    </xdr:from>
    <xdr:to>
      <xdr:col>11</xdr:col>
      <xdr:colOff>31750</xdr:colOff>
      <xdr:row>82</xdr:row>
      <xdr:rowOff>78705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6421"/>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114790</xdr:rowOff>
    </xdr:from>
    <xdr:to>
      <xdr:col>23</xdr:col>
      <xdr:colOff>184150</xdr:colOff>
      <xdr:row>83</xdr:row>
      <xdr:rowOff>44940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86867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95478</xdr:rowOff>
    </xdr:from>
    <xdr:to>
      <xdr:col>19</xdr:col>
      <xdr:colOff>184150</xdr:colOff>
      <xdr:row>83</xdr:row>
      <xdr:rowOff>25628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10405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52209</xdr:rowOff>
    </xdr:from>
    <xdr:to>
      <xdr:col>15</xdr:col>
      <xdr:colOff>133350</xdr:colOff>
      <xdr:row>82</xdr:row>
      <xdr:rowOff>153809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138586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9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27905</xdr:rowOff>
    </xdr:from>
    <xdr:to>
      <xdr:col>11</xdr:col>
      <xdr:colOff>82550</xdr:colOff>
      <xdr:row>82</xdr:row>
      <xdr:rowOff>129505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114282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16721</xdr:rowOff>
    </xdr:from>
    <xdr:to>
      <xdr:col>7</xdr:col>
      <xdr:colOff>31750</xdr:colOff>
      <xdr:row>82</xdr:row>
      <xdr:rowOff>118321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103098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6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計画に基づき、職員手当のカット（特殊勤務手当の廃止、管理職手当月額１万円）を行っていることから、類似団体平均を下回った状態が続いている。引き続き適正な給与制度の運用を行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165946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026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86</xdr:row>
      <xdr:rowOff>165946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0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18627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18627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060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123631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55473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2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139277</xdr:rowOff>
    </xdr:from>
    <xdr:to>
      <xdr:col>68</xdr:col>
      <xdr:colOff>203200</xdr:colOff>
      <xdr:row>87</xdr:row>
      <xdr:rowOff>69427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79604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行政改革計画（平成１８年度～平成２２年度）において、職員の削減を行ったものの、類似団体内平均値を上回った状態が続いており、更なる削減が必要である。</a:t>
          </a:r>
          <a:endParaRPr lang="ja-JP" altLang="ja-JP" sz="1400">
            <a:effectLst/>
          </a:endParaRPr>
        </a:p>
        <a:p>
          <a:r>
            <a:rPr kumimoji="1" lang="ja-JP" altLang="ja-JP" sz="1100" baseline="0">
              <a:solidFill>
                <a:schemeClr val="dk1"/>
              </a:solidFill>
              <a:effectLst/>
              <a:latin typeface="+mn-lt"/>
              <a:ea typeface="+mn-ea"/>
              <a:cs typeface="+mn-cs"/>
            </a:rPr>
            <a:t>　令和４年度の職員数は前年度と同数であった。人口減少に伴い、人口</a:t>
          </a:r>
          <a:r>
            <a:rPr kumimoji="1" lang="en-US" altLang="ja-JP" sz="1100" baseline="0">
              <a:solidFill>
                <a:schemeClr val="dk1"/>
              </a:solidFill>
              <a:effectLst/>
              <a:latin typeface="+mn-lt"/>
              <a:ea typeface="+mn-ea"/>
              <a:cs typeface="+mn-cs"/>
            </a:rPr>
            <a:t>1,000</a:t>
          </a:r>
          <a:r>
            <a:rPr kumimoji="1" lang="ja-JP" altLang="ja-JP" sz="1100" baseline="0">
              <a:solidFill>
                <a:schemeClr val="dk1"/>
              </a:solidFill>
              <a:effectLst/>
              <a:latin typeface="+mn-lt"/>
              <a:ea typeface="+mn-ea"/>
              <a:cs typeface="+mn-cs"/>
            </a:rPr>
            <a:t>人当たりの職員数は</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人減少している。今後も業務の適切な遂行・住民サービスを低下させることなく、</a:t>
          </a:r>
          <a:r>
            <a:rPr kumimoji="1" lang="ja-JP" altLang="ja-JP" sz="1100">
              <a:solidFill>
                <a:schemeClr val="dk1"/>
              </a:solidFill>
              <a:effectLst/>
              <a:latin typeface="+mn-lt"/>
              <a:ea typeface="+mn-ea"/>
              <a:cs typeface="+mn-cs"/>
            </a:rPr>
            <a:t>職員体制等の見直しを行っていく。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10661</xdr:rowOff>
    </xdr:from>
    <xdr:to>
      <xdr:col>81</xdr:col>
      <xdr:colOff>44450</xdr:colOff>
      <xdr:row>61</xdr:row>
      <xdr:rowOff>14683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6911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5299</xdr:rowOff>
    </xdr:from>
    <xdr:to>
      <xdr:col>77</xdr:col>
      <xdr:colOff>44450</xdr:colOff>
      <xdr:row>61</xdr:row>
      <xdr:rowOff>14683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6374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4494</xdr:rowOff>
    </xdr:from>
    <xdr:to>
      <xdr:col>72</xdr:col>
      <xdr:colOff>203200</xdr:colOff>
      <xdr:row>61</xdr:row>
      <xdr:rowOff>5299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6294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125271</xdr:rowOff>
    </xdr:from>
    <xdr:to>
      <xdr:col>68</xdr:col>
      <xdr:colOff>152400</xdr:colOff>
      <xdr:row>61</xdr:row>
      <xdr:rowOff>4494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1227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131311</xdr:rowOff>
    </xdr:from>
    <xdr:to>
      <xdr:col>81</xdr:col>
      <xdr:colOff>95250</xdr:colOff>
      <xdr:row>61</xdr:row>
      <xdr:rowOff>61461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103388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9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135333</xdr:rowOff>
    </xdr:from>
    <xdr:to>
      <xdr:col>77</xdr:col>
      <xdr:colOff>95250</xdr:colOff>
      <xdr:row>61</xdr:row>
      <xdr:rowOff>65483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50260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0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125949</xdr:rowOff>
    </xdr:from>
    <xdr:to>
      <xdr:col>73</xdr:col>
      <xdr:colOff>44450</xdr:colOff>
      <xdr:row>61</xdr:row>
      <xdr:rowOff>56099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40876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9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125144</xdr:rowOff>
    </xdr:from>
    <xdr:to>
      <xdr:col>68</xdr:col>
      <xdr:colOff>203200</xdr:colOff>
      <xdr:row>61</xdr:row>
      <xdr:rowOff>55294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40071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74471</xdr:rowOff>
    </xdr:from>
    <xdr:to>
      <xdr:col>64</xdr:col>
      <xdr:colOff>152400</xdr:colOff>
      <xdr:row>61</xdr:row>
      <xdr:rowOff>4621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160848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平成の大型事業に伴う償還が完了し、年々比率は減少傾向にあるが、近年は地方債現在高が増加傾向にあるため、比率が大幅に改善することはなく、横ばいが続く見込みである。</a:t>
          </a:r>
          <a:endParaRPr lang="ja-JP" altLang="ja-JP" sz="1400">
            <a:effectLst/>
          </a:endParaRPr>
        </a:p>
        <a:p>
          <a:r>
            <a:rPr kumimoji="1" lang="ja-JP" altLang="ja-JP" sz="1100">
              <a:solidFill>
                <a:schemeClr val="dk1"/>
              </a:solidFill>
              <a:effectLst/>
              <a:latin typeface="+mn-lt"/>
              <a:ea typeface="+mn-ea"/>
              <a:cs typeface="+mn-cs"/>
            </a:rPr>
            <a:t>　今後も地方債の新規発行の抑制に努め、実質公債費比率の減少を図る。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105833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6773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30904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前年度に引き続き将来負担比率は生じていない。今後も地方債の発行の抑制を図り、現状維持に努める。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1,653
1,647
103.07
3,725,670
3,553,743
166,437
2,023,927
3,805,915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令和</a:t>
          </a:r>
          <a:r>
            <a:rPr kumimoji="1" lang="ja-JP" altLang="en-US" sz="1100" baseline="0">
              <a:solidFill>
                <a:schemeClr val="dk1"/>
              </a:solidFill>
              <a:effectLst/>
              <a:latin typeface="+mn-lt"/>
              <a:ea typeface="+mn-ea"/>
              <a:cs typeface="+mn-cs"/>
            </a:rPr>
            <a:t>４</a:t>
          </a:r>
          <a:r>
            <a:rPr kumimoji="1" lang="ja-JP" altLang="ja-JP" sz="1100" baseline="0">
              <a:solidFill>
                <a:schemeClr val="dk1"/>
              </a:solidFill>
              <a:effectLst/>
              <a:latin typeface="+mn-lt"/>
              <a:ea typeface="+mn-ea"/>
              <a:cs typeface="+mn-cs"/>
            </a:rPr>
            <a:t>年度は、会計年度任用職員の昇級増・人員増により人件費が増加したが、地方交付税が大幅増となったことで、人件費の割合は</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今後も引き続き、適正な職員数及び給与水準により、人件費の抑制に努める。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88900</xdr:rowOff>
    </xdr:from>
    <xdr:to>
      <xdr:col>24</xdr:col>
      <xdr:colOff>25400</xdr:colOff>
      <xdr:row>37</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2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96520</xdr:rowOff>
    </xdr:from>
    <xdr:to>
      <xdr:col>19</xdr:col>
      <xdr:colOff>187325</xdr:colOff>
      <xdr:row>37</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0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168910</xdr:rowOff>
    </xdr:from>
    <xdr:to>
      <xdr:col>15</xdr:col>
      <xdr:colOff>98425</xdr:colOff>
      <xdr:row>37</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1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36</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5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45720</xdr:rowOff>
    </xdr:from>
    <xdr:to>
      <xdr:col>20</xdr:col>
      <xdr:colOff>38100</xdr:colOff>
      <xdr:row>37</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76200</xdr:rowOff>
    </xdr:from>
    <xdr:to>
      <xdr:col>15</xdr:col>
      <xdr:colOff>149225</xdr:colOff>
      <xdr:row>38</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118110</xdr:rowOff>
    </xdr:from>
    <xdr:to>
      <xdr:col>11</xdr:col>
      <xdr:colOff>60325</xdr:colOff>
      <xdr:row>37</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コロナウィルスの影響により</a:t>
          </a:r>
          <a:r>
            <a:rPr kumimoji="1" lang="ja-JP" altLang="en-US" sz="1100" baseline="0">
              <a:solidFill>
                <a:schemeClr val="dk1"/>
              </a:solidFill>
              <a:effectLst/>
              <a:latin typeface="+mn-lt"/>
              <a:ea typeface="+mn-ea"/>
              <a:cs typeface="+mn-cs"/>
            </a:rPr>
            <a:t>下がった</a:t>
          </a:r>
          <a:r>
            <a:rPr kumimoji="1" lang="ja-JP" altLang="ja-JP" sz="1100" baseline="0">
              <a:solidFill>
                <a:schemeClr val="dk1"/>
              </a:solidFill>
              <a:effectLst/>
              <a:latin typeface="+mn-lt"/>
              <a:ea typeface="+mn-ea"/>
              <a:cs typeface="+mn-cs"/>
            </a:rPr>
            <a:t>旅費・交際費、委託経費が増加したことから、物件費は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今後は、委託業務内容の見直しや光熱水費等の節電・節約など歳出の抑制を図り、財政運営の健全化に努める。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130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71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7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1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63517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類似団体平均値に収まっている。今後も住民サービスを低下させないようにし、扶助費の適正化を図ることで費用が膨らまないように努める。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年度から段階的に経常比率が減少している。主な要因として、令和２年４月に改訂した上下水道使用料の引き上げや、特別会計の経費削減に伴う特別会計繰出金が減少したためである。</a:t>
          </a:r>
          <a:endParaRPr lang="ja-JP" altLang="ja-JP" sz="1400">
            <a:effectLst/>
          </a:endParaRPr>
        </a:p>
        <a:p>
          <a:r>
            <a:rPr kumimoji="1" lang="ja-JP" altLang="ja-JP" sz="1100">
              <a:solidFill>
                <a:schemeClr val="dk1"/>
              </a:solidFill>
              <a:effectLst/>
              <a:latin typeface="+mn-lt"/>
              <a:ea typeface="+mn-ea"/>
              <a:cs typeface="+mn-cs"/>
            </a:rPr>
            <a:t>　今後も引き続き、使用料等の料金の適正化を図りながら、特別会計への繰出金の抑制に努める。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27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2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8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今後も補助金を交付するのが適当な事業を行っているのかなど再確認を行い、現状維持に努める。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98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公債費に係る経常収支比率は年々減少傾向にあるが、近年は地方債現在高が増加傾向にあるため、比率が大幅に改善することはなく、横ばいが続く見込みである。</a:t>
          </a:r>
          <a:endParaRPr lang="ja-JP" altLang="ja-JP" sz="1400">
            <a:effectLst/>
          </a:endParaRPr>
        </a:p>
        <a:p>
          <a:r>
            <a:rPr kumimoji="1" lang="ja-JP" altLang="ja-JP" sz="1100">
              <a:solidFill>
                <a:schemeClr val="dk1"/>
              </a:solidFill>
              <a:effectLst/>
              <a:latin typeface="+mn-lt"/>
              <a:ea typeface="+mn-ea"/>
              <a:cs typeface="+mn-cs"/>
            </a:rPr>
            <a:t>　今後も地方債の新規発行の抑制に努め、実質公債費比率の減少を図る。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63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公債費以外の費目については、類似団体平均よりも高いことから、今後とも、制度の適切な運用や各種経費の縮減に取り組み、健全な財政運営に努める。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84545</xdr:rowOff>
    </xdr:from>
    <xdr:to>
      <xdr:col>82</xdr:col>
      <xdr:colOff>107950</xdr:colOff>
      <xdr:row>78</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576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84545</xdr:rowOff>
    </xdr:from>
    <xdr:to>
      <xdr:col>78</xdr:col>
      <xdr:colOff>69850</xdr:colOff>
      <xdr:row>78</xdr:row>
      <xdr:rowOff>97608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576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97608</xdr:rowOff>
    </xdr:from>
    <xdr:to>
      <xdr:col>73</xdr:col>
      <xdr:colOff>180975</xdr:colOff>
      <xdr:row>78</xdr:row>
      <xdr:rowOff>120469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70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51888</xdr:rowOff>
    </xdr:from>
    <xdr:to>
      <xdr:col>69</xdr:col>
      <xdr:colOff>92075</xdr:colOff>
      <xdr:row>78</xdr:row>
      <xdr:rowOff>120469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249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33745</xdr:rowOff>
    </xdr:from>
    <xdr:to>
      <xdr:col>78</xdr:col>
      <xdr:colOff>120650</xdr:colOff>
      <xdr:row>78</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120122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133185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69669</xdr:rowOff>
    </xdr:from>
    <xdr:to>
      <xdr:col>69</xdr:col>
      <xdr:colOff>142875</xdr:colOff>
      <xdr:row>78</xdr:row>
      <xdr:rowOff>171269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156046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xdr:rowOff>
    </xdr:from>
    <xdr:to>
      <xdr:col>65</xdr:col>
      <xdr:colOff>53975</xdr:colOff>
      <xdr:row>78</xdr:row>
      <xdr:rowOff>102688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87465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137815</xdr:rowOff>
    </xdr:from>
    <xdr:to>
      <xdr:col>29</xdr:col>
      <xdr:colOff>127000</xdr:colOff>
      <xdr:row>16</xdr:row>
      <xdr:rowOff>155367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28640"/>
          <a:ext cx="647700" cy="1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155367</xdr:rowOff>
    </xdr:from>
    <xdr:to>
      <xdr:col>26</xdr:col>
      <xdr:colOff>50800</xdr:colOff>
      <xdr:row>17</xdr:row>
      <xdr:rowOff>824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46192"/>
          <a:ext cx="698500" cy="1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824</xdr:rowOff>
    </xdr:from>
    <xdr:to>
      <xdr:col>22</xdr:col>
      <xdr:colOff>114300</xdr:colOff>
      <xdr:row>17</xdr:row>
      <xdr:rowOff>21248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63099"/>
          <a:ext cx="698500" cy="2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15813</xdr:rowOff>
    </xdr:from>
    <xdr:to>
      <xdr:col>18</xdr:col>
      <xdr:colOff>177800</xdr:colOff>
      <xdr:row>17</xdr:row>
      <xdr:rowOff>21248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978088"/>
          <a:ext cx="698500" cy="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87015</xdr:rowOff>
    </xdr:from>
    <xdr:to>
      <xdr:col>29</xdr:col>
      <xdr:colOff>177800</xdr:colOff>
      <xdr:row>17</xdr:row>
      <xdr:rowOff>17165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7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103542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104567</xdr:rowOff>
    </xdr:from>
    <xdr:to>
      <xdr:col>26</xdr:col>
      <xdr:colOff>101600</xdr:colOff>
      <xdr:row>17</xdr:row>
      <xdr:rowOff>34717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9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44894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6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121474</xdr:rowOff>
    </xdr:from>
    <xdr:to>
      <xdr:col>22</xdr:col>
      <xdr:colOff>165100</xdr:colOff>
      <xdr:row>17</xdr:row>
      <xdr:rowOff>51624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1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61801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8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141898</xdr:rowOff>
    </xdr:from>
    <xdr:to>
      <xdr:col>19</xdr:col>
      <xdr:colOff>38100</xdr:colOff>
      <xdr:row>17</xdr:row>
      <xdr:rowOff>72048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3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82225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136463</xdr:rowOff>
    </xdr:from>
    <xdr:to>
      <xdr:col>15</xdr:col>
      <xdr:colOff>101600</xdr:colOff>
      <xdr:row>17</xdr:row>
      <xdr:rowOff>66613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2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76790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232511</xdr:rowOff>
    </xdr:from>
    <xdr:to>
      <xdr:col>29</xdr:col>
      <xdr:colOff>127000</xdr:colOff>
      <xdr:row>35</xdr:row>
      <xdr:rowOff>252452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42861"/>
          <a:ext cx="6477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232511</xdr:rowOff>
    </xdr:from>
    <xdr:to>
      <xdr:col>26</xdr:col>
      <xdr:colOff>50800</xdr:colOff>
      <xdr:row>35</xdr:row>
      <xdr:rowOff>274451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2861"/>
          <a:ext cx="698500" cy="4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250170</xdr:rowOff>
    </xdr:from>
    <xdr:to>
      <xdr:col>22</xdr:col>
      <xdr:colOff>114300</xdr:colOff>
      <xdr:row>35</xdr:row>
      <xdr:rowOff>274451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0520"/>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250170</xdr:rowOff>
    </xdr:from>
    <xdr:to>
      <xdr:col>18</xdr:col>
      <xdr:colOff>177800</xdr:colOff>
      <xdr:row>35</xdr:row>
      <xdr:rowOff>255923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0520"/>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87123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201652</xdr:rowOff>
    </xdr:from>
    <xdr:to>
      <xdr:col>29</xdr:col>
      <xdr:colOff>177800</xdr:colOff>
      <xdr:row>35</xdr:row>
      <xdr:rowOff>303252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46729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181711</xdr:rowOff>
    </xdr:from>
    <xdr:to>
      <xdr:col>26</xdr:col>
      <xdr:colOff>101600</xdr:colOff>
      <xdr:row>35</xdr:row>
      <xdr:rowOff>283311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293488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223651</xdr:rowOff>
    </xdr:from>
    <xdr:to>
      <xdr:col>22</xdr:col>
      <xdr:colOff>165100</xdr:colOff>
      <xdr:row>35</xdr:row>
      <xdr:rowOff>325251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335428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199370</xdr:rowOff>
    </xdr:from>
    <xdr:to>
      <xdr:col>19</xdr:col>
      <xdr:colOff>38100</xdr:colOff>
      <xdr:row>35</xdr:row>
      <xdr:rowOff>300970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311147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205123</xdr:rowOff>
    </xdr:from>
    <xdr:to>
      <xdr:col>15</xdr:col>
      <xdr:colOff>101600</xdr:colOff>
      <xdr:row>35</xdr:row>
      <xdr:rowOff>306723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316900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1,653
1,647
103.07
3,725,670
3,553,743
166,437
2,023,927
3,805,915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129635</xdr:rowOff>
    </xdr:from>
    <xdr:to>
      <xdr:col>24</xdr:col>
      <xdr:colOff>63500</xdr:colOff>
      <xdr:row>35</xdr:row>
      <xdr:rowOff>130727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130385"/>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129635</xdr:rowOff>
    </xdr:from>
    <xdr:to>
      <xdr:col>19</xdr:col>
      <xdr:colOff>177800</xdr:colOff>
      <xdr:row>36</xdr:row>
      <xdr:rowOff>15548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30385"/>
          <a:ext cx="8890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15548</xdr:rowOff>
    </xdr:from>
    <xdr:to>
      <xdr:col>15</xdr:col>
      <xdr:colOff>50800</xdr:colOff>
      <xdr:row>36</xdr:row>
      <xdr:rowOff>109551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87748"/>
          <a:ext cx="889000" cy="9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109551</xdr:rowOff>
    </xdr:from>
    <xdr:to>
      <xdr:col>10</xdr:col>
      <xdr:colOff>114300</xdr:colOff>
      <xdr:row>36</xdr:row>
      <xdr:rowOff>118561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81751"/>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79927</xdr:rowOff>
    </xdr:from>
    <xdr:to>
      <xdr:col>24</xdr:col>
      <xdr:colOff>114300</xdr:colOff>
      <xdr:row>36</xdr:row>
      <xdr:rowOff>10077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8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102804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78835</xdr:rowOff>
    </xdr:from>
    <xdr:to>
      <xdr:col>20</xdr:col>
      <xdr:colOff>38100</xdr:colOff>
      <xdr:row>36</xdr:row>
      <xdr:rowOff>8985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25512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136198</xdr:rowOff>
    </xdr:from>
    <xdr:to>
      <xdr:col>15</xdr:col>
      <xdr:colOff>101600</xdr:colOff>
      <xdr:row>36</xdr:row>
      <xdr:rowOff>66348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82875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1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58751</xdr:rowOff>
    </xdr:from>
    <xdr:to>
      <xdr:col>10</xdr:col>
      <xdr:colOff>165100</xdr:colOff>
      <xdr:row>36</xdr:row>
      <xdr:rowOff>160351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5428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0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67761</xdr:rowOff>
    </xdr:from>
    <xdr:to>
      <xdr:col>6</xdr:col>
      <xdr:colOff>38100</xdr:colOff>
      <xdr:row>36</xdr:row>
      <xdr:rowOff>169361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14438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1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157295</xdr:rowOff>
    </xdr:from>
    <xdr:to>
      <xdr:col>24</xdr:col>
      <xdr:colOff>63500</xdr:colOff>
      <xdr:row>58</xdr:row>
      <xdr:rowOff>10711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9945"/>
          <a:ext cx="8382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10711</xdr:rowOff>
    </xdr:from>
    <xdr:to>
      <xdr:col>19</xdr:col>
      <xdr:colOff>177800</xdr:colOff>
      <xdr:row>58</xdr:row>
      <xdr:rowOff>39346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4811"/>
          <a:ext cx="8890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31745</xdr:rowOff>
    </xdr:from>
    <xdr:to>
      <xdr:col>15</xdr:col>
      <xdr:colOff>50800</xdr:colOff>
      <xdr:row>58</xdr:row>
      <xdr:rowOff>39346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5845"/>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31745</xdr:rowOff>
    </xdr:from>
    <xdr:to>
      <xdr:col>10</xdr:col>
      <xdr:colOff>114300</xdr:colOff>
      <xdr:row>58</xdr:row>
      <xdr:rowOff>42292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5845"/>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106495</xdr:rowOff>
    </xdr:from>
    <xdr:to>
      <xdr:col>24</xdr:col>
      <xdr:colOff>114300</xdr:colOff>
      <xdr:row>58</xdr:row>
      <xdr:rowOff>36645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129372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131361</xdr:rowOff>
    </xdr:from>
    <xdr:to>
      <xdr:col>20</xdr:col>
      <xdr:colOff>38100</xdr:colOff>
      <xdr:row>58</xdr:row>
      <xdr:rowOff>61511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78038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159996</xdr:rowOff>
    </xdr:from>
    <xdr:to>
      <xdr:col>15</xdr:col>
      <xdr:colOff>101600</xdr:colOff>
      <xdr:row>58</xdr:row>
      <xdr:rowOff>90146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106673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152395</xdr:rowOff>
    </xdr:from>
    <xdr:to>
      <xdr:col>10</xdr:col>
      <xdr:colOff>165100</xdr:colOff>
      <xdr:row>58</xdr:row>
      <xdr:rowOff>82545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99072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162942</xdr:rowOff>
    </xdr:from>
    <xdr:to>
      <xdr:col>6</xdr:col>
      <xdr:colOff>38100</xdr:colOff>
      <xdr:row>58</xdr:row>
      <xdr:rowOff>93092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109619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1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99227</xdr:rowOff>
    </xdr:from>
    <xdr:to>
      <xdr:col>24</xdr:col>
      <xdr:colOff>63500</xdr:colOff>
      <xdr:row>76</xdr:row>
      <xdr:rowOff>136505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29427"/>
          <a:ext cx="838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136505</xdr:rowOff>
    </xdr:from>
    <xdr:to>
      <xdr:col>19</xdr:col>
      <xdr:colOff>177800</xdr:colOff>
      <xdr:row>77</xdr:row>
      <xdr:rowOff>71120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66705"/>
          <a:ext cx="889000" cy="10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71120</xdr:rowOff>
    </xdr:from>
    <xdr:to>
      <xdr:col>15</xdr:col>
      <xdr:colOff>50800</xdr:colOff>
      <xdr:row>77</xdr:row>
      <xdr:rowOff>100301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2770"/>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100301</xdr:rowOff>
    </xdr:from>
    <xdr:to>
      <xdr:col>10</xdr:col>
      <xdr:colOff>114300</xdr:colOff>
      <xdr:row>77</xdr:row>
      <xdr:rowOff>117263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1951"/>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48427</xdr:rowOff>
    </xdr:from>
    <xdr:to>
      <xdr:col>24</xdr:col>
      <xdr:colOff>114300</xdr:colOff>
      <xdr:row>76</xdr:row>
      <xdr:rowOff>150027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71304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85705</xdr:rowOff>
    </xdr:from>
    <xdr:to>
      <xdr:col>20</xdr:col>
      <xdr:colOff>38100</xdr:colOff>
      <xdr:row>77</xdr:row>
      <xdr:rowOff>15855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32383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20320</xdr:rowOff>
    </xdr:from>
    <xdr:to>
      <xdr:col>15</xdr:col>
      <xdr:colOff>101600</xdr:colOff>
      <xdr:row>77</xdr:row>
      <xdr:rowOff>121920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113047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49501</xdr:rowOff>
    </xdr:from>
    <xdr:to>
      <xdr:col>10</xdr:col>
      <xdr:colOff>165100</xdr:colOff>
      <xdr:row>77</xdr:row>
      <xdr:rowOff>151101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142228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66463</xdr:rowOff>
    </xdr:from>
    <xdr:to>
      <xdr:col>6</xdr:col>
      <xdr:colOff>38100</xdr:colOff>
      <xdr:row>77</xdr:row>
      <xdr:rowOff>168063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159190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145772</xdr:rowOff>
    </xdr:from>
    <xdr:to>
      <xdr:col>24</xdr:col>
      <xdr:colOff>63500</xdr:colOff>
      <xdr:row>93</xdr:row>
      <xdr:rowOff>110539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919172"/>
          <a:ext cx="838200" cy="1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145772</xdr:rowOff>
    </xdr:from>
    <xdr:to>
      <xdr:col>19</xdr:col>
      <xdr:colOff>177800</xdr:colOff>
      <xdr:row>95</xdr:row>
      <xdr:rowOff>4910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19172"/>
          <a:ext cx="889000" cy="37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4910</xdr:rowOff>
    </xdr:from>
    <xdr:to>
      <xdr:col>15</xdr:col>
      <xdr:colOff>50800</xdr:colOff>
      <xdr:row>95</xdr:row>
      <xdr:rowOff>63089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92660"/>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63089</xdr:rowOff>
    </xdr:from>
    <xdr:to>
      <xdr:col>10</xdr:col>
      <xdr:colOff>114300</xdr:colOff>
      <xdr:row>95</xdr:row>
      <xdr:rowOff>86520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5083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59739</xdr:rowOff>
    </xdr:from>
    <xdr:to>
      <xdr:col>24</xdr:col>
      <xdr:colOff>114300</xdr:colOff>
      <xdr:row>93</xdr:row>
      <xdr:rowOff>161339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82616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5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94972</xdr:rowOff>
    </xdr:from>
    <xdr:to>
      <xdr:col>20</xdr:col>
      <xdr:colOff>38100</xdr:colOff>
      <xdr:row>93</xdr:row>
      <xdr:rowOff>25122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41649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125560</xdr:rowOff>
    </xdr:from>
    <xdr:to>
      <xdr:col>15</xdr:col>
      <xdr:colOff>101600</xdr:colOff>
      <xdr:row>95</xdr:row>
      <xdr:rowOff>55710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72237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12289</xdr:rowOff>
    </xdr:from>
    <xdr:to>
      <xdr:col>10</xdr:col>
      <xdr:colOff>165100</xdr:colOff>
      <xdr:row>95</xdr:row>
      <xdr:rowOff>113889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130416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35720</xdr:rowOff>
    </xdr:from>
    <xdr:to>
      <xdr:col>6</xdr:col>
      <xdr:colOff>38100</xdr:colOff>
      <xdr:row>95</xdr:row>
      <xdr:rowOff>137320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78033</xdr:rowOff>
    </xdr:from>
    <xdr:to>
      <xdr:col>55</xdr:col>
      <xdr:colOff>0</xdr:colOff>
      <xdr:row>36</xdr:row>
      <xdr:rowOff>143883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50233"/>
          <a:ext cx="8382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149933</xdr:rowOff>
    </xdr:from>
    <xdr:to>
      <xdr:col>50</xdr:col>
      <xdr:colOff>114300</xdr:colOff>
      <xdr:row>36</xdr:row>
      <xdr:rowOff>143883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0683"/>
          <a:ext cx="889000" cy="16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149933</xdr:rowOff>
    </xdr:from>
    <xdr:to>
      <xdr:col>45</xdr:col>
      <xdr:colOff>177800</xdr:colOff>
      <xdr:row>37</xdr:row>
      <xdr:rowOff>52780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0683"/>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154329</xdr:rowOff>
    </xdr:from>
    <xdr:to>
      <xdr:col>41</xdr:col>
      <xdr:colOff>50800</xdr:colOff>
      <xdr:row>37</xdr:row>
      <xdr:rowOff>52780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26529"/>
          <a:ext cx="8890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27233</xdr:rowOff>
    </xdr:from>
    <xdr:to>
      <xdr:col>55</xdr:col>
      <xdr:colOff>50800</xdr:colOff>
      <xdr:row>36</xdr:row>
      <xdr:rowOff>128833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50110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93083</xdr:rowOff>
    </xdr:from>
    <xdr:to>
      <xdr:col>50</xdr:col>
      <xdr:colOff>165100</xdr:colOff>
      <xdr:row>37</xdr:row>
      <xdr:rowOff>23233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39760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99133</xdr:rowOff>
    </xdr:from>
    <xdr:to>
      <xdr:col>46</xdr:col>
      <xdr:colOff>38100</xdr:colOff>
      <xdr:row>36</xdr:row>
      <xdr:rowOff>29283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20410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1980</xdr:rowOff>
    </xdr:from>
    <xdr:to>
      <xdr:col>41</xdr:col>
      <xdr:colOff>101600</xdr:colOff>
      <xdr:row>37</xdr:row>
      <xdr:rowOff>103580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94707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103529</xdr:rowOff>
    </xdr:from>
    <xdr:to>
      <xdr:col>36</xdr:col>
      <xdr:colOff>165100</xdr:colOff>
      <xdr:row>37</xdr:row>
      <xdr:rowOff>33679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50206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29631</xdr:rowOff>
    </xdr:from>
    <xdr:to>
      <xdr:col>55</xdr:col>
      <xdr:colOff>0</xdr:colOff>
      <xdr:row>58</xdr:row>
      <xdr:rowOff>45310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73731"/>
          <a:ext cx="8382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171407</xdr:rowOff>
    </xdr:from>
    <xdr:to>
      <xdr:col>50</xdr:col>
      <xdr:colOff>114300</xdr:colOff>
      <xdr:row>58</xdr:row>
      <xdr:rowOff>29631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44057"/>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171407</xdr:rowOff>
    </xdr:from>
    <xdr:to>
      <xdr:col>45</xdr:col>
      <xdr:colOff>177800</xdr:colOff>
      <xdr:row>58</xdr:row>
      <xdr:rowOff>65869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4057"/>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32278</xdr:rowOff>
    </xdr:from>
    <xdr:to>
      <xdr:col>41</xdr:col>
      <xdr:colOff>50800</xdr:colOff>
      <xdr:row>58</xdr:row>
      <xdr:rowOff>65869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6378"/>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165960</xdr:rowOff>
    </xdr:from>
    <xdr:to>
      <xdr:col>55</xdr:col>
      <xdr:colOff>50800</xdr:colOff>
      <xdr:row>58</xdr:row>
      <xdr:rowOff>96110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17387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150281</xdr:rowOff>
    </xdr:from>
    <xdr:to>
      <xdr:col>50</xdr:col>
      <xdr:colOff>165100</xdr:colOff>
      <xdr:row>58</xdr:row>
      <xdr:rowOff>80431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96958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120607</xdr:rowOff>
    </xdr:from>
    <xdr:to>
      <xdr:col>46</xdr:col>
      <xdr:colOff>38100</xdr:colOff>
      <xdr:row>58</xdr:row>
      <xdr:rowOff>50757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67284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15069</xdr:rowOff>
    </xdr:from>
    <xdr:to>
      <xdr:col>41</xdr:col>
      <xdr:colOff>101600</xdr:colOff>
      <xdr:row>58</xdr:row>
      <xdr:rowOff>116669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133196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152928</xdr:rowOff>
    </xdr:from>
    <xdr:to>
      <xdr:col>36</xdr:col>
      <xdr:colOff>165100</xdr:colOff>
      <xdr:row>58</xdr:row>
      <xdr:rowOff>83078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99605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9395</xdr:rowOff>
    </xdr:from>
    <xdr:to>
      <xdr:col>55</xdr:col>
      <xdr:colOff>0</xdr:colOff>
      <xdr:row>78</xdr:row>
      <xdr:rowOff>91808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82495"/>
          <a:ext cx="838200" cy="8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9395</xdr:rowOff>
    </xdr:from>
    <xdr:to>
      <xdr:col>50</xdr:col>
      <xdr:colOff>114300</xdr:colOff>
      <xdr:row>78</xdr:row>
      <xdr:rowOff>169027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82495"/>
          <a:ext cx="889000" cy="1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135266</xdr:rowOff>
    </xdr:from>
    <xdr:to>
      <xdr:col>45</xdr:col>
      <xdr:colOff>177800</xdr:colOff>
      <xdr:row>78</xdr:row>
      <xdr:rowOff>169027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8366"/>
          <a:ext cx="889000" cy="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135266</xdr:rowOff>
    </xdr:from>
    <xdr:to>
      <xdr:col>41</xdr:col>
      <xdr:colOff>50800</xdr:colOff>
      <xdr:row>78</xdr:row>
      <xdr:rowOff>139795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08366"/>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41008</xdr:rowOff>
    </xdr:from>
    <xdr:to>
      <xdr:col>55</xdr:col>
      <xdr:colOff>50800</xdr:colOff>
      <xdr:row>78</xdr:row>
      <xdr:rowOff>142608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130045</xdr:rowOff>
    </xdr:from>
    <xdr:to>
      <xdr:col>50</xdr:col>
      <xdr:colOff>165100</xdr:colOff>
      <xdr:row>78</xdr:row>
      <xdr:rowOff>60195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76722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118227</xdr:rowOff>
    </xdr:from>
    <xdr:to>
      <xdr:col>46</xdr:col>
      <xdr:colOff>38100</xdr:colOff>
      <xdr:row>79</xdr:row>
      <xdr:rowOff>48377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39504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84466</xdr:rowOff>
    </xdr:from>
    <xdr:to>
      <xdr:col>41</xdr:col>
      <xdr:colOff>101600</xdr:colOff>
      <xdr:row>79</xdr:row>
      <xdr:rowOff>14616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88995</xdr:rowOff>
    </xdr:from>
    <xdr:to>
      <xdr:col>36</xdr:col>
      <xdr:colOff>165100</xdr:colOff>
      <xdr:row>79</xdr:row>
      <xdr:rowOff>19145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154739</xdr:rowOff>
    </xdr:from>
    <xdr:to>
      <xdr:col>55</xdr:col>
      <xdr:colOff>0</xdr:colOff>
      <xdr:row>97</xdr:row>
      <xdr:rowOff>163708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85389"/>
          <a:ext cx="8382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69867</xdr:rowOff>
    </xdr:from>
    <xdr:to>
      <xdr:col>50</xdr:col>
      <xdr:colOff>114300</xdr:colOff>
      <xdr:row>97</xdr:row>
      <xdr:rowOff>163708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0051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69867</xdr:rowOff>
    </xdr:from>
    <xdr:to>
      <xdr:col>45</xdr:col>
      <xdr:colOff>177800</xdr:colOff>
      <xdr:row>97</xdr:row>
      <xdr:rowOff>162641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00517"/>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122749</xdr:rowOff>
    </xdr:from>
    <xdr:to>
      <xdr:col>41</xdr:col>
      <xdr:colOff>50800</xdr:colOff>
      <xdr:row>97</xdr:row>
      <xdr:rowOff>162641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53399"/>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103939</xdr:rowOff>
    </xdr:from>
    <xdr:to>
      <xdr:col>55</xdr:col>
      <xdr:colOff>50800</xdr:colOff>
      <xdr:row>98</xdr:row>
      <xdr:rowOff>34089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126816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112908</xdr:rowOff>
    </xdr:from>
    <xdr:to>
      <xdr:col>50</xdr:col>
      <xdr:colOff>165100</xdr:colOff>
      <xdr:row>98</xdr:row>
      <xdr:rowOff>43058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59585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19067</xdr:rowOff>
    </xdr:from>
    <xdr:to>
      <xdr:col>46</xdr:col>
      <xdr:colOff>38100</xdr:colOff>
      <xdr:row>97</xdr:row>
      <xdr:rowOff>120667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137194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111841</xdr:rowOff>
    </xdr:from>
    <xdr:to>
      <xdr:col>41</xdr:col>
      <xdr:colOff>101600</xdr:colOff>
      <xdr:row>98</xdr:row>
      <xdr:rowOff>41991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58518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1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71949</xdr:rowOff>
    </xdr:from>
    <xdr:to>
      <xdr:col>36</xdr:col>
      <xdr:colOff>165100</xdr:colOff>
      <xdr:row>98</xdr:row>
      <xdr:rowOff>2099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18626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7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43672</xdr:rowOff>
    </xdr:from>
    <xdr:to>
      <xdr:col>85</xdr:col>
      <xdr:colOff>127000</xdr:colOff>
      <xdr:row>39</xdr:row>
      <xdr:rowOff>61809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0222"/>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79875</xdr:rowOff>
    </xdr:from>
    <xdr:to>
      <xdr:col>81</xdr:col>
      <xdr:colOff>50800</xdr:colOff>
      <xdr:row>39</xdr:row>
      <xdr:rowOff>43672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23525"/>
          <a:ext cx="889000" cy="3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79875</xdr:rowOff>
    </xdr:from>
    <xdr:to>
      <xdr:col>76</xdr:col>
      <xdr:colOff>114300</xdr:colOff>
      <xdr:row>37</xdr:row>
      <xdr:rowOff>128270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23525"/>
          <a:ext cx="8890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63784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128270</xdr:rowOff>
    </xdr:from>
    <xdr:to>
      <xdr:col>71</xdr:col>
      <xdr:colOff>177800</xdr:colOff>
      <xdr:row>38</xdr:row>
      <xdr:rowOff>135500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71920"/>
          <a:ext cx="889000" cy="17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11009</xdr:rowOff>
    </xdr:from>
    <xdr:to>
      <xdr:col>85</xdr:col>
      <xdr:colOff>177800</xdr:colOff>
      <xdr:row>39</xdr:row>
      <xdr:rowOff>112609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164322</xdr:rowOff>
    </xdr:from>
    <xdr:to>
      <xdr:col>81</xdr:col>
      <xdr:colOff>101600</xdr:colOff>
      <xdr:row>39</xdr:row>
      <xdr:rowOff>94472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85599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29075</xdr:rowOff>
    </xdr:from>
    <xdr:to>
      <xdr:col>76</xdr:col>
      <xdr:colOff>165100</xdr:colOff>
      <xdr:row>37</xdr:row>
      <xdr:rowOff>130675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147202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14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77470</xdr:rowOff>
    </xdr:from>
    <xdr:to>
      <xdr:col>72</xdr:col>
      <xdr:colOff>38100</xdr:colOff>
      <xdr:row>38</xdr:row>
      <xdr:rowOff>7620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24147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84700</xdr:rowOff>
    </xdr:from>
    <xdr:to>
      <xdr:col>67</xdr:col>
      <xdr:colOff>101600</xdr:colOff>
      <xdr:row>39</xdr:row>
      <xdr:rowOff>14850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31377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9303</xdr:rowOff>
    </xdr:from>
    <xdr:to>
      <xdr:col>85</xdr:col>
      <xdr:colOff>127000</xdr:colOff>
      <xdr:row>78</xdr:row>
      <xdr:rowOff>27956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82403"/>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27956</xdr:rowOff>
    </xdr:from>
    <xdr:to>
      <xdr:col>81</xdr:col>
      <xdr:colOff>50800</xdr:colOff>
      <xdr:row>78</xdr:row>
      <xdr:rowOff>39661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1056"/>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39661</xdr:rowOff>
    </xdr:from>
    <xdr:to>
      <xdr:col>76</xdr:col>
      <xdr:colOff>114300</xdr:colOff>
      <xdr:row>78</xdr:row>
      <xdr:rowOff>44417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12761"/>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41971</xdr:rowOff>
    </xdr:from>
    <xdr:to>
      <xdr:col>71</xdr:col>
      <xdr:colOff>177800</xdr:colOff>
      <xdr:row>78</xdr:row>
      <xdr:rowOff>44417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15071"/>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129953</xdr:rowOff>
    </xdr:from>
    <xdr:to>
      <xdr:col>85</xdr:col>
      <xdr:colOff>177800</xdr:colOff>
      <xdr:row>78</xdr:row>
      <xdr:rowOff>60103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152830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148606</xdr:rowOff>
    </xdr:from>
    <xdr:to>
      <xdr:col>81</xdr:col>
      <xdr:colOff>101600</xdr:colOff>
      <xdr:row>78</xdr:row>
      <xdr:rowOff>78756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95283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2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160311</xdr:rowOff>
    </xdr:from>
    <xdr:to>
      <xdr:col>76</xdr:col>
      <xdr:colOff>165100</xdr:colOff>
      <xdr:row>78</xdr:row>
      <xdr:rowOff>90461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106988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3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165067</xdr:rowOff>
    </xdr:from>
    <xdr:to>
      <xdr:col>72</xdr:col>
      <xdr:colOff>38100</xdr:colOff>
      <xdr:row>78</xdr:row>
      <xdr:rowOff>95217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111744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4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162621</xdr:rowOff>
    </xdr:from>
    <xdr:to>
      <xdr:col>67</xdr:col>
      <xdr:colOff>101600</xdr:colOff>
      <xdr:row>78</xdr:row>
      <xdr:rowOff>92771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109298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3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61282</xdr:rowOff>
    </xdr:from>
    <xdr:to>
      <xdr:col>85</xdr:col>
      <xdr:colOff>127000</xdr:colOff>
      <xdr:row>98</xdr:row>
      <xdr:rowOff>16807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91932"/>
          <a:ext cx="838200" cy="1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61282</xdr:rowOff>
    </xdr:from>
    <xdr:to>
      <xdr:col>81</xdr:col>
      <xdr:colOff>50800</xdr:colOff>
      <xdr:row>98</xdr:row>
      <xdr:rowOff>118249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91932"/>
          <a:ext cx="889000" cy="2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118249</xdr:rowOff>
    </xdr:from>
    <xdr:to>
      <xdr:col>76</xdr:col>
      <xdr:colOff>114300</xdr:colOff>
      <xdr:row>98</xdr:row>
      <xdr:rowOff>120459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034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120459</xdr:rowOff>
    </xdr:from>
    <xdr:to>
      <xdr:col>71</xdr:col>
      <xdr:colOff>177800</xdr:colOff>
      <xdr:row>98</xdr:row>
      <xdr:rowOff>121665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255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137457</xdr:rowOff>
    </xdr:from>
    <xdr:to>
      <xdr:col>85</xdr:col>
      <xdr:colOff>177800</xdr:colOff>
      <xdr:row>98</xdr:row>
      <xdr:rowOff>67607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10482</xdr:rowOff>
    </xdr:from>
    <xdr:to>
      <xdr:col>81</xdr:col>
      <xdr:colOff>101600</xdr:colOff>
      <xdr:row>97</xdr:row>
      <xdr:rowOff>112082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128609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1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67449</xdr:rowOff>
    </xdr:from>
    <xdr:to>
      <xdr:col>76</xdr:col>
      <xdr:colOff>165100</xdr:colOff>
      <xdr:row>98</xdr:row>
      <xdr:rowOff>169049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69659</xdr:rowOff>
    </xdr:from>
    <xdr:to>
      <xdr:col>72</xdr:col>
      <xdr:colOff>38100</xdr:colOff>
      <xdr:row>98</xdr:row>
      <xdr:rowOff>171259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162386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70865</xdr:rowOff>
    </xdr:from>
    <xdr:to>
      <xdr:col>67</xdr:col>
      <xdr:colOff>101600</xdr:colOff>
      <xdr:row>99</xdr:row>
      <xdr:rowOff>1015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163592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90048</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05148"/>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39248</xdr:rowOff>
    </xdr:from>
    <xdr:to>
      <xdr:col>98</xdr:col>
      <xdr:colOff>38100</xdr:colOff>
      <xdr:row>38</xdr:row>
      <xdr:rowOff>140848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131975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4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33684</xdr:rowOff>
    </xdr:from>
    <xdr:to>
      <xdr:col>116</xdr:col>
      <xdr:colOff>63500</xdr:colOff>
      <xdr:row>59</xdr:row>
      <xdr:rowOff>83595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923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83595</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91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154334</xdr:rowOff>
    </xdr:from>
    <xdr:to>
      <xdr:col>116</xdr:col>
      <xdr:colOff>114300</xdr:colOff>
      <xdr:row>59</xdr:row>
      <xdr:rowOff>84484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113711</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32795</xdr:rowOff>
    </xdr:from>
    <xdr:to>
      <xdr:col>112</xdr:col>
      <xdr:colOff>38100</xdr:colOff>
      <xdr:row>59</xdr:row>
      <xdr:rowOff>134395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125522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119838</xdr:rowOff>
    </xdr:from>
    <xdr:to>
      <xdr:col>116</xdr:col>
      <xdr:colOff>63500</xdr:colOff>
      <xdr:row>76</xdr:row>
      <xdr:rowOff>155091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50038"/>
          <a:ext cx="838200" cy="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117976</xdr:rowOff>
    </xdr:from>
    <xdr:to>
      <xdr:col>111</xdr:col>
      <xdr:colOff>177800</xdr:colOff>
      <xdr:row>76</xdr:row>
      <xdr:rowOff>155091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48176"/>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50726</xdr:rowOff>
    </xdr:from>
    <xdr:to>
      <xdr:col>107</xdr:col>
      <xdr:colOff>50800</xdr:colOff>
      <xdr:row>76</xdr:row>
      <xdr:rowOff>117976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80926"/>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50726</xdr:rowOff>
    </xdr:from>
    <xdr:to>
      <xdr:col>102</xdr:col>
      <xdr:colOff>114300</xdr:colOff>
      <xdr:row>76</xdr:row>
      <xdr:rowOff>57080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80926"/>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69038</xdr:rowOff>
    </xdr:from>
    <xdr:to>
      <xdr:col>116</xdr:col>
      <xdr:colOff>114300</xdr:colOff>
      <xdr:row>76</xdr:row>
      <xdr:rowOff>170638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91915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104291</xdr:rowOff>
    </xdr:from>
    <xdr:to>
      <xdr:col>112</xdr:col>
      <xdr:colOff>38100</xdr:colOff>
      <xdr:row>77</xdr:row>
      <xdr:rowOff>34441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50968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9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67176</xdr:rowOff>
    </xdr:from>
    <xdr:to>
      <xdr:col>107</xdr:col>
      <xdr:colOff>101600</xdr:colOff>
      <xdr:row>76</xdr:row>
      <xdr:rowOff>168776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13854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7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171376</xdr:rowOff>
    </xdr:from>
    <xdr:to>
      <xdr:col>102</xdr:col>
      <xdr:colOff>165100</xdr:colOff>
      <xdr:row>76</xdr:row>
      <xdr:rowOff>101526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118053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0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6280</xdr:rowOff>
    </xdr:from>
    <xdr:to>
      <xdr:col>98</xdr:col>
      <xdr:colOff>38100</xdr:colOff>
      <xdr:row>76</xdr:row>
      <xdr:rowOff>107880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124408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1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2,149,874</a:t>
          </a:r>
          <a:r>
            <a:rPr kumimoji="1" lang="ja-JP" altLang="ja-JP" sz="1100">
              <a:solidFill>
                <a:schemeClr val="dk1"/>
              </a:solidFill>
              <a:effectLst/>
              <a:latin typeface="+mn-lt"/>
              <a:ea typeface="+mn-ea"/>
              <a:cs typeface="+mn-cs"/>
            </a:rPr>
            <a:t>円となっている。人口は、前年度比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名）減となった。</a:t>
          </a:r>
          <a:endParaRPr lang="ja-JP" altLang="ja-JP" sz="1400">
            <a:effectLst/>
          </a:endParaRPr>
        </a:p>
        <a:p>
          <a:r>
            <a:rPr kumimoji="1" lang="ja-JP" altLang="ja-JP" sz="1100">
              <a:solidFill>
                <a:schemeClr val="dk1"/>
              </a:solidFill>
              <a:effectLst/>
              <a:latin typeface="+mn-lt"/>
              <a:ea typeface="+mn-ea"/>
              <a:cs typeface="+mn-cs"/>
            </a:rPr>
            <a:t>主な構成項目である人件費については、住民一人当たり</a:t>
          </a:r>
          <a:r>
            <a:rPr kumimoji="1" lang="en-US" altLang="ja-JP" sz="1100">
              <a:solidFill>
                <a:schemeClr val="dk1"/>
              </a:solidFill>
              <a:effectLst/>
              <a:latin typeface="+mn-lt"/>
              <a:ea typeface="+mn-ea"/>
              <a:cs typeface="+mn-cs"/>
            </a:rPr>
            <a:t>400,495</a:t>
          </a:r>
          <a:r>
            <a:rPr kumimoji="1" lang="ja-JP" altLang="ja-JP" sz="1100">
              <a:solidFill>
                <a:schemeClr val="dk1"/>
              </a:solidFill>
              <a:effectLst/>
              <a:latin typeface="+mn-lt"/>
              <a:ea typeface="+mn-ea"/>
              <a:cs typeface="+mn-cs"/>
            </a:rPr>
            <a:t>円となっており、類似団体平均と比べて高い状態が続いている。</a:t>
          </a:r>
          <a:r>
            <a:rPr kumimoji="1" lang="ja-JP" altLang="ja-JP" sz="1100" baseline="0">
              <a:solidFill>
                <a:schemeClr val="dk1"/>
              </a:solidFill>
              <a:effectLst/>
              <a:latin typeface="+mn-lt"/>
              <a:ea typeface="+mn-ea"/>
              <a:cs typeface="+mn-cs"/>
            </a:rPr>
            <a:t>今後も業務の適切な遂行・住民サービスを低下させることなく、</a:t>
          </a:r>
          <a:r>
            <a:rPr kumimoji="1" lang="ja-JP" altLang="ja-JP" sz="1100">
              <a:solidFill>
                <a:schemeClr val="dk1"/>
              </a:solidFill>
              <a:effectLst/>
              <a:latin typeface="+mn-lt"/>
              <a:ea typeface="+mn-ea"/>
              <a:cs typeface="+mn-cs"/>
            </a:rPr>
            <a:t>職員体制等の見直しを行っていく。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主な構成項目である補助費については、住民一人当たり</a:t>
          </a:r>
          <a:r>
            <a:rPr kumimoji="1" lang="en-US" altLang="ja-JP" sz="1100">
              <a:solidFill>
                <a:schemeClr val="dk1"/>
              </a:solidFill>
              <a:effectLst/>
              <a:latin typeface="+mn-lt"/>
              <a:ea typeface="+mn-ea"/>
              <a:cs typeface="+mn-cs"/>
            </a:rPr>
            <a:t>252,371</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34,567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商品券事業の拡大によるものである。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主な構成項目である扶助費については、住民一人当たり</a:t>
          </a:r>
          <a:r>
            <a:rPr kumimoji="1" lang="en-US" altLang="ja-JP" sz="1100">
              <a:solidFill>
                <a:schemeClr val="dk1"/>
              </a:solidFill>
              <a:effectLst/>
              <a:latin typeface="+mn-lt"/>
              <a:ea typeface="+mn-ea"/>
              <a:cs typeface="+mn-cs"/>
            </a:rPr>
            <a:t>126,327</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17,876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した。主な要因としては、住民税非課税世帯臨時給付金及び子育て世帯への臨時給付金による補助金</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主な構成項目である普通建設事業（うち新規整備）については、住民一人当たり</a:t>
          </a:r>
          <a:r>
            <a:rPr kumimoji="1" lang="en-US" altLang="ja-JP" sz="1100">
              <a:solidFill>
                <a:schemeClr val="dk1"/>
              </a:solidFill>
              <a:effectLst/>
              <a:latin typeface="+mn-lt"/>
              <a:ea typeface="+mn-ea"/>
              <a:cs typeface="+mn-cs"/>
            </a:rPr>
            <a:t>97,710</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64,893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した。要因のひとつとして、</a:t>
          </a:r>
          <a:r>
            <a:rPr kumimoji="1" lang="ja-JP" altLang="en-US" sz="1100">
              <a:solidFill>
                <a:schemeClr val="dk1"/>
              </a:solidFill>
              <a:effectLst/>
              <a:latin typeface="+mn-lt"/>
              <a:ea typeface="+mn-ea"/>
              <a:cs typeface="+mn-cs"/>
            </a:rPr>
            <a:t>前年度あった観光施設建設、防災会館建設事業の減によるものである。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主な構成項目である積立金については、住民一人当たり</a:t>
          </a:r>
          <a:r>
            <a:rPr kumimoji="1" lang="en-US" altLang="ja-JP" sz="1100">
              <a:solidFill>
                <a:schemeClr val="dk1"/>
              </a:solidFill>
              <a:effectLst/>
              <a:latin typeface="+mn-lt"/>
              <a:ea typeface="+mn-ea"/>
              <a:cs typeface="+mn-cs"/>
            </a:rPr>
            <a:t>134,398</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138,861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育英奨学金事業（約</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百万円）を一般会計に移管し、基金に積立てた</a:t>
          </a:r>
          <a:r>
            <a:rPr kumimoji="1" lang="ja-JP" altLang="en-US" sz="1100">
              <a:solidFill>
                <a:schemeClr val="dk1"/>
              </a:solidFill>
              <a:effectLst/>
              <a:latin typeface="+mn-lt"/>
              <a:ea typeface="+mn-ea"/>
              <a:cs typeface="+mn-cs"/>
            </a:rPr>
            <a:t>反動で減少している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1,653
1,647
103.07
3,725,670
3,553,743
166,437
2,023,927
3,805,915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14027</xdr:rowOff>
    </xdr:from>
    <xdr:to>
      <xdr:col>24</xdr:col>
      <xdr:colOff>63500</xdr:colOff>
      <xdr:row>37</xdr:row>
      <xdr:rowOff>25243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57677"/>
          <a:ext cx="8382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25243</xdr:rowOff>
    </xdr:from>
    <xdr:to>
      <xdr:col>19</xdr:col>
      <xdr:colOff>177800</xdr:colOff>
      <xdr:row>37</xdr:row>
      <xdr:rowOff>39873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6889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8298</xdr:rowOff>
    </xdr:from>
    <xdr:to>
      <xdr:col>15</xdr:col>
      <xdr:colOff>50800</xdr:colOff>
      <xdr:row>37</xdr:row>
      <xdr:rowOff>39873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5194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8298</xdr:rowOff>
    </xdr:from>
    <xdr:to>
      <xdr:col>10</xdr:col>
      <xdr:colOff>114300</xdr:colOff>
      <xdr:row>37</xdr:row>
      <xdr:rowOff>22600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51948"/>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134677</xdr:rowOff>
    </xdr:from>
    <xdr:to>
      <xdr:col>24</xdr:col>
      <xdr:colOff>114300</xdr:colOff>
      <xdr:row>37</xdr:row>
      <xdr:rowOff>64827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157554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145893</xdr:rowOff>
    </xdr:from>
    <xdr:to>
      <xdr:col>20</xdr:col>
      <xdr:colOff>38100</xdr:colOff>
      <xdr:row>37</xdr:row>
      <xdr:rowOff>76043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92570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9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160523</xdr:rowOff>
    </xdr:from>
    <xdr:to>
      <xdr:col>15</xdr:col>
      <xdr:colOff>101600</xdr:colOff>
      <xdr:row>37</xdr:row>
      <xdr:rowOff>90673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107200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128948</xdr:rowOff>
    </xdr:from>
    <xdr:to>
      <xdr:col>10</xdr:col>
      <xdr:colOff>165100</xdr:colOff>
      <xdr:row>37</xdr:row>
      <xdr:rowOff>59098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75625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143250</xdr:rowOff>
    </xdr:from>
    <xdr:to>
      <xdr:col>6</xdr:col>
      <xdr:colOff>38100</xdr:colOff>
      <xdr:row>37</xdr:row>
      <xdr:rowOff>73400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89927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11364</xdr:rowOff>
    </xdr:from>
    <xdr:to>
      <xdr:col>24</xdr:col>
      <xdr:colOff>63500</xdr:colOff>
      <xdr:row>58</xdr:row>
      <xdr:rowOff>46076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55464"/>
          <a:ext cx="838200" cy="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46076</xdr:rowOff>
    </xdr:from>
    <xdr:to>
      <xdr:col>19</xdr:col>
      <xdr:colOff>177800</xdr:colOff>
      <xdr:row>58</xdr:row>
      <xdr:rowOff>64460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901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64460</xdr:rowOff>
    </xdr:from>
    <xdr:to>
      <xdr:col>15</xdr:col>
      <xdr:colOff>50800</xdr:colOff>
      <xdr:row>58</xdr:row>
      <xdr:rowOff>113350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08560"/>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81807</xdr:rowOff>
    </xdr:from>
    <xdr:to>
      <xdr:col>10</xdr:col>
      <xdr:colOff>114300</xdr:colOff>
      <xdr:row>58</xdr:row>
      <xdr:rowOff>113350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25907"/>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132014</xdr:rowOff>
    </xdr:from>
    <xdr:to>
      <xdr:col>24</xdr:col>
      <xdr:colOff>114300</xdr:colOff>
      <xdr:row>58</xdr:row>
      <xdr:rowOff>62164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154891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166726</xdr:rowOff>
    </xdr:from>
    <xdr:to>
      <xdr:col>20</xdr:col>
      <xdr:colOff>38100</xdr:colOff>
      <xdr:row>58</xdr:row>
      <xdr:rowOff>96876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88003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13660</xdr:rowOff>
    </xdr:from>
    <xdr:to>
      <xdr:col>15</xdr:col>
      <xdr:colOff>101600</xdr:colOff>
      <xdr:row>58</xdr:row>
      <xdr:rowOff>115260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106387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62550</xdr:rowOff>
    </xdr:from>
    <xdr:to>
      <xdr:col>10</xdr:col>
      <xdr:colOff>165100</xdr:colOff>
      <xdr:row>58</xdr:row>
      <xdr:rowOff>164150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155277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31007</xdr:rowOff>
    </xdr:from>
    <xdr:to>
      <xdr:col>6</xdr:col>
      <xdr:colOff>38100</xdr:colOff>
      <xdr:row>58</xdr:row>
      <xdr:rowOff>132607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149134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51229</xdr:rowOff>
    </xdr:from>
    <xdr:to>
      <xdr:col>24</xdr:col>
      <xdr:colOff>63500</xdr:colOff>
      <xdr:row>77</xdr:row>
      <xdr:rowOff>89374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52879"/>
          <a:ext cx="8382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51229</xdr:rowOff>
    </xdr:from>
    <xdr:to>
      <xdr:col>19</xdr:col>
      <xdr:colOff>177800</xdr:colOff>
      <xdr:row>78</xdr:row>
      <xdr:rowOff>19186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2879"/>
          <a:ext cx="889000" cy="1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19186</xdr:rowOff>
    </xdr:from>
    <xdr:to>
      <xdr:col>15</xdr:col>
      <xdr:colOff>50800</xdr:colOff>
      <xdr:row>78</xdr:row>
      <xdr:rowOff>43762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92286"/>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43762</xdr:rowOff>
    </xdr:from>
    <xdr:to>
      <xdr:col>10</xdr:col>
      <xdr:colOff>114300</xdr:colOff>
      <xdr:row>78</xdr:row>
      <xdr:rowOff>97059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6862"/>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38574</xdr:rowOff>
    </xdr:from>
    <xdr:to>
      <xdr:col>24</xdr:col>
      <xdr:colOff>114300</xdr:colOff>
      <xdr:row>77</xdr:row>
      <xdr:rowOff>140174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61451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429</xdr:rowOff>
    </xdr:from>
    <xdr:to>
      <xdr:col>20</xdr:col>
      <xdr:colOff>38100</xdr:colOff>
      <xdr:row>77</xdr:row>
      <xdr:rowOff>102029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118556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139836</xdr:rowOff>
    </xdr:from>
    <xdr:to>
      <xdr:col>15</xdr:col>
      <xdr:colOff>101600</xdr:colOff>
      <xdr:row>78</xdr:row>
      <xdr:rowOff>69986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86513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164412</xdr:rowOff>
    </xdr:from>
    <xdr:to>
      <xdr:col>10</xdr:col>
      <xdr:colOff>165100</xdr:colOff>
      <xdr:row>78</xdr:row>
      <xdr:rowOff>94562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111089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46259</xdr:rowOff>
    </xdr:from>
    <xdr:to>
      <xdr:col>6</xdr:col>
      <xdr:colOff>38100</xdr:colOff>
      <xdr:row>78</xdr:row>
      <xdr:rowOff>147859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164386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144828</xdr:rowOff>
    </xdr:from>
    <xdr:to>
      <xdr:col>24</xdr:col>
      <xdr:colOff>63500</xdr:colOff>
      <xdr:row>97</xdr:row>
      <xdr:rowOff>150597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75478"/>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144828</xdr:rowOff>
    </xdr:from>
    <xdr:to>
      <xdr:col>19</xdr:col>
      <xdr:colOff>177800</xdr:colOff>
      <xdr:row>98</xdr:row>
      <xdr:rowOff>15177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5478"/>
          <a:ext cx="8890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8443</xdr:rowOff>
    </xdr:from>
    <xdr:to>
      <xdr:col>15</xdr:col>
      <xdr:colOff>50800</xdr:colOff>
      <xdr:row>98</xdr:row>
      <xdr:rowOff>15177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10543"/>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162748</xdr:rowOff>
    </xdr:from>
    <xdr:to>
      <xdr:col>10</xdr:col>
      <xdr:colOff>114300</xdr:colOff>
      <xdr:row>98</xdr:row>
      <xdr:rowOff>8443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9339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99797</xdr:rowOff>
    </xdr:from>
    <xdr:to>
      <xdr:col>24</xdr:col>
      <xdr:colOff>114300</xdr:colOff>
      <xdr:row>98</xdr:row>
      <xdr:rowOff>29947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78224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94028</xdr:rowOff>
    </xdr:from>
    <xdr:to>
      <xdr:col>20</xdr:col>
      <xdr:colOff>38100</xdr:colOff>
      <xdr:row>98</xdr:row>
      <xdr:rowOff>24178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15305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135827</xdr:rowOff>
    </xdr:from>
    <xdr:to>
      <xdr:col>15</xdr:col>
      <xdr:colOff>101600</xdr:colOff>
      <xdr:row>98</xdr:row>
      <xdr:rowOff>65977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57104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5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129093</xdr:rowOff>
    </xdr:from>
    <xdr:to>
      <xdr:col>10</xdr:col>
      <xdr:colOff>165100</xdr:colOff>
      <xdr:row>98</xdr:row>
      <xdr:rowOff>59243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50370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5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111948</xdr:rowOff>
    </xdr:from>
    <xdr:to>
      <xdr:col>6</xdr:col>
      <xdr:colOff>38100</xdr:colOff>
      <xdr:row>98</xdr:row>
      <xdr:rowOff>42098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58625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1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130417</xdr:rowOff>
    </xdr:from>
    <xdr:to>
      <xdr:col>55</xdr:col>
      <xdr:colOff>0</xdr:colOff>
      <xdr:row>56</xdr:row>
      <xdr:rowOff>46106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60167"/>
          <a:ext cx="838200" cy="8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46106</xdr:rowOff>
    </xdr:from>
    <xdr:to>
      <xdr:col>50</xdr:col>
      <xdr:colOff>114300</xdr:colOff>
      <xdr:row>56</xdr:row>
      <xdr:rowOff>49092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47306"/>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140002</xdr:rowOff>
    </xdr:from>
    <xdr:to>
      <xdr:col>45</xdr:col>
      <xdr:colOff>177800</xdr:colOff>
      <xdr:row>56</xdr:row>
      <xdr:rowOff>49092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69752"/>
          <a:ext cx="889000" cy="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158790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140002</xdr:rowOff>
    </xdr:from>
    <xdr:to>
      <xdr:col>41</xdr:col>
      <xdr:colOff>50800</xdr:colOff>
      <xdr:row>56</xdr:row>
      <xdr:rowOff>8324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69752"/>
          <a:ext cx="889000" cy="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164761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76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153153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79617</xdr:rowOff>
    </xdr:from>
    <xdr:to>
      <xdr:col>55</xdr:col>
      <xdr:colOff>50800</xdr:colOff>
      <xdr:row>56</xdr:row>
      <xdr:rowOff>9767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102494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166756</xdr:rowOff>
    </xdr:from>
    <xdr:to>
      <xdr:col>50</xdr:col>
      <xdr:colOff>165100</xdr:colOff>
      <xdr:row>56</xdr:row>
      <xdr:rowOff>96906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113433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169742</xdr:rowOff>
    </xdr:from>
    <xdr:to>
      <xdr:col>46</xdr:col>
      <xdr:colOff>38100</xdr:colOff>
      <xdr:row>56</xdr:row>
      <xdr:rowOff>99892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116419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7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89202</xdr:rowOff>
    </xdr:from>
    <xdr:to>
      <xdr:col>41</xdr:col>
      <xdr:colOff>101600</xdr:colOff>
      <xdr:row>56</xdr:row>
      <xdr:rowOff>19352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35879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9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128974</xdr:rowOff>
    </xdr:from>
    <xdr:to>
      <xdr:col>36</xdr:col>
      <xdr:colOff>165100</xdr:colOff>
      <xdr:row>56</xdr:row>
      <xdr:rowOff>59124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75651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3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12012</xdr:rowOff>
    </xdr:from>
    <xdr:to>
      <xdr:col>55</xdr:col>
      <xdr:colOff>0</xdr:colOff>
      <xdr:row>78</xdr:row>
      <xdr:rowOff>81761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85112"/>
          <a:ext cx="838200" cy="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166976</xdr:rowOff>
    </xdr:from>
    <xdr:to>
      <xdr:col>50</xdr:col>
      <xdr:colOff>114300</xdr:colOff>
      <xdr:row>78</xdr:row>
      <xdr:rowOff>12012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68626"/>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166976</xdr:rowOff>
    </xdr:from>
    <xdr:to>
      <xdr:col>45</xdr:col>
      <xdr:colOff>177800</xdr:colOff>
      <xdr:row>78</xdr:row>
      <xdr:rowOff>88505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8626"/>
          <a:ext cx="889000" cy="9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88505</xdr:rowOff>
    </xdr:from>
    <xdr:to>
      <xdr:col>41</xdr:col>
      <xdr:colOff>50800</xdr:colOff>
      <xdr:row>78</xdr:row>
      <xdr:rowOff>150619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61605"/>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30961</xdr:rowOff>
    </xdr:from>
    <xdr:to>
      <xdr:col>55</xdr:col>
      <xdr:colOff>50800</xdr:colOff>
      <xdr:row>78</xdr:row>
      <xdr:rowOff>132561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9388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132662</xdr:rowOff>
    </xdr:from>
    <xdr:to>
      <xdr:col>50</xdr:col>
      <xdr:colOff>165100</xdr:colOff>
      <xdr:row>78</xdr:row>
      <xdr:rowOff>62812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79339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0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116176</xdr:rowOff>
    </xdr:from>
    <xdr:to>
      <xdr:col>46</xdr:col>
      <xdr:colOff>38100</xdr:colOff>
      <xdr:row>78</xdr:row>
      <xdr:rowOff>46326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62853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9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37705</xdr:rowOff>
    </xdr:from>
    <xdr:to>
      <xdr:col>41</xdr:col>
      <xdr:colOff>101600</xdr:colOff>
      <xdr:row>78</xdr:row>
      <xdr:rowOff>139305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155832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99819</xdr:rowOff>
    </xdr:from>
    <xdr:to>
      <xdr:col>36</xdr:col>
      <xdr:colOff>165100</xdr:colOff>
      <xdr:row>79</xdr:row>
      <xdr:rowOff>29969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21096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4294</xdr:rowOff>
    </xdr:from>
    <xdr:to>
      <xdr:col>55</xdr:col>
      <xdr:colOff>0</xdr:colOff>
      <xdr:row>97</xdr:row>
      <xdr:rowOff>11475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34944"/>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130311</xdr:rowOff>
    </xdr:from>
    <xdr:to>
      <xdr:col>50</xdr:col>
      <xdr:colOff>114300</xdr:colOff>
      <xdr:row>97</xdr:row>
      <xdr:rowOff>4294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89511"/>
          <a:ext cx="889000" cy="4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130311</xdr:rowOff>
    </xdr:from>
    <xdr:to>
      <xdr:col>45</xdr:col>
      <xdr:colOff>177800</xdr:colOff>
      <xdr:row>97</xdr:row>
      <xdr:rowOff>42196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89511"/>
          <a:ext cx="889000" cy="8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167129</xdr:rowOff>
    </xdr:from>
    <xdr:to>
      <xdr:col>41</xdr:col>
      <xdr:colOff>50800</xdr:colOff>
      <xdr:row>97</xdr:row>
      <xdr:rowOff>42196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26329"/>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154818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132125</xdr:rowOff>
    </xdr:from>
    <xdr:to>
      <xdr:col>55</xdr:col>
      <xdr:colOff>50800</xdr:colOff>
      <xdr:row>97</xdr:row>
      <xdr:rowOff>62275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155002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124944</xdr:rowOff>
    </xdr:from>
    <xdr:to>
      <xdr:col>50</xdr:col>
      <xdr:colOff>165100</xdr:colOff>
      <xdr:row>97</xdr:row>
      <xdr:rowOff>55094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71621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79511</xdr:rowOff>
    </xdr:from>
    <xdr:to>
      <xdr:col>46</xdr:col>
      <xdr:colOff>38100</xdr:colOff>
      <xdr:row>97</xdr:row>
      <xdr:rowOff>9661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26188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1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162846</xdr:rowOff>
    </xdr:from>
    <xdr:to>
      <xdr:col>41</xdr:col>
      <xdr:colOff>101600</xdr:colOff>
      <xdr:row>97</xdr:row>
      <xdr:rowOff>92996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109523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116329</xdr:rowOff>
    </xdr:from>
    <xdr:to>
      <xdr:col>36</xdr:col>
      <xdr:colOff>165100</xdr:colOff>
      <xdr:row>97</xdr:row>
      <xdr:rowOff>46479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63006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5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163566</xdr:rowOff>
    </xdr:from>
    <xdr:to>
      <xdr:col>85</xdr:col>
      <xdr:colOff>127000</xdr:colOff>
      <xdr:row>38</xdr:row>
      <xdr:rowOff>30452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07216"/>
          <a:ext cx="838200" cy="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100342</xdr:rowOff>
    </xdr:from>
    <xdr:to>
      <xdr:col>81</xdr:col>
      <xdr:colOff>50800</xdr:colOff>
      <xdr:row>38</xdr:row>
      <xdr:rowOff>30452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43992"/>
          <a:ext cx="889000" cy="1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100342</xdr:rowOff>
    </xdr:from>
    <xdr:to>
      <xdr:col>76</xdr:col>
      <xdr:colOff>114300</xdr:colOff>
      <xdr:row>38</xdr:row>
      <xdr:rowOff>53172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43992"/>
          <a:ext cx="889000" cy="1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83776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43776</xdr:rowOff>
    </xdr:from>
    <xdr:to>
      <xdr:col>71</xdr:col>
      <xdr:colOff>177800</xdr:colOff>
      <xdr:row>38</xdr:row>
      <xdr:rowOff>53172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58876"/>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112766</xdr:rowOff>
    </xdr:from>
    <xdr:to>
      <xdr:col>85</xdr:col>
      <xdr:colOff>177800</xdr:colOff>
      <xdr:row>38</xdr:row>
      <xdr:rowOff>42916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135643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151102</xdr:rowOff>
    </xdr:from>
    <xdr:to>
      <xdr:col>81</xdr:col>
      <xdr:colOff>101600</xdr:colOff>
      <xdr:row>38</xdr:row>
      <xdr:rowOff>81252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97779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49542</xdr:rowOff>
    </xdr:from>
    <xdr:to>
      <xdr:col>76</xdr:col>
      <xdr:colOff>165100</xdr:colOff>
      <xdr:row>37</xdr:row>
      <xdr:rowOff>151142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167669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6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2372</xdr:rowOff>
    </xdr:from>
    <xdr:to>
      <xdr:col>72</xdr:col>
      <xdr:colOff>38100</xdr:colOff>
      <xdr:row>38</xdr:row>
      <xdr:rowOff>103972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120499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9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164426</xdr:rowOff>
    </xdr:from>
    <xdr:to>
      <xdr:col>67</xdr:col>
      <xdr:colOff>101600</xdr:colOff>
      <xdr:row>38</xdr:row>
      <xdr:rowOff>94576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111103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42142</xdr:rowOff>
    </xdr:from>
    <xdr:to>
      <xdr:col>85</xdr:col>
      <xdr:colOff>127000</xdr:colOff>
      <xdr:row>57</xdr:row>
      <xdr:rowOff>168374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43342"/>
          <a:ext cx="838200" cy="29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42142</xdr:rowOff>
    </xdr:from>
    <xdr:to>
      <xdr:col>81</xdr:col>
      <xdr:colOff>50800</xdr:colOff>
      <xdr:row>58</xdr:row>
      <xdr:rowOff>27698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43342"/>
          <a:ext cx="889000" cy="32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27698</xdr:rowOff>
    </xdr:from>
    <xdr:to>
      <xdr:col>76</xdr:col>
      <xdr:colOff>114300</xdr:colOff>
      <xdr:row>58</xdr:row>
      <xdr:rowOff>49557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71798"/>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49557</xdr:rowOff>
    </xdr:from>
    <xdr:to>
      <xdr:col>71</xdr:col>
      <xdr:colOff>177800</xdr:colOff>
      <xdr:row>58</xdr:row>
      <xdr:rowOff>57732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93657"/>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117574</xdr:rowOff>
    </xdr:from>
    <xdr:to>
      <xdr:col>85</xdr:col>
      <xdr:colOff>177800</xdr:colOff>
      <xdr:row>58</xdr:row>
      <xdr:rowOff>47724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140451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4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162792</xdr:rowOff>
    </xdr:from>
    <xdr:to>
      <xdr:col>81</xdr:col>
      <xdr:colOff>101600</xdr:colOff>
      <xdr:row>56</xdr:row>
      <xdr:rowOff>92942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109469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6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148348</xdr:rowOff>
    </xdr:from>
    <xdr:to>
      <xdr:col>76</xdr:col>
      <xdr:colOff>165100</xdr:colOff>
      <xdr:row>58</xdr:row>
      <xdr:rowOff>78498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95025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9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170207</xdr:rowOff>
    </xdr:from>
    <xdr:to>
      <xdr:col>72</xdr:col>
      <xdr:colOff>38100</xdr:colOff>
      <xdr:row>58</xdr:row>
      <xdr:rowOff>100357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116884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6932</xdr:rowOff>
    </xdr:from>
    <xdr:to>
      <xdr:col>67</xdr:col>
      <xdr:colOff>101600</xdr:colOff>
      <xdr:row>58</xdr:row>
      <xdr:rowOff>108532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125059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2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43672</xdr:rowOff>
    </xdr:from>
    <xdr:to>
      <xdr:col>85</xdr:col>
      <xdr:colOff>127000</xdr:colOff>
      <xdr:row>79</xdr:row>
      <xdr:rowOff>61810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8222"/>
          <a:ext cx="8382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79876</xdr:rowOff>
    </xdr:from>
    <xdr:to>
      <xdr:col>81</xdr:col>
      <xdr:colOff>50800</xdr:colOff>
      <xdr:row>79</xdr:row>
      <xdr:rowOff>43672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281526"/>
          <a:ext cx="889000" cy="30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79876</xdr:rowOff>
    </xdr:from>
    <xdr:to>
      <xdr:col>76</xdr:col>
      <xdr:colOff>114300</xdr:colOff>
      <xdr:row>77</xdr:row>
      <xdr:rowOff>128270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81526"/>
          <a:ext cx="8890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63780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128270</xdr:rowOff>
    </xdr:from>
    <xdr:to>
      <xdr:col>71</xdr:col>
      <xdr:colOff>177800</xdr:colOff>
      <xdr:row>78</xdr:row>
      <xdr:rowOff>135500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29920"/>
          <a:ext cx="889000" cy="17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11010</xdr:rowOff>
    </xdr:from>
    <xdr:to>
      <xdr:col>85</xdr:col>
      <xdr:colOff>177800</xdr:colOff>
      <xdr:row>79</xdr:row>
      <xdr:rowOff>112610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164322</xdr:rowOff>
    </xdr:from>
    <xdr:to>
      <xdr:col>81</xdr:col>
      <xdr:colOff>101600</xdr:colOff>
      <xdr:row>79</xdr:row>
      <xdr:rowOff>94472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85599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29076</xdr:rowOff>
    </xdr:from>
    <xdr:to>
      <xdr:col>76</xdr:col>
      <xdr:colOff>165100</xdr:colOff>
      <xdr:row>77</xdr:row>
      <xdr:rowOff>130676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147203</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00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77470</xdr:rowOff>
    </xdr:from>
    <xdr:to>
      <xdr:col>72</xdr:col>
      <xdr:colOff>38100</xdr:colOff>
      <xdr:row>78</xdr:row>
      <xdr:rowOff>7620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24147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84700</xdr:rowOff>
    </xdr:from>
    <xdr:to>
      <xdr:col>67</xdr:col>
      <xdr:colOff>101600</xdr:colOff>
      <xdr:row>79</xdr:row>
      <xdr:rowOff>14850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31377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9303</xdr:rowOff>
    </xdr:from>
    <xdr:to>
      <xdr:col>85</xdr:col>
      <xdr:colOff>127000</xdr:colOff>
      <xdr:row>98</xdr:row>
      <xdr:rowOff>27956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11403"/>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27956</xdr:rowOff>
    </xdr:from>
    <xdr:to>
      <xdr:col>81</xdr:col>
      <xdr:colOff>50800</xdr:colOff>
      <xdr:row>98</xdr:row>
      <xdr:rowOff>39661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0056"/>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39661</xdr:rowOff>
    </xdr:from>
    <xdr:to>
      <xdr:col>76</xdr:col>
      <xdr:colOff>114300</xdr:colOff>
      <xdr:row>98</xdr:row>
      <xdr:rowOff>44417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41761"/>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41971</xdr:rowOff>
    </xdr:from>
    <xdr:to>
      <xdr:col>71</xdr:col>
      <xdr:colOff>177800</xdr:colOff>
      <xdr:row>98</xdr:row>
      <xdr:rowOff>44417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4071"/>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129953</xdr:rowOff>
    </xdr:from>
    <xdr:to>
      <xdr:col>85</xdr:col>
      <xdr:colOff>177800</xdr:colOff>
      <xdr:row>98</xdr:row>
      <xdr:rowOff>60103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152830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148606</xdr:rowOff>
    </xdr:from>
    <xdr:to>
      <xdr:col>81</xdr:col>
      <xdr:colOff>101600</xdr:colOff>
      <xdr:row>98</xdr:row>
      <xdr:rowOff>78756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5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160311</xdr:rowOff>
    </xdr:from>
    <xdr:to>
      <xdr:col>76</xdr:col>
      <xdr:colOff>165100</xdr:colOff>
      <xdr:row>98</xdr:row>
      <xdr:rowOff>90461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106988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165067</xdr:rowOff>
    </xdr:from>
    <xdr:to>
      <xdr:col>72</xdr:col>
      <xdr:colOff>38100</xdr:colOff>
      <xdr:row>98</xdr:row>
      <xdr:rowOff>95217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111744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7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162621</xdr:rowOff>
    </xdr:from>
    <xdr:to>
      <xdr:col>67</xdr:col>
      <xdr:colOff>101600</xdr:colOff>
      <xdr:row>98</xdr:row>
      <xdr:rowOff>92771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109298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6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297,015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16,686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、類似団体平均</a:t>
          </a:r>
          <a:r>
            <a:rPr kumimoji="1" lang="ja-JP" altLang="ja-JP" sz="1100" baseline="0">
              <a:solidFill>
                <a:schemeClr val="dk1"/>
              </a:solidFill>
              <a:effectLst/>
              <a:latin typeface="+mn-lt"/>
              <a:ea typeface="+mn-ea"/>
              <a:cs typeface="+mn-cs"/>
            </a:rPr>
            <a:t>を上回った状態が続いている。</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した要因は、住民税非課税世帯臨時給付金事業及び子育て世帯への臨時給付金事業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167,439</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182,308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、類似団体平均</a:t>
          </a:r>
          <a:r>
            <a:rPr kumimoji="1" lang="ja-JP" altLang="ja-JP" sz="1100" baseline="0">
              <a:solidFill>
                <a:schemeClr val="dk1"/>
              </a:solidFill>
              <a:effectLst/>
              <a:latin typeface="+mn-lt"/>
              <a:ea typeface="+mn-ea"/>
              <a:cs typeface="+mn-cs"/>
            </a:rPr>
            <a:t>を上回った状態が続いている。</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育英奨学金事業（約</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百万円）を一般会計に移管し、基金に積立てによるものである。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246,645</a:t>
          </a:r>
          <a:r>
            <a:rPr kumimoji="1" lang="ja-JP" altLang="ja-JP" sz="1100">
              <a:solidFill>
                <a:schemeClr val="dk1"/>
              </a:solidFill>
              <a:effectLst/>
              <a:latin typeface="+mn-lt"/>
              <a:ea typeface="+mn-ea"/>
              <a:cs typeface="+mn-cs"/>
            </a:rPr>
            <a:t>円となっており、令和元年度より増加傾向にある。</a:t>
          </a:r>
          <a:r>
            <a:rPr kumimoji="1" lang="ja-JP" altLang="ja-JP" sz="1100" baseline="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した要因は、</a:t>
          </a:r>
          <a:r>
            <a:rPr kumimoji="1" lang="ja-JP" altLang="ja-JP" sz="1100">
              <a:solidFill>
                <a:schemeClr val="dk1"/>
              </a:solidFill>
              <a:effectLst/>
              <a:latin typeface="+mn-lt"/>
              <a:ea typeface="+mn-ea"/>
              <a:cs typeface="+mn-cs"/>
            </a:rPr>
            <a:t>社会資本整備事業や、簡易水道事業等の大型事業に係る償還が始まったことが主な要因である。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今後の大型事業として、診療所、防災会館、給食センター、庁舎等の大型建設事業を予定していることから、住民一人あたりのコストも当面の間上がってくるものと想定される。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財政調整基金残高の割合は、</a:t>
          </a:r>
          <a:r>
            <a:rPr kumimoji="1" lang="en-US" altLang="ja-JP" sz="1100">
              <a:solidFill>
                <a:schemeClr val="dk1"/>
              </a:solidFill>
              <a:effectLst/>
              <a:latin typeface="+mn-lt"/>
              <a:ea typeface="+mn-ea"/>
              <a:cs typeface="+mn-cs"/>
            </a:rPr>
            <a:t>32.31</a:t>
          </a:r>
          <a:r>
            <a:rPr kumimoji="1" lang="ja-JP" altLang="ja-JP" sz="1100">
              <a:solidFill>
                <a:schemeClr val="dk1"/>
              </a:solidFill>
              <a:effectLst/>
              <a:latin typeface="+mn-lt"/>
              <a:ea typeface="+mn-ea"/>
              <a:cs typeface="+mn-cs"/>
            </a:rPr>
            <a:t>％となっており、今後も大規模災害等に備えて同水準を維持していく予定である。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標準財政規模に対する実質単年度収支及び、実質収支は黒字となっている。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人口減少などにより自主財源の確保・増加が見込めないため、厳しい財政運営ではあるが、事務・事業の見直しなど歳出削減を行い、健全な財政運営に努める。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一般会計及び特別会計ともに黒字である。</a:t>
          </a:r>
          <a:endParaRPr lang="ja-JP" altLang="ja-JP" sz="1200">
            <a:effectLst/>
          </a:endParaRPr>
        </a:p>
        <a:p>
          <a:r>
            <a:rPr kumimoji="1" lang="ja-JP" altLang="ja-JP" sz="1200">
              <a:solidFill>
                <a:schemeClr val="dk1"/>
              </a:solidFill>
              <a:effectLst/>
              <a:latin typeface="+mn-lt"/>
              <a:ea typeface="+mn-ea"/>
              <a:cs typeface="+mn-cs"/>
            </a:rPr>
            <a:t>　 しかし、すべての特別会計が一般会計からの繰出しが必要な状況が続いている。特別会計においては、令和２年度から上下水道使用料金を引き上げたことにより収入増加となった。今後も税・使用料の見直しの検討を引き続き行い、財政運営の健全化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3725670</v>
      </c>
      <c r="BO4" s="371"/>
      <c r="BP4" s="371"/>
      <c r="BQ4" s="371"/>
      <c r="BR4" s="371"/>
      <c r="BS4" s="371"/>
      <c r="BT4" s="371"/>
      <c r="BU4" s="372"/>
      <c r="BV4" s="370">
        <v>3997859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8.1999999999999993</v>
      </c>
      <c r="CU4" s="377"/>
      <c r="CV4" s="377"/>
      <c r="CW4" s="377"/>
      <c r="CX4" s="377"/>
      <c r="CY4" s="377"/>
      <c r="CZ4" s="377"/>
      <c r="DA4" s="378"/>
      <c r="DB4" s="376">
        <v>11.7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3553743</v>
      </c>
      <c r="BO5" s="408"/>
      <c r="BP5" s="408"/>
      <c r="BQ5" s="408"/>
      <c r="BR5" s="408"/>
      <c r="BS5" s="408"/>
      <c r="BT5" s="408"/>
      <c r="BU5" s="409"/>
      <c r="BV5" s="407">
        <v>3734749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92.5</v>
      </c>
      <c r="CU5" s="405"/>
      <c r="CV5" s="405"/>
      <c r="CW5" s="405"/>
      <c r="CX5" s="405"/>
      <c r="CY5" s="405"/>
      <c r="CZ5" s="405"/>
      <c r="DA5" s="406"/>
      <c r="DB5" s="404">
        <v>90.5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171927</v>
      </c>
      <c r="BO6" s="408"/>
      <c r="BP6" s="408"/>
      <c r="BQ6" s="408"/>
      <c r="BR6" s="408"/>
      <c r="BS6" s="408"/>
      <c r="BT6" s="408"/>
      <c r="BU6" s="409"/>
      <c r="BV6" s="407">
        <v>263110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93.2</v>
      </c>
      <c r="CU6" s="445"/>
      <c r="CV6" s="445"/>
      <c r="CW6" s="445"/>
      <c r="CX6" s="445"/>
      <c r="CY6" s="445"/>
      <c r="CZ6" s="445"/>
      <c r="DA6" s="446"/>
      <c r="DB6" s="444">
        <v>93.1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5490</v>
      </c>
      <c r="BO7" s="408"/>
      <c r="BP7" s="408"/>
      <c r="BQ7" s="408"/>
      <c r="BR7" s="408"/>
      <c r="BS7" s="408"/>
      <c r="BT7" s="408"/>
      <c r="BU7" s="409"/>
      <c r="BV7" s="407">
        <v>27550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2023927</v>
      </c>
      <c r="CU7" s="408"/>
      <c r="CV7" s="408"/>
      <c r="CW7" s="408"/>
      <c r="CX7" s="408"/>
      <c r="CY7" s="408"/>
      <c r="CZ7" s="408"/>
      <c r="DA7" s="409"/>
      <c r="DB7" s="407">
        <v>2014079</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166437</v>
      </c>
      <c r="BO8" s="408"/>
      <c r="BP8" s="408"/>
      <c r="BQ8" s="408"/>
      <c r="BR8" s="408"/>
      <c r="BS8" s="408"/>
      <c r="BT8" s="408"/>
      <c r="BU8" s="409"/>
      <c r="BV8" s="407">
        <v>235560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0.08</v>
      </c>
      <c r="CU8" s="448"/>
      <c r="CV8" s="448"/>
      <c r="CW8" s="448"/>
      <c r="CX8" s="448"/>
      <c r="CY8" s="448"/>
      <c r="CZ8" s="448"/>
      <c r="DA8" s="449"/>
      <c r="DB8" s="447">
        <v>0.09</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1621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-69123</v>
      </c>
      <c r="BO9" s="408"/>
      <c r="BP9" s="408"/>
      <c r="BQ9" s="408"/>
      <c r="BR9" s="408"/>
      <c r="BS9" s="408"/>
      <c r="BT9" s="408"/>
      <c r="BU9" s="409"/>
      <c r="BV9" s="407">
        <v>49376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17.3</v>
      </c>
      <c r="CU9" s="405"/>
      <c r="CV9" s="405"/>
      <c r="CW9" s="405"/>
      <c r="CX9" s="405"/>
      <c r="CY9" s="405"/>
      <c r="CZ9" s="405"/>
      <c r="DA9" s="406"/>
      <c r="DB9" s="404">
        <v>15.5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1722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100104</v>
      </c>
      <c r="BO10" s="408"/>
      <c r="BP10" s="408"/>
      <c r="BQ10" s="408"/>
      <c r="BR10" s="408"/>
      <c r="BS10" s="408"/>
      <c r="BT10" s="408"/>
      <c r="BU10" s="409"/>
      <c r="BV10" s="407">
        <v>10103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104</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1653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1647</v>
      </c>
      <c r="S13" s="492"/>
      <c r="T13" s="492"/>
      <c r="U13" s="492"/>
      <c r="V13" s="493"/>
      <c r="W13" s="423" t="s">
        <v>141</v>
      </c>
      <c r="X13" s="424"/>
      <c r="Y13" s="424"/>
      <c r="Z13" s="424"/>
      <c r="AA13" s="424"/>
      <c r="AB13" s="414"/>
      <c r="AC13" s="458">
        <v>147</v>
      </c>
      <c r="AD13" s="459"/>
      <c r="AE13" s="459"/>
      <c r="AF13" s="459"/>
      <c r="AG13" s="501"/>
      <c r="AH13" s="458">
        <v>181</v>
      </c>
      <c r="AI13" s="459"/>
      <c r="AJ13" s="459"/>
      <c r="AK13" s="459"/>
      <c r="AL13" s="460"/>
      <c r="AM13" s="436" t="s">
        <v>142</v>
      </c>
      <c r="AN13" s="437"/>
      <c r="AO13" s="437"/>
      <c r="AP13" s="437"/>
      <c r="AQ13" s="437"/>
      <c r="AR13" s="437"/>
      <c r="AS13" s="437"/>
      <c r="AT13" s="438"/>
      <c r="AU13" s="439" t="s">
        <v>121</v>
      </c>
      <c r="AV13" s="440"/>
      <c r="AW13" s="440"/>
      <c r="AX13" s="440"/>
      <c r="AY13" s="441" t="s">
        <v>143</v>
      </c>
      <c r="AZ13" s="442"/>
      <c r="BA13" s="442"/>
      <c r="BB13" s="442"/>
      <c r="BC13" s="442"/>
      <c r="BD13" s="442"/>
      <c r="BE13" s="442"/>
      <c r="BF13" s="442"/>
      <c r="BG13" s="442"/>
      <c r="BH13" s="442"/>
      <c r="BI13" s="442"/>
      <c r="BJ13" s="442"/>
      <c r="BK13" s="442"/>
      <c r="BL13" s="442"/>
      <c r="BM13" s="443"/>
      <c r="BN13" s="407">
        <v>30981</v>
      </c>
      <c r="BO13" s="408"/>
      <c r="BP13" s="408"/>
      <c r="BQ13" s="408"/>
      <c r="BR13" s="408"/>
      <c r="BS13" s="408"/>
      <c r="BT13" s="408"/>
      <c r="BU13" s="409"/>
      <c r="BV13" s="407">
        <v>59479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8.5</v>
      </c>
      <c r="CU13" s="405"/>
      <c r="CV13" s="405"/>
      <c r="CW13" s="405"/>
      <c r="CX13" s="405"/>
      <c r="CY13" s="405"/>
      <c r="CZ13" s="405"/>
      <c r="DA13" s="406"/>
      <c r="DB13" s="404">
        <v>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1667</v>
      </c>
      <c r="S14" s="492"/>
      <c r="T14" s="492"/>
      <c r="U14" s="492"/>
      <c r="V14" s="493"/>
      <c r="W14" s="397"/>
      <c r="X14" s="398"/>
      <c r="Y14" s="398"/>
      <c r="Z14" s="398"/>
      <c r="AA14" s="398"/>
      <c r="AB14" s="387"/>
      <c r="AC14" s="494">
        <v>19.899999999999999</v>
      </c>
      <c r="AD14" s="495"/>
      <c r="AE14" s="495"/>
      <c r="AF14" s="495"/>
      <c r="AG14" s="496"/>
      <c r="AH14" s="494">
        <v>24.4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1661</v>
      </c>
      <c r="S15" s="492"/>
      <c r="T15" s="492"/>
      <c r="U15" s="492"/>
      <c r="V15" s="493"/>
      <c r="W15" s="423" t="s">
        <v>148</v>
      </c>
      <c r="X15" s="424"/>
      <c r="Y15" s="424"/>
      <c r="Z15" s="424"/>
      <c r="AA15" s="424"/>
      <c r="AB15" s="414"/>
      <c r="AC15" s="458">
        <v>134</v>
      </c>
      <c r="AD15" s="459"/>
      <c r="AE15" s="459"/>
      <c r="AF15" s="459"/>
      <c r="AG15" s="501"/>
      <c r="AH15" s="458">
        <v>122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165444</v>
      </c>
      <c r="BO15" s="371"/>
      <c r="BP15" s="371"/>
      <c r="BQ15" s="371"/>
      <c r="BR15" s="371"/>
      <c r="BS15" s="371"/>
      <c r="BT15" s="371"/>
      <c r="BU15" s="372"/>
      <c r="BV15" s="370">
        <v>156450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18.100000000000001</v>
      </c>
      <c r="AD16" s="495"/>
      <c r="AE16" s="495"/>
      <c r="AF16" s="495"/>
      <c r="AG16" s="496"/>
      <c r="AH16" s="494">
        <v>16.399999999999999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1968952</v>
      </c>
      <c r="BO16" s="408"/>
      <c r="BP16" s="408"/>
      <c r="BQ16" s="408"/>
      <c r="BR16" s="408"/>
      <c r="BS16" s="408"/>
      <c r="BT16" s="408"/>
      <c r="BU16" s="409"/>
      <c r="BV16" s="407">
        <v>1921754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458</v>
      </c>
      <c r="AD17" s="459"/>
      <c r="AE17" s="459"/>
      <c r="AF17" s="459"/>
      <c r="AG17" s="501"/>
      <c r="AH17" s="458">
        <v>440</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205841</v>
      </c>
      <c r="BO17" s="408"/>
      <c r="BP17" s="408"/>
      <c r="BQ17" s="408"/>
      <c r="BR17" s="408"/>
      <c r="BS17" s="408"/>
      <c r="BT17" s="408"/>
      <c r="BU17" s="409"/>
      <c r="BV17" s="407">
        <v>192369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103.07</v>
      </c>
      <c r="M18" s="531"/>
      <c r="N18" s="531"/>
      <c r="O18" s="531"/>
      <c r="P18" s="531"/>
      <c r="Q18" s="531"/>
      <c r="R18" s="532"/>
      <c r="S18" s="532"/>
      <c r="T18" s="532"/>
      <c r="U18" s="532"/>
      <c r="V18" s="533"/>
      <c r="W18" s="425"/>
      <c r="X18" s="426"/>
      <c r="Y18" s="426"/>
      <c r="Z18" s="426"/>
      <c r="AA18" s="426"/>
      <c r="AB18" s="417"/>
      <c r="AC18" s="534">
        <v>62</v>
      </c>
      <c r="AD18" s="535"/>
      <c r="AE18" s="535"/>
      <c r="AF18" s="535"/>
      <c r="AG18" s="536"/>
      <c r="AH18" s="534">
        <v>59.2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1871828</v>
      </c>
      <c r="BO18" s="408"/>
      <c r="BP18" s="408"/>
      <c r="BQ18" s="408"/>
      <c r="BR18" s="408"/>
      <c r="BS18" s="408"/>
      <c r="BT18" s="408"/>
      <c r="BU18" s="409"/>
      <c r="BV18" s="407">
        <v>1835729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16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2513649</v>
      </c>
      <c r="BO19" s="408"/>
      <c r="BP19" s="408"/>
      <c r="BQ19" s="408"/>
      <c r="BR19" s="408"/>
      <c r="BS19" s="408"/>
      <c r="BT19" s="408"/>
      <c r="BU19" s="409"/>
      <c r="BV19" s="407">
        <v>2586762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805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3805915</v>
      </c>
      <c r="BO22" s="371"/>
      <c r="BP22" s="371"/>
      <c r="BQ22" s="371"/>
      <c r="BR22" s="371"/>
      <c r="BS22" s="371"/>
      <c r="BT22" s="371"/>
      <c r="BU22" s="372"/>
      <c r="BV22" s="370">
        <v>3827430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3110646</v>
      </c>
      <c r="BO23" s="408"/>
      <c r="BP23" s="408"/>
      <c r="BQ23" s="408"/>
      <c r="BR23" s="408"/>
      <c r="BS23" s="408"/>
      <c r="BT23" s="408"/>
      <c r="BU23" s="409"/>
      <c r="BV23" s="407">
        <v>3237047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6849</v>
      </c>
      <c r="R24" s="459"/>
      <c r="S24" s="459"/>
      <c r="T24" s="459"/>
      <c r="U24" s="459"/>
      <c r="V24" s="501"/>
      <c r="W24" s="553"/>
      <c r="X24" s="554"/>
      <c r="Y24" s="555"/>
      <c r="Z24" s="457" t="s">
        <v>173</v>
      </c>
      <c r="AA24" s="437"/>
      <c r="AB24" s="437"/>
      <c r="AC24" s="437"/>
      <c r="AD24" s="437"/>
      <c r="AE24" s="437"/>
      <c r="AF24" s="437"/>
      <c r="AG24" s="438"/>
      <c r="AH24" s="458">
        <v>58</v>
      </c>
      <c r="AI24" s="459"/>
      <c r="AJ24" s="459"/>
      <c r="AK24" s="459"/>
      <c r="AL24" s="501"/>
      <c r="AM24" s="458">
        <v>174174</v>
      </c>
      <c r="AN24" s="459"/>
      <c r="AO24" s="459"/>
      <c r="AP24" s="459"/>
      <c r="AQ24" s="459"/>
      <c r="AR24" s="501"/>
      <c r="AS24" s="458">
        <v>3003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3054551</v>
      </c>
      <c r="BO24" s="408"/>
      <c r="BP24" s="408"/>
      <c r="BQ24" s="408"/>
      <c r="BR24" s="408"/>
      <c r="BS24" s="408"/>
      <c r="BT24" s="408"/>
      <c r="BU24" s="409"/>
      <c r="BV24" s="407">
        <v>3006818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5400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130</v>
      </c>
      <c r="AN25" s="459"/>
      <c r="AO25" s="459"/>
      <c r="AP25" s="459"/>
      <c r="AQ25" s="459"/>
      <c r="AR25" s="501"/>
      <c r="AS25" s="458" t="s">
        <v>129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60349</v>
      </c>
      <c r="BO25" s="371"/>
      <c r="BP25" s="371"/>
      <c r="BQ25" s="371"/>
      <c r="BR25" s="371"/>
      <c r="BS25" s="371"/>
      <c r="BT25" s="371"/>
      <c r="BU25" s="372"/>
      <c r="BV25" s="370">
        <v>32413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5103</v>
      </c>
      <c r="R26" s="459"/>
      <c r="S26" s="459"/>
      <c r="T26" s="459"/>
      <c r="U26" s="459"/>
      <c r="V26" s="501"/>
      <c r="W26" s="553"/>
      <c r="X26" s="554"/>
      <c r="Y26" s="555"/>
      <c r="Z26" s="457" t="s">
        <v>179</v>
      </c>
      <c r="AA26" s="559"/>
      <c r="AB26" s="559"/>
      <c r="AC26" s="559"/>
      <c r="AD26" s="559"/>
      <c r="AE26" s="559"/>
      <c r="AF26" s="559"/>
      <c r="AG26" s="560"/>
      <c r="AH26" s="458" t="s">
        <v>138</v>
      </c>
      <c r="AI26" s="459"/>
      <c r="AJ26" s="459"/>
      <c r="AK26" s="459"/>
      <c r="AL26" s="501"/>
      <c r="AM26" s="458" t="s">
        <v>129</v>
      </c>
      <c r="AN26" s="459"/>
      <c r="AO26" s="459"/>
      <c r="AP26" s="459"/>
      <c r="AQ26" s="459"/>
      <c r="AR26" s="501"/>
      <c r="AS26" s="458" t="s">
        <v>138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3040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26488</v>
      </c>
      <c r="BO27" s="527"/>
      <c r="BP27" s="527"/>
      <c r="BQ27" s="527"/>
      <c r="BR27" s="527"/>
      <c r="BS27" s="527"/>
      <c r="BT27" s="527"/>
      <c r="BU27" s="528"/>
      <c r="BV27" s="526">
        <v>26479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187</v>
      </c>
      <c r="F28" s="437"/>
      <c r="G28" s="437"/>
      <c r="H28" s="437"/>
      <c r="I28" s="437"/>
      <c r="J28" s="437"/>
      <c r="K28" s="438"/>
      <c r="L28" s="458">
        <v>1</v>
      </c>
      <c r="M28" s="459"/>
      <c r="N28" s="459"/>
      <c r="O28" s="459"/>
      <c r="P28" s="501"/>
      <c r="Q28" s="458">
        <v>2510</v>
      </c>
      <c r="R28" s="459"/>
      <c r="S28" s="459"/>
      <c r="T28" s="459"/>
      <c r="U28" s="459"/>
      <c r="V28" s="501"/>
      <c r="W28" s="553"/>
      <c r="X28" s="554"/>
      <c r="Y28" s="555"/>
      <c r="Z28" s="457" t="s">
        <v>188</v>
      </c>
      <c r="AA28" s="437"/>
      <c r="AB28" s="437"/>
      <c r="AC28" s="437"/>
      <c r="AD28" s="437"/>
      <c r="AE28" s="437"/>
      <c r="AF28" s="437"/>
      <c r="AG28" s="438"/>
      <c r="AH28" s="458" t="s">
        <v>129</v>
      </c>
      <c r="AI28" s="459"/>
      <c r="AJ28" s="459"/>
      <c r="AK28" s="459"/>
      <c r="AL28" s="501"/>
      <c r="AM28" s="458" t="s">
        <v>129</v>
      </c>
      <c r="AN28" s="459"/>
      <c r="AO28" s="459"/>
      <c r="AP28" s="459"/>
      <c r="AQ28" s="459"/>
      <c r="AR28" s="501"/>
      <c r="AS28" s="458" t="s">
        <v>138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653918</v>
      </c>
      <c r="BO28" s="371"/>
      <c r="BP28" s="371"/>
      <c r="BQ28" s="371"/>
      <c r="BR28" s="371"/>
      <c r="BS28" s="371"/>
      <c r="BT28" s="371"/>
      <c r="BU28" s="372"/>
      <c r="BV28" s="370">
        <v>553814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190</v>
      </c>
      <c r="F29" s="437"/>
      <c r="G29" s="437"/>
      <c r="H29" s="437"/>
      <c r="I29" s="437"/>
      <c r="J29" s="437"/>
      <c r="K29" s="438"/>
      <c r="L29" s="458">
        <v>6</v>
      </c>
      <c r="M29" s="459"/>
      <c r="N29" s="459"/>
      <c r="O29" s="459"/>
      <c r="P29" s="501"/>
      <c r="Q29" s="458">
        <v>2280</v>
      </c>
      <c r="R29" s="459"/>
      <c r="S29" s="459"/>
      <c r="T29" s="459"/>
      <c r="U29" s="459"/>
      <c r="V29" s="501"/>
      <c r="W29" s="556"/>
      <c r="X29" s="557"/>
      <c r="Y29" s="558"/>
      <c r="Z29" s="457" t="s">
        <v>191</v>
      </c>
      <c r="AA29" s="437"/>
      <c r="AB29" s="437"/>
      <c r="AC29" s="437"/>
      <c r="AD29" s="437"/>
      <c r="AE29" s="437"/>
      <c r="AF29" s="437"/>
      <c r="AG29" s="438"/>
      <c r="AH29" s="458">
        <v>59</v>
      </c>
      <c r="AI29" s="459"/>
      <c r="AJ29" s="459"/>
      <c r="AK29" s="459"/>
      <c r="AL29" s="501"/>
      <c r="AM29" s="458">
        <v>178102</v>
      </c>
      <c r="AN29" s="459"/>
      <c r="AO29" s="459"/>
      <c r="AP29" s="459"/>
      <c r="AQ29" s="459"/>
      <c r="AR29" s="501"/>
      <c r="AS29" s="458">
        <v>3019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396645</v>
      </c>
      <c r="BO29" s="408"/>
      <c r="BP29" s="408"/>
      <c r="BQ29" s="408"/>
      <c r="BR29" s="408"/>
      <c r="BS29" s="408"/>
      <c r="BT29" s="408"/>
      <c r="BU29" s="409"/>
      <c r="BV29" s="407">
        <v>396469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93.7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1398979</v>
      </c>
      <c r="BO30" s="527"/>
      <c r="BP30" s="527"/>
      <c r="BQ30" s="527"/>
      <c r="BR30" s="527"/>
      <c r="BS30" s="527"/>
      <c r="BT30" s="527"/>
      <c r="BU30" s="528"/>
      <c r="BV30" s="526">
        <v>1289769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204</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宇検村元気の出る公社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健康保険特別会計（施設勘定）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大島地区衛生組合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漁港漁村集落排水事業特別会計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大島地区消防組合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奄美群島広域事務組合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奄美大島地区介護保険一部事務組合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鹿児島県後期高齢者医療広域連合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鹿児島県後期高齢者医療広域連合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7pCi9Qi++Ar2r54JKp7uRvoUucJAGTVgZPVhhbHvPFxNc1sbOhpmw6YoPOTMW4lUcwOdxFyQiqGmyXuzCfjg==" saltValue="5adUm24kYgT5OkALpa0V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51" t="s">
        <v>554</v>
      </c>
      <c r="D34" s="1151"/>
      <c r="E34" s="1152"/>
      <c r="F34" s="32">
        <v>5.87</v>
      </c>
      <c r="G34" s="33">
        <v>7.26</v>
      </c>
      <c r="H34" s="33">
        <v>10.07</v>
      </c>
      <c r="I34" s="33">
        <v>11.69</v>
      </c>
      <c r="J34" s="34">
        <v>8.2200000000000006</v>
      </c>
      <c r="K34" s="22"/>
      <c r="L34" s="22"/>
      <c r="M34" s="22"/>
      <c r="N34" s="22"/>
      <c r="O34" s="22"/>
      <c r="P34" s="22"/>
    </row>
    <row r="35" spans="1:16" ht="39" customHeight="1">
      <c r="A35" s="22"/>
      <c r="B35" s="35"/>
      <c r="C35" s="1145" t="s">
        <v>555</v>
      </c>
      <c r="D35" s="1146"/>
      <c r="E35" s="1147"/>
      <c r="F35" s="36">
        <v>0.7</v>
      </c>
      <c r="G35" s="37">
        <v>0.69</v>
      </c>
      <c r="H35" s="37">
        <v>0.39</v>
      </c>
      <c r="I35" s="37">
        <v>0.14000000000000001</v>
      </c>
      <c r="J35" s="38">
        <v>0.79</v>
      </c>
      <c r="K35" s="22"/>
      <c r="L35" s="22"/>
      <c r="M35" s="22"/>
      <c r="N35" s="22"/>
      <c r="O35" s="22"/>
      <c r="P35" s="22"/>
    </row>
    <row r="36" spans="1:16" ht="39" customHeight="1">
      <c r="A36" s="22"/>
      <c r="B36" s="35"/>
      <c r="C36" s="1145" t="s">
        <v>556</v>
      </c>
      <c r="D36" s="1146"/>
      <c r="E36" s="1147"/>
      <c r="F36" s="36">
        <v>0.02</v>
      </c>
      <c r="G36" s="37">
        <v>1.93</v>
      </c>
      <c r="H36" s="37">
        <v>0.12</v>
      </c>
      <c r="I36" s="37">
        <v>0.13</v>
      </c>
      <c r="J36" s="38">
        <v>0.18</v>
      </c>
      <c r="K36" s="22"/>
      <c r="L36" s="22"/>
      <c r="M36" s="22"/>
      <c r="N36" s="22"/>
      <c r="O36" s="22"/>
      <c r="P36" s="22"/>
    </row>
    <row r="37" spans="1:16" ht="39" customHeight="1">
      <c r="A37" s="22"/>
      <c r="B37" s="35"/>
      <c r="C37" s="1145" t="s">
        <v>557</v>
      </c>
      <c r="D37" s="1146"/>
      <c r="E37" s="1147"/>
      <c r="F37" s="36">
        <v>0.01</v>
      </c>
      <c r="G37" s="37">
        <v>0</v>
      </c>
      <c r="H37" s="37">
        <v>0.01</v>
      </c>
      <c r="I37" s="37">
        <v>0.19</v>
      </c>
      <c r="J37" s="38">
        <v>0.06</v>
      </c>
      <c r="K37" s="22"/>
      <c r="L37" s="22"/>
      <c r="M37" s="22"/>
      <c r="N37" s="22"/>
      <c r="O37" s="22"/>
      <c r="P37" s="22"/>
    </row>
    <row r="38" spans="1:16" ht="39" customHeight="1">
      <c r="A38" s="22"/>
      <c r="B38" s="35"/>
      <c r="C38" s="1145" t="s">
        <v>558</v>
      </c>
      <c r="D38" s="1146"/>
      <c r="E38" s="1147"/>
      <c r="F38" s="36">
        <v>0.01</v>
      </c>
      <c r="G38" s="37">
        <v>0.04</v>
      </c>
      <c r="H38" s="37">
        <v>0</v>
      </c>
      <c r="I38" s="37">
        <v>0.02</v>
      </c>
      <c r="J38" s="38">
        <v>0.05</v>
      </c>
      <c r="K38" s="22"/>
      <c r="L38" s="22"/>
      <c r="M38" s="22"/>
      <c r="N38" s="22"/>
      <c r="O38" s="22"/>
      <c r="P38" s="22"/>
    </row>
    <row r="39" spans="1:16" ht="39" customHeight="1">
      <c r="A39" s="22"/>
      <c r="B39" s="35"/>
      <c r="C39" s="1145" t="s">
        <v>559</v>
      </c>
      <c r="D39" s="1146"/>
      <c r="E39" s="1147"/>
      <c r="F39" s="36">
        <v>0</v>
      </c>
      <c r="G39" s="37">
        <v>0.11</v>
      </c>
      <c r="H39" s="37">
        <v>0.17</v>
      </c>
      <c r="I39" s="37">
        <v>0.19</v>
      </c>
      <c r="J39" s="38">
        <v>0.01</v>
      </c>
      <c r="K39" s="22"/>
      <c r="L39" s="22"/>
      <c r="M39" s="22"/>
      <c r="N39" s="22"/>
      <c r="O39" s="22"/>
      <c r="P39" s="22"/>
    </row>
    <row r="40" spans="1:16" ht="39" customHeight="1">
      <c r="A40" s="22"/>
      <c r="B40" s="35"/>
      <c r="C40" s="1145" t="s">
        <v>560</v>
      </c>
      <c r="D40" s="1146"/>
      <c r="E40" s="1147"/>
      <c r="F40" s="36">
        <v>0</v>
      </c>
      <c r="G40" s="37">
        <v>0</v>
      </c>
      <c r="H40" s="37">
        <v>0</v>
      </c>
      <c r="I40" s="37">
        <v>0</v>
      </c>
      <c r="J40" s="38">
        <v>0</v>
      </c>
      <c r="K40" s="22"/>
      <c r="L40" s="22"/>
      <c r="M40" s="22"/>
      <c r="N40" s="22"/>
      <c r="O40" s="22"/>
      <c r="P40" s="22"/>
    </row>
    <row r="41" spans="1:16" ht="39" customHeight="1">
      <c r="A41" s="22"/>
      <c r="B41" s="35"/>
      <c r="C41" s="1145" t="s">
        <v>561</v>
      </c>
      <c r="D41" s="1146"/>
      <c r="E41" s="1147"/>
      <c r="F41" s="36">
        <v>0</v>
      </c>
      <c r="G41" s="37">
        <v>0</v>
      </c>
      <c r="H41" s="37">
        <v>0</v>
      </c>
      <c r="I41" s="37">
        <v>0.04</v>
      </c>
      <c r="J41" s="38">
        <v>0</v>
      </c>
      <c r="K41" s="22"/>
      <c r="L41" s="22"/>
      <c r="M41" s="22"/>
      <c r="N41" s="22"/>
      <c r="O41" s="22"/>
      <c r="P41" s="22"/>
    </row>
    <row r="42" spans="1:16" ht="39" customHeight="1">
      <c r="A42" s="22"/>
      <c r="B42" s="39"/>
      <c r="C42" s="1145" t="s">
        <v>562</v>
      </c>
      <c r="D42" s="1146"/>
      <c r="E42" s="1147"/>
      <c r="F42" s="36" t="s">
        <v>506</v>
      </c>
      <c r="G42" s="37" t="s">
        <v>506</v>
      </c>
      <c r="H42" s="37" t="s">
        <v>506</v>
      </c>
      <c r="I42" s="37" t="s">
        <v>506</v>
      </c>
      <c r="J42" s="38" t="s">
        <v>506</v>
      </c>
      <c r="K42" s="22"/>
      <c r="L42" s="22"/>
      <c r="M42" s="22"/>
      <c r="N42" s="22"/>
      <c r="O42" s="22"/>
      <c r="P42" s="22"/>
    </row>
    <row r="43" spans="1:16" ht="39" customHeight="1" thickBot="1">
      <c r="A43" s="22"/>
      <c r="B43" s="40"/>
      <c r="C43" s="1148" t="s">
        <v>563</v>
      </c>
      <c r="D43" s="1149"/>
      <c r="E43" s="1150"/>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5aJKGp6nz8qCHxjDJ92tjeN9hc6Xpf992ka371UZrOfTUGO9ty9lgK/9k8o+e3kfaE6RJlgbd0HNclhsBx06sQ==" saltValue="KO6a0qDJbZOTls0Ig/cu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53" t="s">
        <v>11</v>
      </c>
      <c r="C45" s="1154"/>
      <c r="D45" s="58"/>
      <c r="E45" s="1159" t="s">
        <v>12</v>
      </c>
      <c r="F45" s="1159"/>
      <c r="G45" s="1159"/>
      <c r="H45" s="1159"/>
      <c r="I45" s="1159"/>
      <c r="J45" s="1160"/>
      <c r="K45" s="59">
        <v>399</v>
      </c>
      <c r="L45" s="60">
        <v>383</v>
      </c>
      <c r="M45" s="60">
        <v>393</v>
      </c>
      <c r="N45" s="60">
        <v>411</v>
      </c>
      <c r="O45" s="61">
        <v>448</v>
      </c>
      <c r="P45" s="48"/>
      <c r="Q45" s="48"/>
      <c r="R45" s="48"/>
      <c r="S45" s="48"/>
      <c r="T45" s="48"/>
      <c r="U45" s="48"/>
    </row>
    <row r="46" spans="1:21" ht="30.75" customHeight="1">
      <c r="A46" s="48"/>
      <c r="B46" s="1155"/>
      <c r="C46" s="1156"/>
      <c r="D46" s="62"/>
      <c r="E46" s="1161" t="s">
        <v>13</v>
      </c>
      <c r="F46" s="1161"/>
      <c r="G46" s="1161"/>
      <c r="H46" s="1161"/>
      <c r="I46" s="1161"/>
      <c r="J46" s="1162"/>
      <c r="K46" s="63" t="s">
        <v>506</v>
      </c>
      <c r="L46" s="64" t="s">
        <v>506</v>
      </c>
      <c r="M46" s="64" t="s">
        <v>506</v>
      </c>
      <c r="N46" s="64" t="s">
        <v>506</v>
      </c>
      <c r="O46" s="65" t="s">
        <v>506</v>
      </c>
      <c r="P46" s="48"/>
      <c r="Q46" s="48"/>
      <c r="R46" s="48"/>
      <c r="S46" s="48"/>
      <c r="T46" s="48"/>
      <c r="U46" s="48"/>
    </row>
    <row r="47" spans="1:21" ht="30.75" customHeight="1">
      <c r="A47" s="48"/>
      <c r="B47" s="1155"/>
      <c r="C47" s="1156"/>
      <c r="D47" s="62"/>
      <c r="E47" s="1161" t="s">
        <v>14</v>
      </c>
      <c r="F47" s="1161"/>
      <c r="G47" s="1161"/>
      <c r="H47" s="1161"/>
      <c r="I47" s="1161"/>
      <c r="J47" s="1162"/>
      <c r="K47" s="63" t="s">
        <v>506</v>
      </c>
      <c r="L47" s="64" t="s">
        <v>506</v>
      </c>
      <c r="M47" s="64" t="s">
        <v>506</v>
      </c>
      <c r="N47" s="64" t="s">
        <v>506</v>
      </c>
      <c r="O47" s="65" t="s">
        <v>506</v>
      </c>
      <c r="P47" s="48"/>
      <c r="Q47" s="48"/>
      <c r="R47" s="48"/>
      <c r="S47" s="48"/>
      <c r="T47" s="48"/>
      <c r="U47" s="48"/>
    </row>
    <row r="48" spans="1:21" ht="30.75" customHeight="1">
      <c r="A48" s="48"/>
      <c r="B48" s="1155"/>
      <c r="C48" s="1156"/>
      <c r="D48" s="62"/>
      <c r="E48" s="1161" t="s">
        <v>15</v>
      </c>
      <c r="F48" s="1161"/>
      <c r="G48" s="1161"/>
      <c r="H48" s="1161"/>
      <c r="I48" s="1161"/>
      <c r="J48" s="1162"/>
      <c r="K48" s="63">
        <v>102</v>
      </c>
      <c r="L48" s="64">
        <v>103</v>
      </c>
      <c r="M48" s="64">
        <v>92</v>
      </c>
      <c r="N48" s="64">
        <v>93</v>
      </c>
      <c r="O48" s="65">
        <v>79</v>
      </c>
      <c r="P48" s="48"/>
      <c r="Q48" s="48"/>
      <c r="R48" s="48"/>
      <c r="S48" s="48"/>
      <c r="T48" s="48"/>
      <c r="U48" s="48"/>
    </row>
    <row r="49" spans="1:21" ht="30.75" customHeight="1">
      <c r="A49" s="48"/>
      <c r="B49" s="1155"/>
      <c r="C49" s="1156"/>
      <c r="D49" s="62"/>
      <c r="E49" s="1161" t="s">
        <v>16</v>
      </c>
      <c r="F49" s="1161"/>
      <c r="G49" s="1161"/>
      <c r="H49" s="1161"/>
      <c r="I49" s="1161"/>
      <c r="J49" s="1162"/>
      <c r="K49" s="63" t="s">
        <v>506</v>
      </c>
      <c r="L49" s="64" t="s">
        <v>506</v>
      </c>
      <c r="M49" s="64" t="s">
        <v>506</v>
      </c>
      <c r="N49" s="64" t="s">
        <v>506</v>
      </c>
      <c r="O49" s="65" t="s">
        <v>506</v>
      </c>
      <c r="P49" s="48"/>
      <c r="Q49" s="48"/>
      <c r="R49" s="48"/>
      <c r="S49" s="48"/>
      <c r="T49" s="48"/>
      <c r="U49" s="48"/>
    </row>
    <row r="50" spans="1:21" ht="30.75" customHeight="1">
      <c r="A50" s="48"/>
      <c r="B50" s="1155"/>
      <c r="C50" s="1156"/>
      <c r="D50" s="62"/>
      <c r="E50" s="1161" t="s">
        <v>17</v>
      </c>
      <c r="F50" s="1161"/>
      <c r="G50" s="1161"/>
      <c r="H50" s="1161"/>
      <c r="I50" s="1161"/>
      <c r="J50" s="1162"/>
      <c r="K50" s="63" t="s">
        <v>506</v>
      </c>
      <c r="L50" s="64" t="s">
        <v>506</v>
      </c>
      <c r="M50" s="64" t="s">
        <v>506</v>
      </c>
      <c r="N50" s="64" t="s">
        <v>506</v>
      </c>
      <c r="O50" s="65" t="s">
        <v>506</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360</v>
      </c>
      <c r="L52" s="64">
        <v>346</v>
      </c>
      <c r="M52" s="64">
        <v>356</v>
      </c>
      <c r="N52" s="64">
        <v>359</v>
      </c>
      <c r="O52" s="65">
        <v>392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141</v>
      </c>
      <c r="L53" s="69">
        <v>140</v>
      </c>
      <c r="M53" s="69">
        <v>129</v>
      </c>
      <c r="N53" s="69">
        <v>145</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pGf+XVCUuWLZzHP55xMG7FvVKFphjNqFpaQAs5cjrwccArTd0ttZ1TpUr+Y3Iyu7+8EW3GwUVslfx1LEYWpjg==" saltValue="DsYvCBx1BhPbu6S1oE9y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548</v>
      </c>
      <c r="J40" s="103" t="s">
        <v>549</v>
      </c>
      <c r="K40" s="103" t="s">
        <v>550</v>
      </c>
      <c r="L40" s="103" t="s">
        <v>551</v>
      </c>
      <c r="M40" s="104" t="s">
        <v>552</v>
      </c>
    </row>
    <row r="41" spans="2:13" ht="27.75" customHeight="1">
      <c r="B41" s="1184" t="s">
        <v>32</v>
      </c>
      <c r="C41" s="1185"/>
      <c r="D41" s="105"/>
      <c r="E41" s="1190" t="s">
        <v>33</v>
      </c>
      <c r="F41" s="1190"/>
      <c r="G41" s="1190"/>
      <c r="H41" s="1191"/>
      <c r="I41" s="355">
        <v>3779</v>
      </c>
      <c r="J41" s="356">
        <v>3800</v>
      </c>
      <c r="K41" s="356">
        <v>3901</v>
      </c>
      <c r="L41" s="356">
        <v>3827</v>
      </c>
      <c r="M41" s="357">
        <v>3806</v>
      </c>
    </row>
    <row r="42" spans="2:13" ht="27.75" customHeight="1">
      <c r="B42" s="1186"/>
      <c r="C42" s="1187"/>
      <c r="D42" s="106"/>
      <c r="E42" s="1192" t="s">
        <v>34</v>
      </c>
      <c r="F42" s="1192"/>
      <c r="G42" s="1192"/>
      <c r="H42" s="1193"/>
      <c r="I42" s="358" t="s">
        <v>506</v>
      </c>
      <c r="J42" s="359" t="s">
        <v>506</v>
      </c>
      <c r="K42" s="359" t="s">
        <v>506</v>
      </c>
      <c r="L42" s="359" t="s">
        <v>506</v>
      </c>
      <c r="M42" s="360" t="s">
        <v>506</v>
      </c>
    </row>
    <row r="43" spans="2:13" ht="27.75" customHeight="1">
      <c r="B43" s="1186"/>
      <c r="C43" s="1187"/>
      <c r="D43" s="106"/>
      <c r="E43" s="1192" t="s">
        <v>35</v>
      </c>
      <c r="F43" s="1192"/>
      <c r="G43" s="1192"/>
      <c r="H43" s="1193"/>
      <c r="I43" s="358">
        <v>1077</v>
      </c>
      <c r="J43" s="359">
        <v>1046</v>
      </c>
      <c r="K43" s="359">
        <v>1066</v>
      </c>
      <c r="L43" s="359">
        <v>1013</v>
      </c>
      <c r="M43" s="360">
        <v>966</v>
      </c>
    </row>
    <row r="44" spans="2:13" ht="27.75" customHeight="1">
      <c r="B44" s="1186"/>
      <c r="C44" s="1187"/>
      <c r="D44" s="106"/>
      <c r="E44" s="1192" t="s">
        <v>36</v>
      </c>
      <c r="F44" s="1192"/>
      <c r="G44" s="1192"/>
      <c r="H44" s="1193"/>
      <c r="I44" s="358" t="s">
        <v>506</v>
      </c>
      <c r="J44" s="359" t="s">
        <v>506</v>
      </c>
      <c r="K44" s="359" t="s">
        <v>506</v>
      </c>
      <c r="L44" s="359" t="s">
        <v>506</v>
      </c>
      <c r="M44" s="360" t="s">
        <v>506</v>
      </c>
    </row>
    <row r="45" spans="2:13" ht="27.75" customHeight="1">
      <c r="B45" s="1186"/>
      <c r="C45" s="1187"/>
      <c r="D45" s="106"/>
      <c r="E45" s="1192" t="s">
        <v>37</v>
      </c>
      <c r="F45" s="1192"/>
      <c r="G45" s="1192"/>
      <c r="H45" s="1193"/>
      <c r="I45" s="358">
        <v>291</v>
      </c>
      <c r="J45" s="359">
        <v>268</v>
      </c>
      <c r="K45" s="359">
        <v>226</v>
      </c>
      <c r="L45" s="359">
        <v>187</v>
      </c>
      <c r="M45" s="360">
        <v>137</v>
      </c>
    </row>
    <row r="46" spans="2:13" ht="27.75" customHeight="1">
      <c r="B46" s="1186"/>
      <c r="C46" s="1187"/>
      <c r="D46" s="107"/>
      <c r="E46" s="1192" t="s">
        <v>38</v>
      </c>
      <c r="F46" s="1192"/>
      <c r="G46" s="1192"/>
      <c r="H46" s="1193"/>
      <c r="I46" s="358" t="s">
        <v>506</v>
      </c>
      <c r="J46" s="359" t="s">
        <v>506</v>
      </c>
      <c r="K46" s="359" t="s">
        <v>506</v>
      </c>
      <c r="L46" s="359" t="s">
        <v>506</v>
      </c>
      <c r="M46" s="360" t="s">
        <v>506</v>
      </c>
    </row>
    <row r="47" spans="2:13" ht="27.75" customHeight="1">
      <c r="B47" s="1186"/>
      <c r="C47" s="1187"/>
      <c r="D47" s="108"/>
      <c r="E47" s="1194" t="s">
        <v>39</v>
      </c>
      <c r="F47" s="1195"/>
      <c r="G47" s="1195"/>
      <c r="H47" s="1196"/>
      <c r="I47" s="358" t="s">
        <v>506</v>
      </c>
      <c r="J47" s="359" t="s">
        <v>506</v>
      </c>
      <c r="K47" s="359" t="s">
        <v>506</v>
      </c>
      <c r="L47" s="359" t="s">
        <v>506</v>
      </c>
      <c r="M47" s="360" t="s">
        <v>506</v>
      </c>
    </row>
    <row r="48" spans="2:13" ht="27.75" customHeight="1">
      <c r="B48" s="1186"/>
      <c r="C48" s="1187"/>
      <c r="D48" s="106"/>
      <c r="E48" s="1192" t="s">
        <v>40</v>
      </c>
      <c r="F48" s="1192"/>
      <c r="G48" s="1192"/>
      <c r="H48" s="1193"/>
      <c r="I48" s="358" t="s">
        <v>506</v>
      </c>
      <c r="J48" s="359" t="s">
        <v>506</v>
      </c>
      <c r="K48" s="359" t="s">
        <v>506</v>
      </c>
      <c r="L48" s="359" t="s">
        <v>506</v>
      </c>
      <c r="M48" s="360" t="s">
        <v>506</v>
      </c>
    </row>
    <row r="49" spans="2:13" ht="27.75" customHeight="1">
      <c r="B49" s="1188"/>
      <c r="C49" s="1189"/>
      <c r="D49" s="106"/>
      <c r="E49" s="1192" t="s">
        <v>41</v>
      </c>
      <c r="F49" s="1192"/>
      <c r="G49" s="1192"/>
      <c r="H49" s="1193"/>
      <c r="I49" s="358" t="s">
        <v>506</v>
      </c>
      <c r="J49" s="359" t="s">
        <v>506</v>
      </c>
      <c r="K49" s="359" t="s">
        <v>506</v>
      </c>
      <c r="L49" s="359" t="s">
        <v>506</v>
      </c>
      <c r="M49" s="360" t="s">
        <v>506</v>
      </c>
    </row>
    <row r="50" spans="2:13" ht="27.75" customHeight="1">
      <c r="B50" s="1197" t="s">
        <v>42</v>
      </c>
      <c r="C50" s="1198"/>
      <c r="D50" s="109"/>
      <c r="E50" s="1192" t="s">
        <v>43</v>
      </c>
      <c r="F50" s="1192"/>
      <c r="G50" s="1192"/>
      <c r="H50" s="1193"/>
      <c r="I50" s="358">
        <v>1790</v>
      </c>
      <c r="J50" s="359">
        <v>1826</v>
      </c>
      <c r="K50" s="359">
        <v>1871</v>
      </c>
      <c r="L50" s="359">
        <v>2305</v>
      </c>
      <c r="M50" s="360">
        <v>2515</v>
      </c>
    </row>
    <row r="51" spans="2:13" ht="27.75" customHeight="1">
      <c r="B51" s="1186"/>
      <c r="C51" s="1187"/>
      <c r="D51" s="106"/>
      <c r="E51" s="1192" t="s">
        <v>44</v>
      </c>
      <c r="F51" s="1192"/>
      <c r="G51" s="1192"/>
      <c r="H51" s="1193"/>
      <c r="I51" s="358">
        <v>208</v>
      </c>
      <c r="J51" s="359">
        <v>189</v>
      </c>
      <c r="K51" s="359">
        <v>165</v>
      </c>
      <c r="L51" s="359">
        <v>128</v>
      </c>
      <c r="M51" s="360">
        <v>112</v>
      </c>
    </row>
    <row r="52" spans="2:13" ht="27.75" customHeight="1">
      <c r="B52" s="1188"/>
      <c r="C52" s="1189"/>
      <c r="D52" s="106"/>
      <c r="E52" s="1192" t="s">
        <v>45</v>
      </c>
      <c r="F52" s="1192"/>
      <c r="G52" s="1192"/>
      <c r="H52" s="1193"/>
      <c r="I52" s="358">
        <v>3379</v>
      </c>
      <c r="J52" s="359">
        <v>3266</v>
      </c>
      <c r="K52" s="359">
        <v>3408</v>
      </c>
      <c r="L52" s="359">
        <v>3372</v>
      </c>
      <c r="M52" s="360">
        <v>3231</v>
      </c>
    </row>
    <row r="53" spans="2:13" ht="27.75" customHeight="1" thickBot="1">
      <c r="B53" s="1199" t="s">
        <v>46</v>
      </c>
      <c r="C53" s="1200"/>
      <c r="D53" s="110"/>
      <c r="E53" s="1201" t="s">
        <v>47</v>
      </c>
      <c r="F53" s="1201"/>
      <c r="G53" s="1201"/>
      <c r="H53" s="1202"/>
      <c r="I53" s="361">
        <v>-229</v>
      </c>
      <c r="J53" s="362">
        <v>-167</v>
      </c>
      <c r="K53" s="362">
        <v>-251</v>
      </c>
      <c r="L53" s="362">
        <v>-777</v>
      </c>
      <c r="M53" s="363">
        <v>-948</v>
      </c>
    </row>
    <row r="54" spans="2:13" ht="27.75" customHeight="1">
      <c r="B54" s="111" t="s">
        <v>48</v>
      </c>
      <c r="C54" s="112"/>
      <c r="D54" s="112"/>
      <c r="E54" s="113"/>
      <c r="F54" s="113"/>
      <c r="G54" s="113"/>
      <c r="H54" s="113"/>
      <c r="I54" s="114"/>
      <c r="J54" s="114"/>
      <c r="K54" s="114"/>
      <c r="L54" s="114"/>
      <c r="M54" s="114"/>
    </row>
    <row r="55" spans="2:13"/>
  </sheetData>
  <sheetProtection algorithmName="SHA-512" hashValue="pZOs2bcHSrrLS/PVGmKu/+9tZ6hmQG3t9OF0S874meVV0NObbd2grtPfVpd/ngx42QM5goklEaBFOIsyCPd33A==" saltValue="bWdf9EfnybdDLn0f8JbA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550</v>
      </c>
      <c r="G54" s="119" t="s">
        <v>551</v>
      </c>
      <c r="H54" s="120" t="s">
        <v>552</v>
      </c>
    </row>
    <row r="55" spans="2:8" ht="52.5" customHeight="1">
      <c r="B55" s="121"/>
      <c r="C55" s="1211" t="s">
        <v>50</v>
      </c>
      <c r="D55" s="1211"/>
      <c r="E55" s="1212"/>
      <c r="F55" s="122">
        <v>544</v>
      </c>
      <c r="G55" s="122">
        <v>554</v>
      </c>
      <c r="H55" s="123">
        <v>654</v>
      </c>
    </row>
    <row r="56" spans="2:8" ht="52.5" customHeight="1">
      <c r="B56" s="124"/>
      <c r="C56" s="1213" t="s">
        <v>51</v>
      </c>
      <c r="D56" s="1213"/>
      <c r="E56" s="1214"/>
      <c r="F56" s="125">
        <v>381</v>
      </c>
      <c r="G56" s="125">
        <v>396</v>
      </c>
      <c r="H56" s="126">
        <v>397</v>
      </c>
    </row>
    <row r="57" spans="2:8" ht="53.25" customHeight="1">
      <c r="B57" s="124"/>
      <c r="C57" s="1215" t="s">
        <v>52</v>
      </c>
      <c r="D57" s="1215"/>
      <c r="E57" s="1216"/>
      <c r="F57" s="127">
        <v>878</v>
      </c>
      <c r="G57" s="127">
        <v>1290</v>
      </c>
      <c r="H57" s="128">
        <v>1399</v>
      </c>
    </row>
    <row r="58" spans="2:8" ht="45.75" customHeight="1">
      <c r="B58" s="129"/>
      <c r="C58" s="1203" t="s">
        <v>580</v>
      </c>
      <c r="D58" s="1204"/>
      <c r="E58" s="1205"/>
      <c r="F58" s="130">
        <v>0</v>
      </c>
      <c r="G58" s="130">
        <v>336</v>
      </c>
      <c r="H58" s="131">
        <v>332</v>
      </c>
    </row>
    <row r="59" spans="2:8" ht="45.75" customHeight="1">
      <c r="B59" s="129"/>
      <c r="C59" s="1203" t="s">
        <v>581</v>
      </c>
      <c r="D59" s="1204"/>
      <c r="E59" s="1205"/>
      <c r="F59" s="130">
        <v>536</v>
      </c>
      <c r="G59" s="130">
        <v>616</v>
      </c>
      <c r="H59" s="131">
        <v>717</v>
      </c>
    </row>
    <row r="60" spans="2:8" ht="45.75" customHeight="1">
      <c r="B60" s="129"/>
      <c r="C60" s="1203" t="s">
        <v>582</v>
      </c>
      <c r="D60" s="1204"/>
      <c r="E60" s="1205"/>
      <c r="F60" s="130">
        <v>118</v>
      </c>
      <c r="G60" s="130">
        <v>103</v>
      </c>
      <c r="H60" s="131">
        <v>103</v>
      </c>
    </row>
    <row r="61" spans="2:8" ht="45.75" customHeight="1">
      <c r="B61" s="129"/>
      <c r="C61" s="1203" t="s">
        <v>583</v>
      </c>
      <c r="D61" s="1204"/>
      <c r="E61" s="1205"/>
      <c r="F61" s="130">
        <v>16</v>
      </c>
      <c r="G61" s="130">
        <v>27</v>
      </c>
      <c r="H61" s="131">
        <v>35</v>
      </c>
    </row>
    <row r="62" spans="2:8" ht="45.75" customHeight="1" thickBot="1">
      <c r="B62" s="132"/>
      <c r="C62" s="1206" t="s">
        <v>584</v>
      </c>
      <c r="D62" s="1207"/>
      <c r="E62" s="1208"/>
      <c r="F62" s="133">
        <v>53</v>
      </c>
      <c r="G62" s="133">
        <v>55</v>
      </c>
      <c r="H62" s="134">
        <v>58</v>
      </c>
    </row>
    <row r="63" spans="2:8" ht="52.5" customHeight="1" thickBot="1">
      <c r="B63" s="135"/>
      <c r="C63" s="1209" t="s">
        <v>53</v>
      </c>
      <c r="D63" s="1209"/>
      <c r="E63" s="1210"/>
      <c r="F63" s="136">
        <v>1803</v>
      </c>
      <c r="G63" s="136">
        <v>2240</v>
      </c>
      <c r="H63" s="137">
        <v>2450</v>
      </c>
    </row>
    <row r="64" spans="2:8"/>
  </sheetData>
  <sheetProtection algorithmName="SHA-512" hashValue="nVw3vKE80pncMDc/uKStfox8SbmnGFKe3M140h/HARUXZ2WGTNvAV2JrY+tY4/gvw8IO9WZkxM+sBabMuA/T/A==" saltValue="A+Z7vffOcFuFv9N5BNnL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545</v>
      </c>
      <c r="G2" s="151"/>
      <c r="H2" s="152"/>
    </row>
    <row r="3" spans="1:8">
      <c r="A3" s="148" t="s">
        <v>538</v>
      </c>
      <c r="B3" s="153"/>
      <c r="C3" s="154"/>
      <c r="D3" s="155">
        <v>481947</v>
      </c>
      <c r="E3" s="156"/>
      <c r="F3" s="157">
        <v>271581</v>
      </c>
      <c r="G3" s="158"/>
      <c r="H3" s="159"/>
    </row>
    <row r="4" spans="1:8">
      <c r="A4" s="160"/>
      <c r="B4" s="161"/>
      <c r="C4" s="162"/>
      <c r="D4" s="163">
        <v>148915</v>
      </c>
      <c r="E4" s="164"/>
      <c r="F4" s="165">
        <v>117844</v>
      </c>
      <c r="G4" s="166"/>
      <c r="H4" s="167"/>
    </row>
    <row r="5" spans="1:8">
      <c r="A5" s="148" t="s">
        <v>540</v>
      </c>
      <c r="B5" s="153"/>
      <c r="C5" s="154"/>
      <c r="D5" s="155">
        <v>393783</v>
      </c>
      <c r="E5" s="156"/>
      <c r="F5" s="157">
        <v>268375</v>
      </c>
      <c r="G5" s="158"/>
      <c r="H5" s="159"/>
    </row>
    <row r="6" spans="1:8">
      <c r="A6" s="160"/>
      <c r="B6" s="161"/>
      <c r="C6" s="162"/>
      <c r="D6" s="163">
        <v>108424</v>
      </c>
      <c r="E6" s="164"/>
      <c r="F6" s="165">
        <v>119602</v>
      </c>
      <c r="G6" s="166"/>
      <c r="H6" s="167"/>
    </row>
    <row r="7" spans="1:8">
      <c r="A7" s="148" t="s">
        <v>541</v>
      </c>
      <c r="B7" s="153"/>
      <c r="C7" s="154"/>
      <c r="D7" s="155">
        <v>566781</v>
      </c>
      <c r="E7" s="156"/>
      <c r="F7" s="157">
        <v>301035</v>
      </c>
      <c r="G7" s="158"/>
      <c r="H7" s="159"/>
    </row>
    <row r="8" spans="1:8">
      <c r="A8" s="160"/>
      <c r="B8" s="161"/>
      <c r="C8" s="162"/>
      <c r="D8" s="163">
        <v>83450</v>
      </c>
      <c r="E8" s="164"/>
      <c r="F8" s="165">
        <v>154376</v>
      </c>
      <c r="G8" s="166"/>
      <c r="H8" s="167"/>
    </row>
    <row r="9" spans="1:8">
      <c r="A9" s="148" t="s">
        <v>542</v>
      </c>
      <c r="B9" s="153"/>
      <c r="C9" s="154"/>
      <c r="D9" s="155">
        <v>488895</v>
      </c>
      <c r="E9" s="156"/>
      <c r="F9" s="157">
        <v>362690</v>
      </c>
      <c r="G9" s="158"/>
      <c r="H9" s="159"/>
    </row>
    <row r="10" spans="1:8">
      <c r="A10" s="160"/>
      <c r="B10" s="161"/>
      <c r="C10" s="162"/>
      <c r="D10" s="163">
        <v>142965</v>
      </c>
      <c r="E10" s="164"/>
      <c r="F10" s="165">
        <v>172580</v>
      </c>
      <c r="G10" s="166"/>
      <c r="H10" s="167"/>
    </row>
    <row r="11" spans="1:8">
      <c r="A11" s="148" t="s">
        <v>543</v>
      </c>
      <c r="B11" s="153"/>
      <c r="C11" s="154"/>
      <c r="D11" s="155">
        <v>447744</v>
      </c>
      <c r="E11" s="156"/>
      <c r="F11" s="157">
        <v>296093</v>
      </c>
      <c r="G11" s="158"/>
      <c r="H11" s="159"/>
    </row>
    <row r="12" spans="1:8">
      <c r="A12" s="160"/>
      <c r="B12" s="161"/>
      <c r="C12" s="168"/>
      <c r="D12" s="163">
        <v>124626</v>
      </c>
      <c r="E12" s="164"/>
      <c r="F12" s="165">
        <v>140545</v>
      </c>
      <c r="G12" s="166"/>
      <c r="H12" s="167"/>
    </row>
    <row r="13" spans="1:8">
      <c r="A13" s="148"/>
      <c r="B13" s="153"/>
      <c r="C13" s="169"/>
      <c r="D13" s="170">
        <v>475830</v>
      </c>
      <c r="E13" s="171"/>
      <c r="F13" s="172">
        <v>299955</v>
      </c>
      <c r="G13" s="173"/>
      <c r="H13" s="159"/>
    </row>
    <row r="14" spans="1:8">
      <c r="A14" s="160"/>
      <c r="B14" s="161"/>
      <c r="C14" s="162"/>
      <c r="D14" s="163">
        <v>121676</v>
      </c>
      <c r="E14" s="164"/>
      <c r="F14" s="165">
        <v>140989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5.88</v>
      </c>
      <c r="C19" s="174">
        <f>ROUND(VALUE(SUBSTITUTE(実質収支比率等に係る経年分析!G$48,"▲","-")),2)</f>
        <v>7.27</v>
      </c>
      <c r="D19" s="174">
        <f>ROUND(VALUE(SUBSTITUTE(実質収支比率等に係る経年分析!H$48,"▲","-")),2)</f>
        <v>10.07</v>
      </c>
      <c r="E19" s="174">
        <f>ROUND(VALUE(SUBSTITUTE(実質収支比率等に係る経年分析!I$48,"▲","-")),2)</f>
        <v>11.7</v>
      </c>
      <c r="F19" s="174">
        <f>ROUND(VALUE(SUBSTITUTE(実質収支比率等に係る経年分析!J$48,"▲","-")),2)</f>
        <v>8.2200000000000006</v>
      </c>
    </row>
    <row r="20" spans="1:11">
      <c r="A20" s="174" t="s">
        <v>57</v>
      </c>
      <c r="B20" s="174">
        <f>ROUND(VALUE(SUBSTITUTE(実質収支比率等に係る経年分析!F$47,"▲","-")),2)</f>
        <v>30.14</v>
      </c>
      <c r="C20" s="174">
        <f>ROUND(VALUE(SUBSTITUTE(実質収支比率等に係る経年分析!G$47,"▲","-")),2)</f>
        <v>30.82</v>
      </c>
      <c r="D20" s="174">
        <f>ROUND(VALUE(SUBSTITUTE(実質収支比率等に係る経年分析!H$47,"▲","-")),2)</f>
        <v>29.42</v>
      </c>
      <c r="E20" s="174">
        <f>ROUND(VALUE(SUBSTITUTE(実質収支比率等に係る経年分析!I$47,"▲","-")),2)</f>
        <v>27.5</v>
      </c>
      <c r="F20" s="174">
        <f>ROUND(VALUE(SUBSTITUTE(実質収支比率等に係る経年分析!J$47,"▲","-")),2)</f>
        <v>32.31</v>
      </c>
    </row>
    <row r="21" spans="1:11">
      <c r="A21" s="174" t="s">
        <v>58</v>
      </c>
      <c r="B21" s="174">
        <f>IF(ISNUMBER(VALUE(SUBSTITUTE(実質収支比率等に係る経年分析!F$49,"▲","-"))),ROUND(VALUE(SUBSTITUTE(実質収支比率等に係る経年分析!F$49,"▲","-")),2),NA())</f>
        <v>-0.93</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3.15</v>
      </c>
      <c r="E21" s="174">
        <f>IF(ISNUMBER(VALUE(SUBSTITUTE(実質収支比率等に係る経年分析!I$49,"▲","-"))),ROUND(VALUE(SUBSTITUTE(実質収支比率等に係る経年分析!I$49,"▲","-")),2),NA())</f>
        <v>2.95</v>
      </c>
      <c r="F21" s="174">
        <f>IF(ISNUMBER(VALUE(SUBSTITUTE(実質収支比率等に係る経年分析!J$49,"▲","-"))),ROUND(VALUE(SUBSTITUTE(実質収支比率等に係る経年分析!J$49,"▲","-")),2),NA())</f>
        <v>1.53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漁港漁村集落排水事業特別会計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健康保険特別会計（施設勘定）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c r="A34" s="175" t="str">
        <f>IF(連結実質赤字比率に係る赤字・黒字の構成分析!C$36="",NA(),連結実質赤字比率に係る赤字・黒字の構成分析!C$36)</f>
        <v>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0.18</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0.14000000000000001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8.2200000000000006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360</v>
      </c>
      <c r="E42" s="176"/>
      <c r="F42" s="176"/>
      <c r="G42" s="176">
        <f>'実質公債費比率（分子）の構造'!L$52</f>
        <v>346</v>
      </c>
      <c r="H42" s="176"/>
      <c r="I42" s="176"/>
      <c r="J42" s="176">
        <f>'実質公債費比率（分子）の構造'!M$52</f>
        <v>356</v>
      </c>
      <c r="K42" s="176"/>
      <c r="L42" s="176"/>
      <c r="M42" s="176">
        <f>'実質公債費比率（分子）の構造'!N$52</f>
        <v>359</v>
      </c>
      <c r="N42" s="176"/>
      <c r="O42" s="176"/>
      <c r="P42" s="176">
        <f>'実質公債費比率（分子）の構造'!O$52</f>
        <v>392</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102</v>
      </c>
      <c r="C46" s="176"/>
      <c r="D46" s="176"/>
      <c r="E46" s="176">
        <f>'実質公債費比率（分子）の構造'!L$48</f>
        <v>103</v>
      </c>
      <c r="F46" s="176"/>
      <c r="G46" s="176"/>
      <c r="H46" s="176">
        <f>'実質公債費比率（分子）の構造'!M$48</f>
        <v>92</v>
      </c>
      <c r="I46" s="176"/>
      <c r="J46" s="176"/>
      <c r="K46" s="176">
        <f>'実質公債費比率（分子）の構造'!N$48</f>
        <v>93</v>
      </c>
      <c r="L46" s="176"/>
      <c r="M46" s="176"/>
      <c r="N46" s="176">
        <f>'実質公債費比率（分子）の構造'!O$48</f>
        <v>79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399</v>
      </c>
      <c r="C49" s="176"/>
      <c r="D49" s="176"/>
      <c r="E49" s="176">
        <f>'実質公債費比率（分子）の構造'!L$45</f>
        <v>383</v>
      </c>
      <c r="F49" s="176"/>
      <c r="G49" s="176"/>
      <c r="H49" s="176">
        <f>'実質公債費比率（分子）の構造'!M$45</f>
        <v>393</v>
      </c>
      <c r="I49" s="176"/>
      <c r="J49" s="176"/>
      <c r="K49" s="176">
        <f>'実質公債費比率（分子）の構造'!N$45</f>
        <v>411</v>
      </c>
      <c r="L49" s="176"/>
      <c r="M49" s="176"/>
      <c r="N49" s="176">
        <f>'実質公債費比率（分子）の構造'!O$45</f>
        <v>448</v>
      </c>
      <c r="O49" s="176"/>
      <c r="P49" s="176"/>
    </row>
    <row r="50" spans="1:16">
      <c r="A50" s="176" t="s">
        <v>73</v>
      </c>
      <c r="B50" s="176" t="e">
        <f>NA()</f>
        <v>#N/A</v>
      </c>
      <c r="C50" s="176">
        <f>IF(ISNUMBER('実質公債費比率（分子）の構造'!K$53),'実質公債費比率（分子）の構造'!K$53,NA())</f>
        <v>141</v>
      </c>
      <c r="D50" s="176" t="e">
        <f>NA()</f>
        <v>#N/A</v>
      </c>
      <c r="E50" s="176" t="e">
        <f>NA()</f>
        <v>#N/A</v>
      </c>
      <c r="F50" s="176">
        <f>IF(ISNUMBER('実質公債費比率（分子）の構造'!L$53),'実質公債費比率（分子）の構造'!L$53,NA())</f>
        <v>140</v>
      </c>
      <c r="G50" s="176" t="e">
        <f>NA()</f>
        <v>#N/A</v>
      </c>
      <c r="H50" s="176" t="e">
        <f>NA()</f>
        <v>#N/A</v>
      </c>
      <c r="I50" s="176">
        <f>IF(ISNUMBER('実質公債費比率（分子）の構造'!M$53),'実質公債費比率（分子）の構造'!M$53,NA())</f>
        <v>129</v>
      </c>
      <c r="J50" s="176" t="e">
        <f>NA()</f>
        <v>#N/A</v>
      </c>
      <c r="K50" s="176" t="e">
        <f>NA()</f>
        <v>#N/A</v>
      </c>
      <c r="L50" s="176">
        <f>IF(ISNUMBER('実質公債費比率（分子）の構造'!N$53),'実質公債費比率（分子）の構造'!N$53,NA())</f>
        <v>145</v>
      </c>
      <c r="M50" s="176" t="e">
        <f>NA()</f>
        <v>#N/A</v>
      </c>
      <c r="N50" s="176" t="e">
        <f>NA()</f>
        <v>#N/A</v>
      </c>
      <c r="O50" s="176">
        <f>IF(ISNUMBER('実質公債費比率（分子）の構造'!O$53),'実質公債費比率（分子）の構造'!O$53,NA())</f>
        <v>135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3379</v>
      </c>
      <c r="E56" s="175"/>
      <c r="F56" s="175"/>
      <c r="G56" s="175">
        <f>'将来負担比率（分子）の構造'!J$52</f>
        <v>3266</v>
      </c>
      <c r="H56" s="175"/>
      <c r="I56" s="175"/>
      <c r="J56" s="175">
        <f>'将来負担比率（分子）の構造'!K$52</f>
        <v>3408</v>
      </c>
      <c r="K56" s="175"/>
      <c r="L56" s="175"/>
      <c r="M56" s="175">
        <f>'将来負担比率（分子）の構造'!L$52</f>
        <v>3372</v>
      </c>
      <c r="N56" s="175"/>
      <c r="O56" s="175"/>
      <c r="P56" s="175">
        <f>'将来負担比率（分子）の構造'!M$52</f>
        <v>3231</v>
      </c>
    </row>
    <row r="57" spans="1:16">
      <c r="A57" s="175" t="s">
        <v>44</v>
      </c>
      <c r="B57" s="175"/>
      <c r="C57" s="175"/>
      <c r="D57" s="175">
        <f>'将来負担比率（分子）の構造'!I$51</f>
        <v>208</v>
      </c>
      <c r="E57" s="175"/>
      <c r="F57" s="175"/>
      <c r="G57" s="175">
        <f>'将来負担比率（分子）の構造'!J$51</f>
        <v>189</v>
      </c>
      <c r="H57" s="175"/>
      <c r="I57" s="175"/>
      <c r="J57" s="175">
        <f>'将来負担比率（分子）の構造'!K$51</f>
        <v>165</v>
      </c>
      <c r="K57" s="175"/>
      <c r="L57" s="175"/>
      <c r="M57" s="175">
        <f>'将来負担比率（分子）の構造'!L$51</f>
        <v>128</v>
      </c>
      <c r="N57" s="175"/>
      <c r="O57" s="175"/>
      <c r="P57" s="175">
        <f>'将来負担比率（分子）の構造'!M$51</f>
        <v>112</v>
      </c>
    </row>
    <row r="58" spans="1:16">
      <c r="A58" s="175" t="s">
        <v>43</v>
      </c>
      <c r="B58" s="175"/>
      <c r="C58" s="175"/>
      <c r="D58" s="175">
        <f>'将来負担比率（分子）の構造'!I$50</f>
        <v>1790</v>
      </c>
      <c r="E58" s="175"/>
      <c r="F58" s="175"/>
      <c r="G58" s="175">
        <f>'将来負担比率（分子）の構造'!J$50</f>
        <v>1826</v>
      </c>
      <c r="H58" s="175"/>
      <c r="I58" s="175"/>
      <c r="J58" s="175">
        <f>'将来負担比率（分子）の構造'!K$50</f>
        <v>1871</v>
      </c>
      <c r="K58" s="175"/>
      <c r="L58" s="175"/>
      <c r="M58" s="175">
        <f>'将来負担比率（分子）の構造'!L$50</f>
        <v>2305</v>
      </c>
      <c r="N58" s="175"/>
      <c r="O58" s="175"/>
      <c r="P58" s="175">
        <f>'将来負担比率（分子）の構造'!M$50</f>
        <v>2515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291</v>
      </c>
      <c r="C62" s="175"/>
      <c r="D62" s="175"/>
      <c r="E62" s="175">
        <f>'将来負担比率（分子）の構造'!J$45</f>
        <v>268</v>
      </c>
      <c r="F62" s="175"/>
      <c r="G62" s="175"/>
      <c r="H62" s="175">
        <f>'将来負担比率（分子）の構造'!K$45</f>
        <v>226</v>
      </c>
      <c r="I62" s="175"/>
      <c r="J62" s="175"/>
      <c r="K62" s="175">
        <f>'将来負担比率（分子）の構造'!L$45</f>
        <v>187</v>
      </c>
      <c r="L62" s="175"/>
      <c r="M62" s="175"/>
      <c r="N62" s="175">
        <f>'将来負担比率（分子）の構造'!M$45</f>
        <v>137</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1077</v>
      </c>
      <c r="C64" s="175"/>
      <c r="D64" s="175"/>
      <c r="E64" s="175">
        <f>'将来負担比率（分子）の構造'!J$43</f>
        <v>1046</v>
      </c>
      <c r="F64" s="175"/>
      <c r="G64" s="175"/>
      <c r="H64" s="175">
        <f>'将来負担比率（分子）の構造'!K$43</f>
        <v>1066</v>
      </c>
      <c r="I64" s="175"/>
      <c r="J64" s="175"/>
      <c r="K64" s="175">
        <f>'将来負担比率（分子）の構造'!L$43</f>
        <v>1013</v>
      </c>
      <c r="L64" s="175"/>
      <c r="M64" s="175"/>
      <c r="N64" s="175">
        <f>'将来負担比率（分子）の構造'!M$43</f>
        <v>966</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3779</v>
      </c>
      <c r="C66" s="175"/>
      <c r="D66" s="175"/>
      <c r="E66" s="175">
        <f>'将来負担比率（分子）の構造'!J$41</f>
        <v>3800</v>
      </c>
      <c r="F66" s="175"/>
      <c r="G66" s="175"/>
      <c r="H66" s="175">
        <f>'将来負担比率（分子）の構造'!K$41</f>
        <v>3901</v>
      </c>
      <c r="I66" s="175"/>
      <c r="J66" s="175"/>
      <c r="K66" s="175">
        <f>'将来負担比率（分子）の構造'!L$41</f>
        <v>3827</v>
      </c>
      <c r="L66" s="175"/>
      <c r="M66" s="175"/>
      <c r="N66" s="175">
        <f>'将来負担比率（分子）の構造'!M$41</f>
        <v>3806</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544</v>
      </c>
      <c r="C72" s="179">
        <f>基金残高に係る経年分析!G55</f>
        <v>554</v>
      </c>
      <c r="D72" s="179">
        <f>基金残高に係る経年分析!H55</f>
        <v>654</v>
      </c>
    </row>
    <row r="73" spans="1:16">
      <c r="A73" s="178" t="s">
        <v>80</v>
      </c>
      <c r="B73" s="179">
        <f>基金残高に係る経年分析!F56</f>
        <v>381</v>
      </c>
      <c r="C73" s="179">
        <f>基金残高に係る経年分析!G56</f>
        <v>396</v>
      </c>
      <c r="D73" s="179">
        <f>基金残高に係る経年分析!H56</f>
        <v>397</v>
      </c>
    </row>
    <row r="74" spans="1:16">
      <c r="A74" s="178" t="s">
        <v>81</v>
      </c>
      <c r="B74" s="179">
        <f>基金残高に係る経年分析!F57</f>
        <v>878</v>
      </c>
      <c r="C74" s="179">
        <f>基金残高に係る経年分析!G57</f>
        <v>1290</v>
      </c>
      <c r="D74" s="179">
        <f>基金残高に係る経年分析!H57</f>
        <v>1399</v>
      </c>
    </row>
  </sheetData>
  <sheetProtection algorithmName="SHA-512" hashValue="HS0aMM9V/oYOJU/gBkWZ1NpShzCusUG13mquokdW7LV9BqXDKfbm2Vwy7hLvNXfNkZwPb5KMtkrtT5RUhtmEpA==" saltValue="wKZP/zTBAKvJ0tUcoWvP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138916</v>
      </c>
      <c r="S5" s="613"/>
      <c r="T5" s="613"/>
      <c r="U5" s="613"/>
      <c r="V5" s="613"/>
      <c r="W5" s="613"/>
      <c r="X5" s="613"/>
      <c r="Y5" s="614"/>
      <c r="Z5" s="615">
        <v>3.7</v>
      </c>
      <c r="AA5" s="615"/>
      <c r="AB5" s="615"/>
      <c r="AC5" s="615"/>
      <c r="AD5" s="616">
        <v>138916</v>
      </c>
      <c r="AE5" s="616"/>
      <c r="AF5" s="616"/>
      <c r="AG5" s="616"/>
      <c r="AH5" s="616"/>
      <c r="AI5" s="616"/>
      <c r="AJ5" s="616"/>
      <c r="AK5" s="616"/>
      <c r="AL5" s="617">
        <v>6.9</v>
      </c>
      <c r="AM5" s="618"/>
      <c r="AN5" s="618"/>
      <c r="AO5" s="619"/>
      <c r="AP5" s="609" t="s">
        <v>234</v>
      </c>
      <c r="AQ5" s="610"/>
      <c r="AR5" s="610"/>
      <c r="AS5" s="610"/>
      <c r="AT5" s="610"/>
      <c r="AU5" s="610"/>
      <c r="AV5" s="610"/>
      <c r="AW5" s="610"/>
      <c r="AX5" s="610"/>
      <c r="AY5" s="610"/>
      <c r="AZ5" s="610"/>
      <c r="BA5" s="610"/>
      <c r="BB5" s="610"/>
      <c r="BC5" s="610"/>
      <c r="BD5" s="610"/>
      <c r="BE5" s="610"/>
      <c r="BF5" s="611"/>
      <c r="BG5" s="623">
        <v>138916</v>
      </c>
      <c r="BH5" s="624"/>
      <c r="BI5" s="624"/>
      <c r="BJ5" s="624"/>
      <c r="BK5" s="624"/>
      <c r="BL5" s="624"/>
      <c r="BM5" s="624"/>
      <c r="BN5" s="625"/>
      <c r="BO5" s="626">
        <v>100</v>
      </c>
      <c r="BP5" s="626"/>
      <c r="BQ5" s="626"/>
      <c r="BR5" s="626"/>
      <c r="BS5" s="627" t="s">
        <v>139</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21491</v>
      </c>
      <c r="S6" s="624"/>
      <c r="T6" s="624"/>
      <c r="U6" s="624"/>
      <c r="V6" s="624"/>
      <c r="W6" s="624"/>
      <c r="X6" s="624"/>
      <c r="Y6" s="625"/>
      <c r="Z6" s="626">
        <v>0.6</v>
      </c>
      <c r="AA6" s="626"/>
      <c r="AB6" s="626"/>
      <c r="AC6" s="626"/>
      <c r="AD6" s="627">
        <v>21491</v>
      </c>
      <c r="AE6" s="627"/>
      <c r="AF6" s="627"/>
      <c r="AG6" s="627"/>
      <c r="AH6" s="627"/>
      <c r="AI6" s="627"/>
      <c r="AJ6" s="627"/>
      <c r="AK6" s="627"/>
      <c r="AL6" s="628">
        <v>1.1000000000000001</v>
      </c>
      <c r="AM6" s="629"/>
      <c r="AN6" s="629"/>
      <c r="AO6" s="630"/>
      <c r="AP6" s="620" t="s">
        <v>239</v>
      </c>
      <c r="AQ6" s="621"/>
      <c r="AR6" s="621"/>
      <c r="AS6" s="621"/>
      <c r="AT6" s="621"/>
      <c r="AU6" s="621"/>
      <c r="AV6" s="621"/>
      <c r="AW6" s="621"/>
      <c r="AX6" s="621"/>
      <c r="AY6" s="621"/>
      <c r="AZ6" s="621"/>
      <c r="BA6" s="621"/>
      <c r="BB6" s="621"/>
      <c r="BC6" s="621"/>
      <c r="BD6" s="621"/>
      <c r="BE6" s="621"/>
      <c r="BF6" s="622"/>
      <c r="BG6" s="623">
        <v>138916</v>
      </c>
      <c r="BH6" s="624"/>
      <c r="BI6" s="624"/>
      <c r="BJ6" s="624"/>
      <c r="BK6" s="624"/>
      <c r="BL6" s="624"/>
      <c r="BM6" s="624"/>
      <c r="BN6" s="625"/>
      <c r="BO6" s="626">
        <v>100</v>
      </c>
      <c r="BP6" s="626"/>
      <c r="BQ6" s="626"/>
      <c r="BR6" s="626"/>
      <c r="BS6" s="627" t="s">
        <v>139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54211</v>
      </c>
      <c r="CS6" s="624"/>
      <c r="CT6" s="624"/>
      <c r="CU6" s="624"/>
      <c r="CV6" s="624"/>
      <c r="CW6" s="624"/>
      <c r="CX6" s="624"/>
      <c r="CY6" s="625"/>
      <c r="CZ6" s="617">
        <v>1.5</v>
      </c>
      <c r="DA6" s="618"/>
      <c r="DB6" s="618"/>
      <c r="DC6" s="634"/>
      <c r="DD6" s="632" t="s">
        <v>241</v>
      </c>
      <c r="DE6" s="624"/>
      <c r="DF6" s="624"/>
      <c r="DG6" s="624"/>
      <c r="DH6" s="624"/>
      <c r="DI6" s="624"/>
      <c r="DJ6" s="624"/>
      <c r="DK6" s="624"/>
      <c r="DL6" s="624"/>
      <c r="DM6" s="624"/>
      <c r="DN6" s="624"/>
      <c r="DO6" s="624"/>
      <c r="DP6" s="625"/>
      <c r="DQ6" s="632">
        <v>54211</v>
      </c>
      <c r="DR6" s="624"/>
      <c r="DS6" s="624"/>
      <c r="DT6" s="624"/>
      <c r="DU6" s="624"/>
      <c r="DV6" s="624"/>
      <c r="DW6" s="624"/>
      <c r="DX6" s="624"/>
      <c r="DY6" s="624"/>
      <c r="DZ6" s="624"/>
      <c r="EA6" s="624"/>
      <c r="EB6" s="624"/>
      <c r="EC6" s="633"/>
    </row>
    <row r="7" spans="2:143" ht="11.25" customHeight="1">
      <c r="B7" s="620" t="s">
        <v>242</v>
      </c>
      <c r="C7" s="621"/>
      <c r="D7" s="621"/>
      <c r="E7" s="621"/>
      <c r="F7" s="621"/>
      <c r="G7" s="621"/>
      <c r="H7" s="621"/>
      <c r="I7" s="621"/>
      <c r="J7" s="621"/>
      <c r="K7" s="621"/>
      <c r="L7" s="621"/>
      <c r="M7" s="621"/>
      <c r="N7" s="621"/>
      <c r="O7" s="621"/>
      <c r="P7" s="621"/>
      <c r="Q7" s="622"/>
      <c r="R7" s="623">
        <v>42</v>
      </c>
      <c r="S7" s="624"/>
      <c r="T7" s="624"/>
      <c r="U7" s="624"/>
      <c r="V7" s="624"/>
      <c r="W7" s="624"/>
      <c r="X7" s="624"/>
      <c r="Y7" s="625"/>
      <c r="Z7" s="626">
        <v>0</v>
      </c>
      <c r="AA7" s="626"/>
      <c r="AB7" s="626"/>
      <c r="AC7" s="626"/>
      <c r="AD7" s="627">
        <v>42</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62722</v>
      </c>
      <c r="BH7" s="624"/>
      <c r="BI7" s="624"/>
      <c r="BJ7" s="624"/>
      <c r="BK7" s="624"/>
      <c r="BL7" s="624"/>
      <c r="BM7" s="624"/>
      <c r="BN7" s="625"/>
      <c r="BO7" s="626">
        <v>45.2</v>
      </c>
      <c r="BP7" s="626"/>
      <c r="BQ7" s="626"/>
      <c r="BR7" s="626"/>
      <c r="BS7" s="627" t="s">
        <v>139</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887393</v>
      </c>
      <c r="CS7" s="624"/>
      <c r="CT7" s="624"/>
      <c r="CU7" s="624"/>
      <c r="CV7" s="624"/>
      <c r="CW7" s="624"/>
      <c r="CX7" s="624"/>
      <c r="CY7" s="625"/>
      <c r="CZ7" s="626">
        <v>25</v>
      </c>
      <c r="DA7" s="626"/>
      <c r="DB7" s="626"/>
      <c r="DC7" s="626"/>
      <c r="DD7" s="632">
        <v>155355</v>
      </c>
      <c r="DE7" s="624"/>
      <c r="DF7" s="624"/>
      <c r="DG7" s="624"/>
      <c r="DH7" s="624"/>
      <c r="DI7" s="624"/>
      <c r="DJ7" s="624"/>
      <c r="DK7" s="624"/>
      <c r="DL7" s="624"/>
      <c r="DM7" s="624"/>
      <c r="DN7" s="624"/>
      <c r="DO7" s="624"/>
      <c r="DP7" s="625"/>
      <c r="DQ7" s="632">
        <v>660142</v>
      </c>
      <c r="DR7" s="624"/>
      <c r="DS7" s="624"/>
      <c r="DT7" s="624"/>
      <c r="DU7" s="624"/>
      <c r="DV7" s="624"/>
      <c r="DW7" s="624"/>
      <c r="DX7" s="624"/>
      <c r="DY7" s="624"/>
      <c r="DZ7" s="624"/>
      <c r="EA7" s="624"/>
      <c r="EB7" s="624"/>
      <c r="EC7" s="633"/>
    </row>
    <row r="8" spans="2:143" ht="11.25" customHeight="1">
      <c r="B8" s="620" t="s">
        <v>245</v>
      </c>
      <c r="C8" s="621"/>
      <c r="D8" s="621"/>
      <c r="E8" s="621"/>
      <c r="F8" s="621"/>
      <c r="G8" s="621"/>
      <c r="H8" s="621"/>
      <c r="I8" s="621"/>
      <c r="J8" s="621"/>
      <c r="K8" s="621"/>
      <c r="L8" s="621"/>
      <c r="M8" s="621"/>
      <c r="N8" s="621"/>
      <c r="O8" s="621"/>
      <c r="P8" s="621"/>
      <c r="Q8" s="622"/>
      <c r="R8" s="623">
        <v>420</v>
      </c>
      <c r="S8" s="624"/>
      <c r="T8" s="624"/>
      <c r="U8" s="624"/>
      <c r="V8" s="624"/>
      <c r="W8" s="624"/>
      <c r="X8" s="624"/>
      <c r="Y8" s="625"/>
      <c r="Z8" s="626">
        <v>0</v>
      </c>
      <c r="AA8" s="626"/>
      <c r="AB8" s="626"/>
      <c r="AC8" s="626"/>
      <c r="AD8" s="627">
        <v>420</v>
      </c>
      <c r="AE8" s="627"/>
      <c r="AF8" s="627"/>
      <c r="AG8" s="627"/>
      <c r="AH8" s="627"/>
      <c r="AI8" s="627"/>
      <c r="AJ8" s="627"/>
      <c r="AK8" s="627"/>
      <c r="AL8" s="628">
        <v>0</v>
      </c>
      <c r="AM8" s="629"/>
      <c r="AN8" s="629"/>
      <c r="AO8" s="630"/>
      <c r="AP8" s="620" t="s">
        <v>246</v>
      </c>
      <c r="AQ8" s="621"/>
      <c r="AR8" s="621"/>
      <c r="AS8" s="621"/>
      <c r="AT8" s="621"/>
      <c r="AU8" s="621"/>
      <c r="AV8" s="621"/>
      <c r="AW8" s="621"/>
      <c r="AX8" s="621"/>
      <c r="AY8" s="621"/>
      <c r="AZ8" s="621"/>
      <c r="BA8" s="621"/>
      <c r="BB8" s="621"/>
      <c r="BC8" s="621"/>
      <c r="BD8" s="621"/>
      <c r="BE8" s="621"/>
      <c r="BF8" s="622"/>
      <c r="BG8" s="623">
        <v>2439</v>
      </c>
      <c r="BH8" s="624"/>
      <c r="BI8" s="624"/>
      <c r="BJ8" s="624"/>
      <c r="BK8" s="624"/>
      <c r="BL8" s="624"/>
      <c r="BM8" s="624"/>
      <c r="BN8" s="625"/>
      <c r="BO8" s="626">
        <v>1.8</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490966</v>
      </c>
      <c r="CS8" s="624"/>
      <c r="CT8" s="624"/>
      <c r="CU8" s="624"/>
      <c r="CV8" s="624"/>
      <c r="CW8" s="624"/>
      <c r="CX8" s="624"/>
      <c r="CY8" s="625"/>
      <c r="CZ8" s="626">
        <v>13.8</v>
      </c>
      <c r="DA8" s="626"/>
      <c r="DB8" s="626"/>
      <c r="DC8" s="626"/>
      <c r="DD8" s="632">
        <v>315</v>
      </c>
      <c r="DE8" s="624"/>
      <c r="DF8" s="624"/>
      <c r="DG8" s="624"/>
      <c r="DH8" s="624"/>
      <c r="DI8" s="624"/>
      <c r="DJ8" s="624"/>
      <c r="DK8" s="624"/>
      <c r="DL8" s="624"/>
      <c r="DM8" s="624"/>
      <c r="DN8" s="624"/>
      <c r="DO8" s="624"/>
      <c r="DP8" s="625"/>
      <c r="DQ8" s="632">
        <v>305414</v>
      </c>
      <c r="DR8" s="624"/>
      <c r="DS8" s="624"/>
      <c r="DT8" s="624"/>
      <c r="DU8" s="624"/>
      <c r="DV8" s="624"/>
      <c r="DW8" s="624"/>
      <c r="DX8" s="624"/>
      <c r="DY8" s="624"/>
      <c r="DZ8" s="624"/>
      <c r="EA8" s="624"/>
      <c r="EB8" s="624"/>
      <c r="EC8" s="633"/>
    </row>
    <row r="9" spans="2:143" ht="11.25" customHeight="1">
      <c r="B9" s="620" t="s">
        <v>248</v>
      </c>
      <c r="C9" s="621"/>
      <c r="D9" s="621"/>
      <c r="E9" s="621"/>
      <c r="F9" s="621"/>
      <c r="G9" s="621"/>
      <c r="H9" s="621"/>
      <c r="I9" s="621"/>
      <c r="J9" s="621"/>
      <c r="K9" s="621"/>
      <c r="L9" s="621"/>
      <c r="M9" s="621"/>
      <c r="N9" s="621"/>
      <c r="O9" s="621"/>
      <c r="P9" s="621"/>
      <c r="Q9" s="622"/>
      <c r="R9" s="623">
        <v>484</v>
      </c>
      <c r="S9" s="624"/>
      <c r="T9" s="624"/>
      <c r="U9" s="624"/>
      <c r="V9" s="624"/>
      <c r="W9" s="624"/>
      <c r="X9" s="624"/>
      <c r="Y9" s="625"/>
      <c r="Z9" s="626">
        <v>0</v>
      </c>
      <c r="AA9" s="626"/>
      <c r="AB9" s="626"/>
      <c r="AC9" s="626"/>
      <c r="AD9" s="627">
        <v>484</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53177</v>
      </c>
      <c r="BH9" s="624"/>
      <c r="BI9" s="624"/>
      <c r="BJ9" s="624"/>
      <c r="BK9" s="624"/>
      <c r="BL9" s="624"/>
      <c r="BM9" s="624"/>
      <c r="BN9" s="625"/>
      <c r="BO9" s="626">
        <v>38.299999999999997</v>
      </c>
      <c r="BP9" s="626"/>
      <c r="BQ9" s="626"/>
      <c r="BR9" s="626"/>
      <c r="BS9" s="627" t="s">
        <v>139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205435</v>
      </c>
      <c r="CS9" s="624"/>
      <c r="CT9" s="624"/>
      <c r="CU9" s="624"/>
      <c r="CV9" s="624"/>
      <c r="CW9" s="624"/>
      <c r="CX9" s="624"/>
      <c r="CY9" s="625"/>
      <c r="CZ9" s="626">
        <v>5.8</v>
      </c>
      <c r="DA9" s="626"/>
      <c r="DB9" s="626"/>
      <c r="DC9" s="626"/>
      <c r="DD9" s="632" t="s">
        <v>241</v>
      </c>
      <c r="DE9" s="624"/>
      <c r="DF9" s="624"/>
      <c r="DG9" s="624"/>
      <c r="DH9" s="624"/>
      <c r="DI9" s="624"/>
      <c r="DJ9" s="624"/>
      <c r="DK9" s="624"/>
      <c r="DL9" s="624"/>
      <c r="DM9" s="624"/>
      <c r="DN9" s="624"/>
      <c r="DO9" s="624"/>
      <c r="DP9" s="625"/>
      <c r="DQ9" s="632">
        <v>144568</v>
      </c>
      <c r="DR9" s="624"/>
      <c r="DS9" s="624"/>
      <c r="DT9" s="624"/>
      <c r="DU9" s="624"/>
      <c r="DV9" s="624"/>
      <c r="DW9" s="624"/>
      <c r="DX9" s="624"/>
      <c r="DY9" s="624"/>
      <c r="DZ9" s="624"/>
      <c r="EA9" s="624"/>
      <c r="EB9" s="624"/>
      <c r="EC9" s="633"/>
    </row>
    <row r="10" spans="2:143" ht="11.25" customHeight="1">
      <c r="B10" s="620" t="s">
        <v>251</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139</v>
      </c>
      <c r="AA10" s="626"/>
      <c r="AB10" s="626"/>
      <c r="AC10" s="626"/>
      <c r="AD10" s="627" t="s">
        <v>139</v>
      </c>
      <c r="AE10" s="627"/>
      <c r="AF10" s="627"/>
      <c r="AG10" s="627"/>
      <c r="AH10" s="627"/>
      <c r="AI10" s="627"/>
      <c r="AJ10" s="627"/>
      <c r="AK10" s="627"/>
      <c r="AL10" s="628" t="s">
        <v>139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4423</v>
      </c>
      <c r="BH10" s="624"/>
      <c r="BI10" s="624"/>
      <c r="BJ10" s="624"/>
      <c r="BK10" s="624"/>
      <c r="BL10" s="624"/>
      <c r="BM10" s="624"/>
      <c r="BN10" s="625"/>
      <c r="BO10" s="626">
        <v>3.2</v>
      </c>
      <c r="BP10" s="626"/>
      <c r="BQ10" s="626"/>
      <c r="BR10" s="626"/>
      <c r="BS10" s="627" t="s">
        <v>241</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139</v>
      </c>
      <c r="DA10" s="626"/>
      <c r="DB10" s="626"/>
      <c r="DC10" s="626"/>
      <c r="DD10" s="632" t="s">
        <v>139</v>
      </c>
      <c r="DE10" s="624"/>
      <c r="DF10" s="624"/>
      <c r="DG10" s="624"/>
      <c r="DH10" s="624"/>
      <c r="DI10" s="624"/>
      <c r="DJ10" s="624"/>
      <c r="DK10" s="624"/>
      <c r="DL10" s="624"/>
      <c r="DM10" s="624"/>
      <c r="DN10" s="624"/>
      <c r="DO10" s="624"/>
      <c r="DP10" s="625"/>
      <c r="DQ10" s="632" t="s">
        <v>241</v>
      </c>
      <c r="DR10" s="624"/>
      <c r="DS10" s="624"/>
      <c r="DT10" s="624"/>
      <c r="DU10" s="624"/>
      <c r="DV10" s="624"/>
      <c r="DW10" s="624"/>
      <c r="DX10" s="624"/>
      <c r="DY10" s="624"/>
      <c r="DZ10" s="624"/>
      <c r="EA10" s="624"/>
      <c r="EB10" s="624"/>
      <c r="EC10" s="633"/>
    </row>
    <row r="11" spans="2:143" ht="11.25" customHeight="1">
      <c r="B11" s="620" t="s">
        <v>254</v>
      </c>
      <c r="C11" s="621"/>
      <c r="D11" s="621"/>
      <c r="E11" s="621"/>
      <c r="F11" s="621"/>
      <c r="G11" s="621"/>
      <c r="H11" s="621"/>
      <c r="I11" s="621"/>
      <c r="J11" s="621"/>
      <c r="K11" s="621"/>
      <c r="L11" s="621"/>
      <c r="M11" s="621"/>
      <c r="N11" s="621"/>
      <c r="O11" s="621"/>
      <c r="P11" s="621"/>
      <c r="Q11" s="622"/>
      <c r="R11" s="623">
        <v>40698</v>
      </c>
      <c r="S11" s="624"/>
      <c r="T11" s="624"/>
      <c r="U11" s="624"/>
      <c r="V11" s="624"/>
      <c r="W11" s="624"/>
      <c r="X11" s="624"/>
      <c r="Y11" s="625"/>
      <c r="Z11" s="628">
        <v>1.1000000000000001</v>
      </c>
      <c r="AA11" s="629"/>
      <c r="AB11" s="629"/>
      <c r="AC11" s="635"/>
      <c r="AD11" s="632">
        <v>40698</v>
      </c>
      <c r="AE11" s="624"/>
      <c r="AF11" s="624"/>
      <c r="AG11" s="624"/>
      <c r="AH11" s="624"/>
      <c r="AI11" s="624"/>
      <c r="AJ11" s="624"/>
      <c r="AK11" s="625"/>
      <c r="AL11" s="628">
        <v>2</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2683</v>
      </c>
      <c r="BH11" s="624"/>
      <c r="BI11" s="624"/>
      <c r="BJ11" s="624"/>
      <c r="BK11" s="624"/>
      <c r="BL11" s="624"/>
      <c r="BM11" s="624"/>
      <c r="BN11" s="625"/>
      <c r="BO11" s="626">
        <v>1.9</v>
      </c>
      <c r="BP11" s="626"/>
      <c r="BQ11" s="626"/>
      <c r="BR11" s="626"/>
      <c r="BS11" s="627" t="s">
        <v>139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378638</v>
      </c>
      <c r="CS11" s="624"/>
      <c r="CT11" s="624"/>
      <c r="CU11" s="624"/>
      <c r="CV11" s="624"/>
      <c r="CW11" s="624"/>
      <c r="CX11" s="624"/>
      <c r="CY11" s="625"/>
      <c r="CZ11" s="626">
        <v>10.7</v>
      </c>
      <c r="DA11" s="626"/>
      <c r="DB11" s="626"/>
      <c r="DC11" s="626"/>
      <c r="DD11" s="632">
        <v>97050</v>
      </c>
      <c r="DE11" s="624"/>
      <c r="DF11" s="624"/>
      <c r="DG11" s="624"/>
      <c r="DH11" s="624"/>
      <c r="DI11" s="624"/>
      <c r="DJ11" s="624"/>
      <c r="DK11" s="624"/>
      <c r="DL11" s="624"/>
      <c r="DM11" s="624"/>
      <c r="DN11" s="624"/>
      <c r="DO11" s="624"/>
      <c r="DP11" s="625"/>
      <c r="DQ11" s="632">
        <v>215185</v>
      </c>
      <c r="DR11" s="624"/>
      <c r="DS11" s="624"/>
      <c r="DT11" s="624"/>
      <c r="DU11" s="624"/>
      <c r="DV11" s="624"/>
      <c r="DW11" s="624"/>
      <c r="DX11" s="624"/>
      <c r="DY11" s="624"/>
      <c r="DZ11" s="624"/>
      <c r="EA11" s="624"/>
      <c r="EB11" s="624"/>
      <c r="EC11" s="633"/>
    </row>
    <row r="12" spans="2:143" ht="11.25" customHeight="1">
      <c r="B12" s="620" t="s">
        <v>257</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139</v>
      </c>
      <c r="AA12" s="626"/>
      <c r="AB12" s="626"/>
      <c r="AC12" s="626"/>
      <c r="AD12" s="627" t="s">
        <v>241</v>
      </c>
      <c r="AE12" s="627"/>
      <c r="AF12" s="627"/>
      <c r="AG12" s="627"/>
      <c r="AH12" s="627"/>
      <c r="AI12" s="627"/>
      <c r="AJ12" s="627"/>
      <c r="AK12" s="627"/>
      <c r="AL12" s="628" t="s">
        <v>139</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54492</v>
      </c>
      <c r="BH12" s="624"/>
      <c r="BI12" s="624"/>
      <c r="BJ12" s="624"/>
      <c r="BK12" s="624"/>
      <c r="BL12" s="624"/>
      <c r="BM12" s="624"/>
      <c r="BN12" s="625"/>
      <c r="BO12" s="626">
        <v>39.200000000000003</v>
      </c>
      <c r="BP12" s="626"/>
      <c r="BQ12" s="626"/>
      <c r="BR12" s="626"/>
      <c r="BS12" s="627" t="s">
        <v>139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116394</v>
      </c>
      <c r="CS12" s="624"/>
      <c r="CT12" s="624"/>
      <c r="CU12" s="624"/>
      <c r="CV12" s="624"/>
      <c r="CW12" s="624"/>
      <c r="CX12" s="624"/>
      <c r="CY12" s="625"/>
      <c r="CZ12" s="626">
        <v>3.3</v>
      </c>
      <c r="DA12" s="626"/>
      <c r="DB12" s="626"/>
      <c r="DC12" s="626"/>
      <c r="DD12" s="632">
        <v>42419</v>
      </c>
      <c r="DE12" s="624"/>
      <c r="DF12" s="624"/>
      <c r="DG12" s="624"/>
      <c r="DH12" s="624"/>
      <c r="DI12" s="624"/>
      <c r="DJ12" s="624"/>
      <c r="DK12" s="624"/>
      <c r="DL12" s="624"/>
      <c r="DM12" s="624"/>
      <c r="DN12" s="624"/>
      <c r="DO12" s="624"/>
      <c r="DP12" s="625"/>
      <c r="DQ12" s="632">
        <v>51109</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139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54024</v>
      </c>
      <c r="BH13" s="624"/>
      <c r="BI13" s="624"/>
      <c r="BJ13" s="624"/>
      <c r="BK13" s="624"/>
      <c r="BL13" s="624"/>
      <c r="BM13" s="624"/>
      <c r="BN13" s="625"/>
      <c r="BO13" s="626">
        <v>38.9</v>
      </c>
      <c r="BP13" s="626"/>
      <c r="BQ13" s="626"/>
      <c r="BR13" s="626"/>
      <c r="BS13" s="627" t="s">
        <v>139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536173</v>
      </c>
      <c r="CS13" s="624"/>
      <c r="CT13" s="624"/>
      <c r="CU13" s="624"/>
      <c r="CV13" s="624"/>
      <c r="CW13" s="624"/>
      <c r="CX13" s="624"/>
      <c r="CY13" s="625"/>
      <c r="CZ13" s="626">
        <v>15.1</v>
      </c>
      <c r="DA13" s="626"/>
      <c r="DB13" s="626"/>
      <c r="DC13" s="626"/>
      <c r="DD13" s="632">
        <v>417099</v>
      </c>
      <c r="DE13" s="624"/>
      <c r="DF13" s="624"/>
      <c r="DG13" s="624"/>
      <c r="DH13" s="624"/>
      <c r="DI13" s="624"/>
      <c r="DJ13" s="624"/>
      <c r="DK13" s="624"/>
      <c r="DL13" s="624"/>
      <c r="DM13" s="624"/>
      <c r="DN13" s="624"/>
      <c r="DO13" s="624"/>
      <c r="DP13" s="625"/>
      <c r="DQ13" s="632">
        <v>125184</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139</v>
      </c>
      <c r="S14" s="624"/>
      <c r="T14" s="624"/>
      <c r="U14" s="624"/>
      <c r="V14" s="624"/>
      <c r="W14" s="624"/>
      <c r="X14" s="624"/>
      <c r="Y14" s="625"/>
      <c r="Z14" s="626" t="s">
        <v>241</v>
      </c>
      <c r="AA14" s="626"/>
      <c r="AB14" s="626"/>
      <c r="AC14" s="626"/>
      <c r="AD14" s="627" t="s">
        <v>241</v>
      </c>
      <c r="AE14" s="627"/>
      <c r="AF14" s="627"/>
      <c r="AG14" s="627"/>
      <c r="AH14" s="627"/>
      <c r="AI14" s="627"/>
      <c r="AJ14" s="627"/>
      <c r="AK14" s="627"/>
      <c r="AL14" s="628" t="s">
        <v>241</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7469</v>
      </c>
      <c r="BH14" s="624"/>
      <c r="BI14" s="624"/>
      <c r="BJ14" s="624"/>
      <c r="BK14" s="624"/>
      <c r="BL14" s="624"/>
      <c r="BM14" s="624"/>
      <c r="BN14" s="625"/>
      <c r="BO14" s="626">
        <v>5.4</v>
      </c>
      <c r="BP14" s="626"/>
      <c r="BQ14" s="626"/>
      <c r="BR14" s="626"/>
      <c r="BS14" s="627" t="s">
        <v>139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140822</v>
      </c>
      <c r="CS14" s="624"/>
      <c r="CT14" s="624"/>
      <c r="CU14" s="624"/>
      <c r="CV14" s="624"/>
      <c r="CW14" s="624"/>
      <c r="CX14" s="624"/>
      <c r="CY14" s="625"/>
      <c r="CZ14" s="626">
        <v>4</v>
      </c>
      <c r="DA14" s="626"/>
      <c r="DB14" s="626"/>
      <c r="DC14" s="626"/>
      <c r="DD14" s="632">
        <v>15400</v>
      </c>
      <c r="DE14" s="624"/>
      <c r="DF14" s="624"/>
      <c r="DG14" s="624"/>
      <c r="DH14" s="624"/>
      <c r="DI14" s="624"/>
      <c r="DJ14" s="624"/>
      <c r="DK14" s="624"/>
      <c r="DL14" s="624"/>
      <c r="DM14" s="624"/>
      <c r="DN14" s="624"/>
      <c r="DO14" s="624"/>
      <c r="DP14" s="625"/>
      <c r="DQ14" s="632">
        <v>127417</v>
      </c>
      <c r="DR14" s="624"/>
      <c r="DS14" s="624"/>
      <c r="DT14" s="624"/>
      <c r="DU14" s="624"/>
      <c r="DV14" s="624"/>
      <c r="DW14" s="624"/>
      <c r="DX14" s="624"/>
      <c r="DY14" s="624"/>
      <c r="DZ14" s="624"/>
      <c r="EA14" s="624"/>
      <c r="EB14" s="624"/>
      <c r="EC14" s="633"/>
    </row>
    <row r="15" spans="2:143" ht="11.25" customHeight="1">
      <c r="B15" s="620" t="s">
        <v>266</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14233</v>
      </c>
      <c r="BH15" s="624"/>
      <c r="BI15" s="624"/>
      <c r="BJ15" s="624"/>
      <c r="BK15" s="624"/>
      <c r="BL15" s="624"/>
      <c r="BM15" s="624"/>
      <c r="BN15" s="625"/>
      <c r="BO15" s="626">
        <v>10.199999999999999</v>
      </c>
      <c r="BP15" s="626"/>
      <c r="BQ15" s="626"/>
      <c r="BR15" s="626"/>
      <c r="BS15" s="627" t="s">
        <v>139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276777</v>
      </c>
      <c r="CS15" s="624"/>
      <c r="CT15" s="624"/>
      <c r="CU15" s="624"/>
      <c r="CV15" s="624"/>
      <c r="CW15" s="624"/>
      <c r="CX15" s="624"/>
      <c r="CY15" s="625"/>
      <c r="CZ15" s="626">
        <v>7.8</v>
      </c>
      <c r="DA15" s="626"/>
      <c r="DB15" s="626"/>
      <c r="DC15" s="626"/>
      <c r="DD15" s="632">
        <v>12483</v>
      </c>
      <c r="DE15" s="624"/>
      <c r="DF15" s="624"/>
      <c r="DG15" s="624"/>
      <c r="DH15" s="624"/>
      <c r="DI15" s="624"/>
      <c r="DJ15" s="624"/>
      <c r="DK15" s="624"/>
      <c r="DL15" s="624"/>
      <c r="DM15" s="624"/>
      <c r="DN15" s="624"/>
      <c r="DO15" s="624"/>
      <c r="DP15" s="625"/>
      <c r="DQ15" s="632">
        <v>224053</v>
      </c>
      <c r="DR15" s="624"/>
      <c r="DS15" s="624"/>
      <c r="DT15" s="624"/>
      <c r="DU15" s="624"/>
      <c r="DV15" s="624"/>
      <c r="DW15" s="624"/>
      <c r="DX15" s="624"/>
      <c r="DY15" s="624"/>
      <c r="DZ15" s="624"/>
      <c r="EA15" s="624"/>
      <c r="EB15" s="624"/>
      <c r="EC15" s="633"/>
    </row>
    <row r="16" spans="2:143" ht="11.25" customHeight="1">
      <c r="B16" s="620" t="s">
        <v>269</v>
      </c>
      <c r="C16" s="621"/>
      <c r="D16" s="621"/>
      <c r="E16" s="621"/>
      <c r="F16" s="621"/>
      <c r="G16" s="621"/>
      <c r="H16" s="621"/>
      <c r="I16" s="621"/>
      <c r="J16" s="621"/>
      <c r="K16" s="621"/>
      <c r="L16" s="621"/>
      <c r="M16" s="621"/>
      <c r="N16" s="621"/>
      <c r="O16" s="621"/>
      <c r="P16" s="621"/>
      <c r="Q16" s="622"/>
      <c r="R16" s="623">
        <v>940</v>
      </c>
      <c r="S16" s="624"/>
      <c r="T16" s="624"/>
      <c r="U16" s="624"/>
      <c r="V16" s="624"/>
      <c r="W16" s="624"/>
      <c r="X16" s="624"/>
      <c r="Y16" s="625"/>
      <c r="Z16" s="626">
        <v>0</v>
      </c>
      <c r="AA16" s="626"/>
      <c r="AB16" s="626"/>
      <c r="AC16" s="626"/>
      <c r="AD16" s="627">
        <v>940</v>
      </c>
      <c r="AE16" s="627"/>
      <c r="AF16" s="627"/>
      <c r="AG16" s="627"/>
      <c r="AH16" s="627"/>
      <c r="AI16" s="627"/>
      <c r="AJ16" s="627"/>
      <c r="AK16" s="627"/>
      <c r="AL16" s="628">
        <v>0</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241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18764</v>
      </c>
      <c r="CS16" s="624"/>
      <c r="CT16" s="624"/>
      <c r="CU16" s="624"/>
      <c r="CV16" s="624"/>
      <c r="CW16" s="624"/>
      <c r="CX16" s="624"/>
      <c r="CY16" s="625"/>
      <c r="CZ16" s="626">
        <v>0.5</v>
      </c>
      <c r="DA16" s="626"/>
      <c r="DB16" s="626"/>
      <c r="DC16" s="626"/>
      <c r="DD16" s="632" t="s">
        <v>241</v>
      </c>
      <c r="DE16" s="624"/>
      <c r="DF16" s="624"/>
      <c r="DG16" s="624"/>
      <c r="DH16" s="624"/>
      <c r="DI16" s="624"/>
      <c r="DJ16" s="624"/>
      <c r="DK16" s="624"/>
      <c r="DL16" s="624"/>
      <c r="DM16" s="624"/>
      <c r="DN16" s="624"/>
      <c r="DO16" s="624"/>
      <c r="DP16" s="625"/>
      <c r="DQ16" s="632">
        <v>20</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2141</v>
      </c>
      <c r="S17" s="624"/>
      <c r="T17" s="624"/>
      <c r="U17" s="624"/>
      <c r="V17" s="624"/>
      <c r="W17" s="624"/>
      <c r="X17" s="624"/>
      <c r="Y17" s="625"/>
      <c r="Z17" s="626">
        <v>0.1</v>
      </c>
      <c r="AA17" s="626"/>
      <c r="AB17" s="626"/>
      <c r="AC17" s="626"/>
      <c r="AD17" s="627">
        <v>2141</v>
      </c>
      <c r="AE17" s="627"/>
      <c r="AF17" s="627"/>
      <c r="AG17" s="627"/>
      <c r="AH17" s="627"/>
      <c r="AI17" s="627"/>
      <c r="AJ17" s="627"/>
      <c r="AK17" s="627"/>
      <c r="AL17" s="628">
        <v>0.1</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139</v>
      </c>
      <c r="BP17" s="626"/>
      <c r="BQ17" s="626"/>
      <c r="BR17" s="626"/>
      <c r="BS17" s="627" t="s">
        <v>241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448170</v>
      </c>
      <c r="CS17" s="624"/>
      <c r="CT17" s="624"/>
      <c r="CU17" s="624"/>
      <c r="CV17" s="624"/>
      <c r="CW17" s="624"/>
      <c r="CX17" s="624"/>
      <c r="CY17" s="625"/>
      <c r="CZ17" s="626">
        <v>12.6</v>
      </c>
      <c r="DA17" s="626"/>
      <c r="DB17" s="626"/>
      <c r="DC17" s="626"/>
      <c r="DD17" s="632" t="s">
        <v>241</v>
      </c>
      <c r="DE17" s="624"/>
      <c r="DF17" s="624"/>
      <c r="DG17" s="624"/>
      <c r="DH17" s="624"/>
      <c r="DI17" s="624"/>
      <c r="DJ17" s="624"/>
      <c r="DK17" s="624"/>
      <c r="DL17" s="624"/>
      <c r="DM17" s="624"/>
      <c r="DN17" s="624"/>
      <c r="DO17" s="624"/>
      <c r="DP17" s="625"/>
      <c r="DQ17" s="632">
        <v>434419</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317</v>
      </c>
      <c r="S18" s="624"/>
      <c r="T18" s="624"/>
      <c r="U18" s="624"/>
      <c r="V18" s="624"/>
      <c r="W18" s="624"/>
      <c r="X18" s="624"/>
      <c r="Y18" s="625"/>
      <c r="Z18" s="626">
        <v>0</v>
      </c>
      <c r="AA18" s="626"/>
      <c r="AB18" s="626"/>
      <c r="AC18" s="626"/>
      <c r="AD18" s="627">
        <v>317</v>
      </c>
      <c r="AE18" s="627"/>
      <c r="AF18" s="627"/>
      <c r="AG18" s="627"/>
      <c r="AH18" s="627"/>
      <c r="AI18" s="627"/>
      <c r="AJ18" s="627"/>
      <c r="AK18" s="627"/>
      <c r="AL18" s="628">
        <v>0</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139</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241</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317</v>
      </c>
      <c r="S19" s="624"/>
      <c r="T19" s="624"/>
      <c r="U19" s="624"/>
      <c r="V19" s="624"/>
      <c r="W19" s="624"/>
      <c r="X19" s="624"/>
      <c r="Y19" s="625"/>
      <c r="Z19" s="626">
        <v>0</v>
      </c>
      <c r="AA19" s="626"/>
      <c r="AB19" s="626"/>
      <c r="AC19" s="626"/>
      <c r="AD19" s="627">
        <v>317</v>
      </c>
      <c r="AE19" s="627"/>
      <c r="AF19" s="627"/>
      <c r="AG19" s="627"/>
      <c r="AH19" s="627"/>
      <c r="AI19" s="627"/>
      <c r="AJ19" s="627"/>
      <c r="AK19" s="627"/>
      <c r="AL19" s="628">
        <v>0</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241</v>
      </c>
      <c r="BP19" s="626"/>
      <c r="BQ19" s="626"/>
      <c r="BR19" s="626"/>
      <c r="BS19" s="627" t="s">
        <v>241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241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t="s">
        <v>241</v>
      </c>
      <c r="S20" s="624"/>
      <c r="T20" s="624"/>
      <c r="U20" s="624"/>
      <c r="V20" s="624"/>
      <c r="W20" s="624"/>
      <c r="X20" s="624"/>
      <c r="Y20" s="625"/>
      <c r="Z20" s="626" t="s">
        <v>241</v>
      </c>
      <c r="AA20" s="626"/>
      <c r="AB20" s="626"/>
      <c r="AC20" s="626"/>
      <c r="AD20" s="627" t="s">
        <v>139</v>
      </c>
      <c r="AE20" s="627"/>
      <c r="AF20" s="627"/>
      <c r="AG20" s="627"/>
      <c r="AH20" s="627"/>
      <c r="AI20" s="627"/>
      <c r="AJ20" s="627"/>
      <c r="AK20" s="627"/>
      <c r="AL20" s="628" t="s">
        <v>241</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241</v>
      </c>
      <c r="BH20" s="624"/>
      <c r="BI20" s="624"/>
      <c r="BJ20" s="624"/>
      <c r="BK20" s="624"/>
      <c r="BL20" s="624"/>
      <c r="BM20" s="624"/>
      <c r="BN20" s="625"/>
      <c r="BO20" s="626" t="s">
        <v>241</v>
      </c>
      <c r="BP20" s="626"/>
      <c r="BQ20" s="626"/>
      <c r="BR20" s="626"/>
      <c r="BS20" s="627" t="s">
        <v>139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3553743</v>
      </c>
      <c r="CS20" s="624"/>
      <c r="CT20" s="624"/>
      <c r="CU20" s="624"/>
      <c r="CV20" s="624"/>
      <c r="CW20" s="624"/>
      <c r="CX20" s="624"/>
      <c r="CY20" s="625"/>
      <c r="CZ20" s="626">
        <v>100</v>
      </c>
      <c r="DA20" s="626"/>
      <c r="DB20" s="626"/>
      <c r="DC20" s="626"/>
      <c r="DD20" s="632">
        <v>740121</v>
      </c>
      <c r="DE20" s="624"/>
      <c r="DF20" s="624"/>
      <c r="DG20" s="624"/>
      <c r="DH20" s="624"/>
      <c r="DI20" s="624"/>
      <c r="DJ20" s="624"/>
      <c r="DK20" s="624"/>
      <c r="DL20" s="624"/>
      <c r="DM20" s="624"/>
      <c r="DN20" s="624"/>
      <c r="DO20" s="624"/>
      <c r="DP20" s="625"/>
      <c r="DQ20" s="632">
        <v>2341722</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1980846</v>
      </c>
      <c r="S21" s="624"/>
      <c r="T21" s="624"/>
      <c r="U21" s="624"/>
      <c r="V21" s="624"/>
      <c r="W21" s="624"/>
      <c r="X21" s="624"/>
      <c r="Y21" s="625"/>
      <c r="Z21" s="626">
        <v>53.2</v>
      </c>
      <c r="AA21" s="626"/>
      <c r="AB21" s="626"/>
      <c r="AC21" s="626"/>
      <c r="AD21" s="627">
        <v>1803508</v>
      </c>
      <c r="AE21" s="627"/>
      <c r="AF21" s="627"/>
      <c r="AG21" s="627"/>
      <c r="AH21" s="627"/>
      <c r="AI21" s="627"/>
      <c r="AJ21" s="627"/>
      <c r="AK21" s="627"/>
      <c r="AL21" s="628">
        <v>89.8</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1803508</v>
      </c>
      <c r="S22" s="624"/>
      <c r="T22" s="624"/>
      <c r="U22" s="624"/>
      <c r="V22" s="624"/>
      <c r="W22" s="624"/>
      <c r="X22" s="624"/>
      <c r="Y22" s="625"/>
      <c r="Z22" s="626">
        <v>48.4</v>
      </c>
      <c r="AA22" s="626"/>
      <c r="AB22" s="626"/>
      <c r="AC22" s="626"/>
      <c r="AD22" s="627">
        <v>1803508</v>
      </c>
      <c r="AE22" s="627"/>
      <c r="AF22" s="627"/>
      <c r="AG22" s="627"/>
      <c r="AH22" s="627"/>
      <c r="AI22" s="627"/>
      <c r="AJ22" s="627"/>
      <c r="AK22" s="627"/>
      <c r="AL22" s="628">
        <v>89.8</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177338</v>
      </c>
      <c r="S23" s="624"/>
      <c r="T23" s="624"/>
      <c r="U23" s="624"/>
      <c r="V23" s="624"/>
      <c r="W23" s="624"/>
      <c r="X23" s="624"/>
      <c r="Y23" s="625"/>
      <c r="Z23" s="626">
        <v>4.8</v>
      </c>
      <c r="AA23" s="626"/>
      <c r="AB23" s="626"/>
      <c r="AC23" s="626"/>
      <c r="AD23" s="627" t="s">
        <v>241</v>
      </c>
      <c r="AE23" s="627"/>
      <c r="AF23" s="627"/>
      <c r="AG23" s="627"/>
      <c r="AH23" s="627"/>
      <c r="AI23" s="627"/>
      <c r="AJ23" s="627"/>
      <c r="AK23" s="627"/>
      <c r="AL23" s="628" t="s">
        <v>139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241</v>
      </c>
      <c r="BP23" s="626"/>
      <c r="BQ23" s="626"/>
      <c r="BR23" s="626"/>
      <c r="BS23" s="627" t="s">
        <v>139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139</v>
      </c>
      <c r="AA24" s="626"/>
      <c r="AB24" s="626"/>
      <c r="AC24" s="626"/>
      <c r="AD24" s="627" t="s">
        <v>241</v>
      </c>
      <c r="AE24" s="627"/>
      <c r="AF24" s="627"/>
      <c r="AG24" s="627"/>
      <c r="AH24" s="627"/>
      <c r="AI24" s="627"/>
      <c r="AJ24" s="627"/>
      <c r="AK24" s="627"/>
      <c r="AL24" s="628" t="s">
        <v>139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241</v>
      </c>
      <c r="BP24" s="626"/>
      <c r="BQ24" s="626"/>
      <c r="BR24" s="626"/>
      <c r="BS24" s="627" t="s">
        <v>241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1319007</v>
      </c>
      <c r="CS24" s="613"/>
      <c r="CT24" s="613"/>
      <c r="CU24" s="613"/>
      <c r="CV24" s="613"/>
      <c r="CW24" s="613"/>
      <c r="CX24" s="613"/>
      <c r="CY24" s="614"/>
      <c r="CZ24" s="617">
        <v>37.1</v>
      </c>
      <c r="DA24" s="618"/>
      <c r="DB24" s="618"/>
      <c r="DC24" s="634"/>
      <c r="DD24" s="653">
        <v>1119840</v>
      </c>
      <c r="DE24" s="613"/>
      <c r="DF24" s="613"/>
      <c r="DG24" s="613"/>
      <c r="DH24" s="613"/>
      <c r="DI24" s="613"/>
      <c r="DJ24" s="613"/>
      <c r="DK24" s="614"/>
      <c r="DL24" s="653">
        <v>1107810</v>
      </c>
      <c r="DM24" s="613"/>
      <c r="DN24" s="613"/>
      <c r="DO24" s="613"/>
      <c r="DP24" s="613"/>
      <c r="DQ24" s="613"/>
      <c r="DR24" s="613"/>
      <c r="DS24" s="613"/>
      <c r="DT24" s="613"/>
      <c r="DU24" s="613"/>
      <c r="DV24" s="614"/>
      <c r="DW24" s="617">
        <v>54.7</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2186295</v>
      </c>
      <c r="S25" s="624"/>
      <c r="T25" s="624"/>
      <c r="U25" s="624"/>
      <c r="V25" s="624"/>
      <c r="W25" s="624"/>
      <c r="X25" s="624"/>
      <c r="Y25" s="625"/>
      <c r="Z25" s="626">
        <v>58.7</v>
      </c>
      <c r="AA25" s="626"/>
      <c r="AB25" s="626"/>
      <c r="AC25" s="626"/>
      <c r="AD25" s="627">
        <v>2008957</v>
      </c>
      <c r="AE25" s="627"/>
      <c r="AF25" s="627"/>
      <c r="AG25" s="627"/>
      <c r="AH25" s="627"/>
      <c r="AI25" s="627"/>
      <c r="AJ25" s="627"/>
      <c r="AK25" s="627"/>
      <c r="AL25" s="628">
        <v>100</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662018</v>
      </c>
      <c r="CS25" s="656"/>
      <c r="CT25" s="656"/>
      <c r="CU25" s="656"/>
      <c r="CV25" s="656"/>
      <c r="CW25" s="656"/>
      <c r="CX25" s="656"/>
      <c r="CY25" s="657"/>
      <c r="CZ25" s="628">
        <v>18.600000000000001</v>
      </c>
      <c r="DA25" s="654"/>
      <c r="DB25" s="654"/>
      <c r="DC25" s="658"/>
      <c r="DD25" s="632">
        <v>625673</v>
      </c>
      <c r="DE25" s="656"/>
      <c r="DF25" s="656"/>
      <c r="DG25" s="656"/>
      <c r="DH25" s="656"/>
      <c r="DI25" s="656"/>
      <c r="DJ25" s="656"/>
      <c r="DK25" s="657"/>
      <c r="DL25" s="632">
        <v>616868</v>
      </c>
      <c r="DM25" s="656"/>
      <c r="DN25" s="656"/>
      <c r="DO25" s="656"/>
      <c r="DP25" s="656"/>
      <c r="DQ25" s="656"/>
      <c r="DR25" s="656"/>
      <c r="DS25" s="656"/>
      <c r="DT25" s="656"/>
      <c r="DU25" s="656"/>
      <c r="DV25" s="657"/>
      <c r="DW25" s="628">
        <v>30.5</v>
      </c>
      <c r="DX25" s="654"/>
      <c r="DY25" s="654"/>
      <c r="DZ25" s="654"/>
      <c r="EA25" s="654"/>
      <c r="EB25" s="654"/>
      <c r="EC25" s="655"/>
    </row>
    <row r="26" spans="2:133" ht="11.25" customHeight="1">
      <c r="B26" s="620" t="s">
        <v>302</v>
      </c>
      <c r="C26" s="621"/>
      <c r="D26" s="621"/>
      <c r="E26" s="621"/>
      <c r="F26" s="621"/>
      <c r="G26" s="621"/>
      <c r="H26" s="621"/>
      <c r="I26" s="621"/>
      <c r="J26" s="621"/>
      <c r="K26" s="621"/>
      <c r="L26" s="621"/>
      <c r="M26" s="621"/>
      <c r="N26" s="621"/>
      <c r="O26" s="621"/>
      <c r="P26" s="621"/>
      <c r="Q26" s="622"/>
      <c r="R26" s="623" t="s">
        <v>139</v>
      </c>
      <c r="S26" s="624"/>
      <c r="T26" s="624"/>
      <c r="U26" s="624"/>
      <c r="V26" s="624"/>
      <c r="W26" s="624"/>
      <c r="X26" s="624"/>
      <c r="Y26" s="625"/>
      <c r="Z26" s="626" t="s">
        <v>139</v>
      </c>
      <c r="AA26" s="626"/>
      <c r="AB26" s="626"/>
      <c r="AC26" s="626"/>
      <c r="AD26" s="627" t="s">
        <v>139</v>
      </c>
      <c r="AE26" s="627"/>
      <c r="AF26" s="627"/>
      <c r="AG26" s="627"/>
      <c r="AH26" s="627"/>
      <c r="AI26" s="627"/>
      <c r="AJ26" s="627"/>
      <c r="AK26" s="627"/>
      <c r="AL26" s="628" t="s">
        <v>241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300898</v>
      </c>
      <c r="CS26" s="624"/>
      <c r="CT26" s="624"/>
      <c r="CU26" s="624"/>
      <c r="CV26" s="624"/>
      <c r="CW26" s="624"/>
      <c r="CX26" s="624"/>
      <c r="CY26" s="625"/>
      <c r="CZ26" s="628">
        <v>8.5</v>
      </c>
      <c r="DA26" s="654"/>
      <c r="DB26" s="654"/>
      <c r="DC26" s="658"/>
      <c r="DD26" s="632">
        <v>289279</v>
      </c>
      <c r="DE26" s="624"/>
      <c r="DF26" s="624"/>
      <c r="DG26" s="624"/>
      <c r="DH26" s="624"/>
      <c r="DI26" s="624"/>
      <c r="DJ26" s="624"/>
      <c r="DK26" s="625"/>
      <c r="DL26" s="632" t="s">
        <v>241</v>
      </c>
      <c r="DM26" s="624"/>
      <c r="DN26" s="624"/>
      <c r="DO26" s="624"/>
      <c r="DP26" s="624"/>
      <c r="DQ26" s="624"/>
      <c r="DR26" s="624"/>
      <c r="DS26" s="624"/>
      <c r="DT26" s="624"/>
      <c r="DU26" s="624"/>
      <c r="DV26" s="625"/>
      <c r="DW26" s="628" t="s">
        <v>139</v>
      </c>
      <c r="DX26" s="654"/>
      <c r="DY26" s="654"/>
      <c r="DZ26" s="654"/>
      <c r="EA26" s="654"/>
      <c r="EB26" s="654"/>
      <c r="EC26" s="655"/>
    </row>
    <row r="27" spans="2:133" ht="11.25" customHeight="1">
      <c r="B27" s="620" t="s">
        <v>305</v>
      </c>
      <c r="C27" s="621"/>
      <c r="D27" s="621"/>
      <c r="E27" s="621"/>
      <c r="F27" s="621"/>
      <c r="G27" s="621"/>
      <c r="H27" s="621"/>
      <c r="I27" s="621"/>
      <c r="J27" s="621"/>
      <c r="K27" s="621"/>
      <c r="L27" s="621"/>
      <c r="M27" s="621"/>
      <c r="N27" s="621"/>
      <c r="O27" s="621"/>
      <c r="P27" s="621"/>
      <c r="Q27" s="622"/>
      <c r="R27" s="623">
        <v>2693</v>
      </c>
      <c r="S27" s="624"/>
      <c r="T27" s="624"/>
      <c r="U27" s="624"/>
      <c r="V27" s="624"/>
      <c r="W27" s="624"/>
      <c r="X27" s="624"/>
      <c r="Y27" s="625"/>
      <c r="Z27" s="626">
        <v>0.1</v>
      </c>
      <c r="AA27" s="626"/>
      <c r="AB27" s="626"/>
      <c r="AC27" s="626"/>
      <c r="AD27" s="627" t="s">
        <v>139</v>
      </c>
      <c r="AE27" s="627"/>
      <c r="AF27" s="627"/>
      <c r="AG27" s="627"/>
      <c r="AH27" s="627"/>
      <c r="AI27" s="627"/>
      <c r="AJ27" s="627"/>
      <c r="AK27" s="627"/>
      <c r="AL27" s="628" t="s">
        <v>241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138916</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208819</v>
      </c>
      <c r="CS27" s="656"/>
      <c r="CT27" s="656"/>
      <c r="CU27" s="656"/>
      <c r="CV27" s="656"/>
      <c r="CW27" s="656"/>
      <c r="CX27" s="656"/>
      <c r="CY27" s="657"/>
      <c r="CZ27" s="628">
        <v>5.9</v>
      </c>
      <c r="DA27" s="654"/>
      <c r="DB27" s="654"/>
      <c r="DC27" s="658"/>
      <c r="DD27" s="632">
        <v>59748</v>
      </c>
      <c r="DE27" s="656"/>
      <c r="DF27" s="656"/>
      <c r="DG27" s="656"/>
      <c r="DH27" s="656"/>
      <c r="DI27" s="656"/>
      <c r="DJ27" s="656"/>
      <c r="DK27" s="657"/>
      <c r="DL27" s="632">
        <v>56523</v>
      </c>
      <c r="DM27" s="656"/>
      <c r="DN27" s="656"/>
      <c r="DO27" s="656"/>
      <c r="DP27" s="656"/>
      <c r="DQ27" s="656"/>
      <c r="DR27" s="656"/>
      <c r="DS27" s="656"/>
      <c r="DT27" s="656"/>
      <c r="DU27" s="656"/>
      <c r="DV27" s="657"/>
      <c r="DW27" s="628">
        <v>2.8</v>
      </c>
      <c r="DX27" s="654"/>
      <c r="DY27" s="654"/>
      <c r="DZ27" s="654"/>
      <c r="EA27" s="654"/>
      <c r="EB27" s="654"/>
      <c r="EC27" s="655"/>
    </row>
    <row r="28" spans="2:133" ht="11.25" customHeight="1">
      <c r="B28" s="620" t="s">
        <v>308</v>
      </c>
      <c r="C28" s="621"/>
      <c r="D28" s="621"/>
      <c r="E28" s="621"/>
      <c r="F28" s="621"/>
      <c r="G28" s="621"/>
      <c r="H28" s="621"/>
      <c r="I28" s="621"/>
      <c r="J28" s="621"/>
      <c r="K28" s="621"/>
      <c r="L28" s="621"/>
      <c r="M28" s="621"/>
      <c r="N28" s="621"/>
      <c r="O28" s="621"/>
      <c r="P28" s="621"/>
      <c r="Q28" s="622"/>
      <c r="R28" s="623">
        <v>39393</v>
      </c>
      <c r="S28" s="624"/>
      <c r="T28" s="624"/>
      <c r="U28" s="624"/>
      <c r="V28" s="624"/>
      <c r="W28" s="624"/>
      <c r="X28" s="624"/>
      <c r="Y28" s="625"/>
      <c r="Z28" s="626">
        <v>1.1000000000000001</v>
      </c>
      <c r="AA28" s="626"/>
      <c r="AB28" s="626"/>
      <c r="AC28" s="626"/>
      <c r="AD28" s="627" t="s">
        <v>241</v>
      </c>
      <c r="AE28" s="627"/>
      <c r="AF28" s="627"/>
      <c r="AG28" s="627"/>
      <c r="AH28" s="627"/>
      <c r="AI28" s="627"/>
      <c r="AJ28" s="627"/>
      <c r="AK28" s="627"/>
      <c r="AL28" s="628" t="s">
        <v>241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448170</v>
      </c>
      <c r="CS28" s="624"/>
      <c r="CT28" s="624"/>
      <c r="CU28" s="624"/>
      <c r="CV28" s="624"/>
      <c r="CW28" s="624"/>
      <c r="CX28" s="624"/>
      <c r="CY28" s="625"/>
      <c r="CZ28" s="628">
        <v>12.6</v>
      </c>
      <c r="DA28" s="654"/>
      <c r="DB28" s="654"/>
      <c r="DC28" s="658"/>
      <c r="DD28" s="632">
        <v>434419</v>
      </c>
      <c r="DE28" s="624"/>
      <c r="DF28" s="624"/>
      <c r="DG28" s="624"/>
      <c r="DH28" s="624"/>
      <c r="DI28" s="624"/>
      <c r="DJ28" s="624"/>
      <c r="DK28" s="625"/>
      <c r="DL28" s="632">
        <v>434419</v>
      </c>
      <c r="DM28" s="624"/>
      <c r="DN28" s="624"/>
      <c r="DO28" s="624"/>
      <c r="DP28" s="624"/>
      <c r="DQ28" s="624"/>
      <c r="DR28" s="624"/>
      <c r="DS28" s="624"/>
      <c r="DT28" s="624"/>
      <c r="DU28" s="624"/>
      <c r="DV28" s="625"/>
      <c r="DW28" s="628">
        <v>21.5</v>
      </c>
      <c r="DX28" s="654"/>
      <c r="DY28" s="654"/>
      <c r="DZ28" s="654"/>
      <c r="EA28" s="654"/>
      <c r="EB28" s="654"/>
      <c r="EC28" s="655"/>
    </row>
    <row r="29" spans="2:133" ht="11.25" customHeight="1">
      <c r="B29" s="620" t="s">
        <v>310</v>
      </c>
      <c r="C29" s="621"/>
      <c r="D29" s="621"/>
      <c r="E29" s="621"/>
      <c r="F29" s="621"/>
      <c r="G29" s="621"/>
      <c r="H29" s="621"/>
      <c r="I29" s="621"/>
      <c r="J29" s="621"/>
      <c r="K29" s="621"/>
      <c r="L29" s="621"/>
      <c r="M29" s="621"/>
      <c r="N29" s="621"/>
      <c r="O29" s="621"/>
      <c r="P29" s="621"/>
      <c r="Q29" s="622"/>
      <c r="R29" s="623">
        <v>2986</v>
      </c>
      <c r="S29" s="624"/>
      <c r="T29" s="624"/>
      <c r="U29" s="624"/>
      <c r="V29" s="624"/>
      <c r="W29" s="624"/>
      <c r="X29" s="624"/>
      <c r="Y29" s="625"/>
      <c r="Z29" s="626">
        <v>0.1</v>
      </c>
      <c r="AA29" s="626"/>
      <c r="AB29" s="626"/>
      <c r="AC29" s="626"/>
      <c r="AD29" s="627">
        <v>33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448059</v>
      </c>
      <c r="CS29" s="656"/>
      <c r="CT29" s="656"/>
      <c r="CU29" s="656"/>
      <c r="CV29" s="656"/>
      <c r="CW29" s="656"/>
      <c r="CX29" s="656"/>
      <c r="CY29" s="657"/>
      <c r="CZ29" s="628">
        <v>12.6</v>
      </c>
      <c r="DA29" s="654"/>
      <c r="DB29" s="654"/>
      <c r="DC29" s="658"/>
      <c r="DD29" s="632">
        <v>434308</v>
      </c>
      <c r="DE29" s="656"/>
      <c r="DF29" s="656"/>
      <c r="DG29" s="656"/>
      <c r="DH29" s="656"/>
      <c r="DI29" s="656"/>
      <c r="DJ29" s="656"/>
      <c r="DK29" s="657"/>
      <c r="DL29" s="632">
        <v>434308</v>
      </c>
      <c r="DM29" s="656"/>
      <c r="DN29" s="656"/>
      <c r="DO29" s="656"/>
      <c r="DP29" s="656"/>
      <c r="DQ29" s="656"/>
      <c r="DR29" s="656"/>
      <c r="DS29" s="656"/>
      <c r="DT29" s="656"/>
      <c r="DU29" s="656"/>
      <c r="DV29" s="657"/>
      <c r="DW29" s="628">
        <v>21.5</v>
      </c>
      <c r="DX29" s="654"/>
      <c r="DY29" s="654"/>
      <c r="DZ29" s="654"/>
      <c r="EA29" s="654"/>
      <c r="EB29" s="654"/>
      <c r="EC29" s="655"/>
    </row>
    <row r="30" spans="2:133" ht="11.25" customHeight="1">
      <c r="B30" s="620" t="s">
        <v>312</v>
      </c>
      <c r="C30" s="621"/>
      <c r="D30" s="621"/>
      <c r="E30" s="621"/>
      <c r="F30" s="621"/>
      <c r="G30" s="621"/>
      <c r="H30" s="621"/>
      <c r="I30" s="621"/>
      <c r="J30" s="621"/>
      <c r="K30" s="621"/>
      <c r="L30" s="621"/>
      <c r="M30" s="621"/>
      <c r="N30" s="621"/>
      <c r="O30" s="621"/>
      <c r="P30" s="621"/>
      <c r="Q30" s="622"/>
      <c r="R30" s="623">
        <v>412676</v>
      </c>
      <c r="S30" s="624"/>
      <c r="T30" s="624"/>
      <c r="U30" s="624"/>
      <c r="V30" s="624"/>
      <c r="W30" s="624"/>
      <c r="X30" s="624"/>
      <c r="Y30" s="625"/>
      <c r="Z30" s="626">
        <v>11.1</v>
      </c>
      <c r="AA30" s="626"/>
      <c r="AB30" s="626"/>
      <c r="AC30" s="626"/>
      <c r="AD30" s="627" t="s">
        <v>241</v>
      </c>
      <c r="AE30" s="627"/>
      <c r="AF30" s="627"/>
      <c r="AG30" s="627"/>
      <c r="AH30" s="627"/>
      <c r="AI30" s="627"/>
      <c r="AJ30" s="627"/>
      <c r="AK30" s="627"/>
      <c r="AL30" s="628" t="s">
        <v>139</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440193</v>
      </c>
      <c r="CS30" s="624"/>
      <c r="CT30" s="624"/>
      <c r="CU30" s="624"/>
      <c r="CV30" s="624"/>
      <c r="CW30" s="624"/>
      <c r="CX30" s="624"/>
      <c r="CY30" s="625"/>
      <c r="CZ30" s="628">
        <v>12.4</v>
      </c>
      <c r="DA30" s="654"/>
      <c r="DB30" s="654"/>
      <c r="DC30" s="658"/>
      <c r="DD30" s="632">
        <v>426442</v>
      </c>
      <c r="DE30" s="624"/>
      <c r="DF30" s="624"/>
      <c r="DG30" s="624"/>
      <c r="DH30" s="624"/>
      <c r="DI30" s="624"/>
      <c r="DJ30" s="624"/>
      <c r="DK30" s="625"/>
      <c r="DL30" s="632">
        <v>426442</v>
      </c>
      <c r="DM30" s="624"/>
      <c r="DN30" s="624"/>
      <c r="DO30" s="624"/>
      <c r="DP30" s="624"/>
      <c r="DQ30" s="624"/>
      <c r="DR30" s="624"/>
      <c r="DS30" s="624"/>
      <c r="DT30" s="624"/>
      <c r="DU30" s="624"/>
      <c r="DV30" s="625"/>
      <c r="DW30" s="628">
        <v>21.1</v>
      </c>
      <c r="DX30" s="654"/>
      <c r="DY30" s="654"/>
      <c r="DZ30" s="654"/>
      <c r="EA30" s="654"/>
      <c r="EB30" s="654"/>
      <c r="EC30" s="655"/>
    </row>
    <row r="31" spans="2:133" ht="11.25" customHeight="1">
      <c r="B31" s="636" t="s">
        <v>316</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241</v>
      </c>
      <c r="AA31" s="626"/>
      <c r="AB31" s="626"/>
      <c r="AC31" s="626"/>
      <c r="AD31" s="627" t="s">
        <v>241</v>
      </c>
      <c r="AE31" s="627"/>
      <c r="AF31" s="627"/>
      <c r="AG31" s="627"/>
      <c r="AH31" s="627"/>
      <c r="AI31" s="627"/>
      <c r="AJ31" s="627"/>
      <c r="AK31" s="627"/>
      <c r="AL31" s="628" t="s">
        <v>241</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99.5</v>
      </c>
      <c r="BH31" s="667"/>
      <c r="BI31" s="667"/>
      <c r="BJ31" s="667"/>
      <c r="BK31" s="667"/>
      <c r="BL31" s="667"/>
      <c r="BM31" s="618">
        <v>98.1</v>
      </c>
      <c r="BN31" s="667"/>
      <c r="BO31" s="667"/>
      <c r="BP31" s="667"/>
      <c r="BQ31" s="668"/>
      <c r="BR31" s="679">
        <v>99.6</v>
      </c>
      <c r="BS31" s="667"/>
      <c r="BT31" s="667"/>
      <c r="BU31" s="667"/>
      <c r="BV31" s="667"/>
      <c r="BW31" s="667"/>
      <c r="BX31" s="618">
        <v>98.2</v>
      </c>
      <c r="BY31" s="667"/>
      <c r="BZ31" s="667"/>
      <c r="CA31" s="667"/>
      <c r="CB31" s="668"/>
      <c r="CD31" s="661"/>
      <c r="CE31" s="662"/>
      <c r="CF31" s="620" t="s">
        <v>319</v>
      </c>
      <c r="CG31" s="621"/>
      <c r="CH31" s="621"/>
      <c r="CI31" s="621"/>
      <c r="CJ31" s="621"/>
      <c r="CK31" s="621"/>
      <c r="CL31" s="621"/>
      <c r="CM31" s="621"/>
      <c r="CN31" s="621"/>
      <c r="CO31" s="621"/>
      <c r="CP31" s="621"/>
      <c r="CQ31" s="622"/>
      <c r="CR31" s="623">
        <v>7866</v>
      </c>
      <c r="CS31" s="656"/>
      <c r="CT31" s="656"/>
      <c r="CU31" s="656"/>
      <c r="CV31" s="656"/>
      <c r="CW31" s="656"/>
      <c r="CX31" s="656"/>
      <c r="CY31" s="657"/>
      <c r="CZ31" s="628">
        <v>0.2</v>
      </c>
      <c r="DA31" s="654"/>
      <c r="DB31" s="654"/>
      <c r="DC31" s="658"/>
      <c r="DD31" s="632">
        <v>7866</v>
      </c>
      <c r="DE31" s="656"/>
      <c r="DF31" s="656"/>
      <c r="DG31" s="656"/>
      <c r="DH31" s="656"/>
      <c r="DI31" s="656"/>
      <c r="DJ31" s="656"/>
      <c r="DK31" s="657"/>
      <c r="DL31" s="632">
        <v>7866</v>
      </c>
      <c r="DM31" s="656"/>
      <c r="DN31" s="656"/>
      <c r="DO31" s="656"/>
      <c r="DP31" s="656"/>
      <c r="DQ31" s="656"/>
      <c r="DR31" s="656"/>
      <c r="DS31" s="656"/>
      <c r="DT31" s="656"/>
      <c r="DU31" s="656"/>
      <c r="DV31" s="657"/>
      <c r="DW31" s="628">
        <v>0.4</v>
      </c>
      <c r="DX31" s="654"/>
      <c r="DY31" s="654"/>
      <c r="DZ31" s="654"/>
      <c r="EA31" s="654"/>
      <c r="EB31" s="654"/>
      <c r="EC31" s="655"/>
    </row>
    <row r="32" spans="2:133" ht="11.25" customHeight="1">
      <c r="B32" s="620" t="s">
        <v>320</v>
      </c>
      <c r="C32" s="621"/>
      <c r="D32" s="621"/>
      <c r="E32" s="621"/>
      <c r="F32" s="621"/>
      <c r="G32" s="621"/>
      <c r="H32" s="621"/>
      <c r="I32" s="621"/>
      <c r="J32" s="621"/>
      <c r="K32" s="621"/>
      <c r="L32" s="621"/>
      <c r="M32" s="621"/>
      <c r="N32" s="621"/>
      <c r="O32" s="621"/>
      <c r="P32" s="621"/>
      <c r="Q32" s="622"/>
      <c r="R32" s="623">
        <v>303389</v>
      </c>
      <c r="S32" s="624"/>
      <c r="T32" s="624"/>
      <c r="U32" s="624"/>
      <c r="V32" s="624"/>
      <c r="W32" s="624"/>
      <c r="X32" s="624"/>
      <c r="Y32" s="625"/>
      <c r="Z32" s="626">
        <v>8.1</v>
      </c>
      <c r="AA32" s="626"/>
      <c r="AB32" s="626"/>
      <c r="AC32" s="626"/>
      <c r="AD32" s="627" t="s">
        <v>139</v>
      </c>
      <c r="AE32" s="627"/>
      <c r="AF32" s="627"/>
      <c r="AG32" s="627"/>
      <c r="AH32" s="627"/>
      <c r="AI32" s="627"/>
      <c r="AJ32" s="627"/>
      <c r="AK32" s="627"/>
      <c r="AL32" s="628" t="s">
        <v>241</v>
      </c>
      <c r="AM32" s="629"/>
      <c r="AN32" s="629"/>
      <c r="AO32" s="630"/>
      <c r="AP32" s="671"/>
      <c r="AQ32" s="672"/>
      <c r="AR32" s="672"/>
      <c r="AS32" s="672"/>
      <c r="AT32" s="676"/>
      <c r="AU32" s="214" t="s">
        <v>321</v>
      </c>
      <c r="AX32" s="620" t="s">
        <v>322</v>
      </c>
      <c r="AY32" s="621"/>
      <c r="AZ32" s="621"/>
      <c r="BA32" s="621"/>
      <c r="BB32" s="621"/>
      <c r="BC32" s="621"/>
      <c r="BD32" s="621"/>
      <c r="BE32" s="621"/>
      <c r="BF32" s="622"/>
      <c r="BG32" s="680">
        <v>99.8</v>
      </c>
      <c r="BH32" s="656"/>
      <c r="BI32" s="656"/>
      <c r="BJ32" s="656"/>
      <c r="BK32" s="656"/>
      <c r="BL32" s="656"/>
      <c r="BM32" s="629">
        <v>99.7</v>
      </c>
      <c r="BN32" s="656"/>
      <c r="BO32" s="656"/>
      <c r="BP32" s="656"/>
      <c r="BQ32" s="678"/>
      <c r="BR32" s="680">
        <v>99.8</v>
      </c>
      <c r="BS32" s="656"/>
      <c r="BT32" s="656"/>
      <c r="BU32" s="656"/>
      <c r="BV32" s="656"/>
      <c r="BW32" s="656"/>
      <c r="BX32" s="629">
        <v>99.7</v>
      </c>
      <c r="BY32" s="656"/>
      <c r="BZ32" s="656"/>
      <c r="CA32" s="656"/>
      <c r="CB32" s="678"/>
      <c r="CD32" s="663"/>
      <c r="CE32" s="664"/>
      <c r="CF32" s="620" t="s">
        <v>323</v>
      </c>
      <c r="CG32" s="621"/>
      <c r="CH32" s="621"/>
      <c r="CI32" s="621"/>
      <c r="CJ32" s="621"/>
      <c r="CK32" s="621"/>
      <c r="CL32" s="621"/>
      <c r="CM32" s="621"/>
      <c r="CN32" s="621"/>
      <c r="CO32" s="621"/>
      <c r="CP32" s="621"/>
      <c r="CQ32" s="622"/>
      <c r="CR32" s="623">
        <v>111</v>
      </c>
      <c r="CS32" s="624"/>
      <c r="CT32" s="624"/>
      <c r="CU32" s="624"/>
      <c r="CV32" s="624"/>
      <c r="CW32" s="624"/>
      <c r="CX32" s="624"/>
      <c r="CY32" s="625"/>
      <c r="CZ32" s="628">
        <v>0</v>
      </c>
      <c r="DA32" s="654"/>
      <c r="DB32" s="654"/>
      <c r="DC32" s="658"/>
      <c r="DD32" s="632">
        <v>111</v>
      </c>
      <c r="DE32" s="624"/>
      <c r="DF32" s="624"/>
      <c r="DG32" s="624"/>
      <c r="DH32" s="624"/>
      <c r="DI32" s="624"/>
      <c r="DJ32" s="624"/>
      <c r="DK32" s="625"/>
      <c r="DL32" s="632">
        <v>111</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324</v>
      </c>
      <c r="C33" s="621"/>
      <c r="D33" s="621"/>
      <c r="E33" s="621"/>
      <c r="F33" s="621"/>
      <c r="G33" s="621"/>
      <c r="H33" s="621"/>
      <c r="I33" s="621"/>
      <c r="J33" s="621"/>
      <c r="K33" s="621"/>
      <c r="L33" s="621"/>
      <c r="M33" s="621"/>
      <c r="N33" s="621"/>
      <c r="O33" s="621"/>
      <c r="P33" s="621"/>
      <c r="Q33" s="622"/>
      <c r="R33" s="623">
        <v>7370</v>
      </c>
      <c r="S33" s="624"/>
      <c r="T33" s="624"/>
      <c r="U33" s="624"/>
      <c r="V33" s="624"/>
      <c r="W33" s="624"/>
      <c r="X33" s="624"/>
      <c r="Y33" s="625"/>
      <c r="Z33" s="626">
        <v>0.2</v>
      </c>
      <c r="AA33" s="626"/>
      <c r="AB33" s="626"/>
      <c r="AC33" s="626"/>
      <c r="AD33" s="627" t="s">
        <v>241</v>
      </c>
      <c r="AE33" s="627"/>
      <c r="AF33" s="627"/>
      <c r="AG33" s="627"/>
      <c r="AH33" s="627"/>
      <c r="AI33" s="627"/>
      <c r="AJ33" s="627"/>
      <c r="AK33" s="627"/>
      <c r="AL33" s="628" t="s">
        <v>241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v>
      </c>
      <c r="BH33" s="682"/>
      <c r="BI33" s="682"/>
      <c r="BJ33" s="682"/>
      <c r="BK33" s="682"/>
      <c r="BL33" s="682"/>
      <c r="BM33" s="683">
        <v>95.6</v>
      </c>
      <c r="BN33" s="682"/>
      <c r="BO33" s="682"/>
      <c r="BP33" s="682"/>
      <c r="BQ33" s="684"/>
      <c r="BR33" s="681">
        <v>99.1</v>
      </c>
      <c r="BS33" s="682"/>
      <c r="BT33" s="682"/>
      <c r="BU33" s="682"/>
      <c r="BV33" s="682"/>
      <c r="BW33" s="682"/>
      <c r="BX33" s="683">
        <v>95.7</v>
      </c>
      <c r="BY33" s="682"/>
      <c r="BZ33" s="682"/>
      <c r="CA33" s="682"/>
      <c r="CB33" s="684"/>
      <c r="CD33" s="620" t="s">
        <v>326</v>
      </c>
      <c r="CE33" s="621"/>
      <c r="CF33" s="621"/>
      <c r="CG33" s="621"/>
      <c r="CH33" s="621"/>
      <c r="CI33" s="621"/>
      <c r="CJ33" s="621"/>
      <c r="CK33" s="621"/>
      <c r="CL33" s="621"/>
      <c r="CM33" s="621"/>
      <c r="CN33" s="621"/>
      <c r="CO33" s="621"/>
      <c r="CP33" s="621"/>
      <c r="CQ33" s="622"/>
      <c r="CR33" s="623">
        <v>1475851</v>
      </c>
      <c r="CS33" s="656"/>
      <c r="CT33" s="656"/>
      <c r="CU33" s="656"/>
      <c r="CV33" s="656"/>
      <c r="CW33" s="656"/>
      <c r="CX33" s="656"/>
      <c r="CY33" s="657"/>
      <c r="CZ33" s="628">
        <v>41.5</v>
      </c>
      <c r="DA33" s="654"/>
      <c r="DB33" s="654"/>
      <c r="DC33" s="658"/>
      <c r="DD33" s="632">
        <v>1095292</v>
      </c>
      <c r="DE33" s="656"/>
      <c r="DF33" s="656"/>
      <c r="DG33" s="656"/>
      <c r="DH33" s="656"/>
      <c r="DI33" s="656"/>
      <c r="DJ33" s="656"/>
      <c r="DK33" s="657"/>
      <c r="DL33" s="632">
        <v>764018</v>
      </c>
      <c r="DM33" s="656"/>
      <c r="DN33" s="656"/>
      <c r="DO33" s="656"/>
      <c r="DP33" s="656"/>
      <c r="DQ33" s="656"/>
      <c r="DR33" s="656"/>
      <c r="DS33" s="656"/>
      <c r="DT33" s="656"/>
      <c r="DU33" s="656"/>
      <c r="DV33" s="657"/>
      <c r="DW33" s="628">
        <v>37.799999999999997</v>
      </c>
      <c r="DX33" s="654"/>
      <c r="DY33" s="654"/>
      <c r="DZ33" s="654"/>
      <c r="EA33" s="654"/>
      <c r="EB33" s="654"/>
      <c r="EC33" s="655"/>
    </row>
    <row r="34" spans="2:133" ht="11.25" customHeight="1">
      <c r="B34" s="620" t="s">
        <v>327</v>
      </c>
      <c r="C34" s="621"/>
      <c r="D34" s="621"/>
      <c r="E34" s="621"/>
      <c r="F34" s="621"/>
      <c r="G34" s="621"/>
      <c r="H34" s="621"/>
      <c r="I34" s="621"/>
      <c r="J34" s="621"/>
      <c r="K34" s="621"/>
      <c r="L34" s="621"/>
      <c r="M34" s="621"/>
      <c r="N34" s="621"/>
      <c r="O34" s="621"/>
      <c r="P34" s="621"/>
      <c r="Q34" s="622"/>
      <c r="R34" s="623">
        <v>16787</v>
      </c>
      <c r="S34" s="624"/>
      <c r="T34" s="624"/>
      <c r="U34" s="624"/>
      <c r="V34" s="624"/>
      <c r="W34" s="624"/>
      <c r="X34" s="624"/>
      <c r="Y34" s="625"/>
      <c r="Z34" s="626">
        <v>0.5</v>
      </c>
      <c r="AA34" s="626"/>
      <c r="AB34" s="626"/>
      <c r="AC34" s="626"/>
      <c r="AD34" s="627" t="s">
        <v>241</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499055</v>
      </c>
      <c r="CS34" s="624"/>
      <c r="CT34" s="624"/>
      <c r="CU34" s="624"/>
      <c r="CV34" s="624"/>
      <c r="CW34" s="624"/>
      <c r="CX34" s="624"/>
      <c r="CY34" s="625"/>
      <c r="CZ34" s="628">
        <v>14</v>
      </c>
      <c r="DA34" s="654"/>
      <c r="DB34" s="654"/>
      <c r="DC34" s="658"/>
      <c r="DD34" s="632">
        <v>385771</v>
      </c>
      <c r="DE34" s="624"/>
      <c r="DF34" s="624"/>
      <c r="DG34" s="624"/>
      <c r="DH34" s="624"/>
      <c r="DI34" s="624"/>
      <c r="DJ34" s="624"/>
      <c r="DK34" s="625"/>
      <c r="DL34" s="632">
        <v>355758</v>
      </c>
      <c r="DM34" s="624"/>
      <c r="DN34" s="624"/>
      <c r="DO34" s="624"/>
      <c r="DP34" s="624"/>
      <c r="DQ34" s="624"/>
      <c r="DR34" s="624"/>
      <c r="DS34" s="624"/>
      <c r="DT34" s="624"/>
      <c r="DU34" s="624"/>
      <c r="DV34" s="625"/>
      <c r="DW34" s="628">
        <v>17.600000000000001</v>
      </c>
      <c r="DX34" s="654"/>
      <c r="DY34" s="654"/>
      <c r="DZ34" s="654"/>
      <c r="EA34" s="654"/>
      <c r="EB34" s="654"/>
      <c r="EC34" s="655"/>
    </row>
    <row r="35" spans="2:133" ht="11.25" customHeight="1">
      <c r="B35" s="620" t="s">
        <v>329</v>
      </c>
      <c r="C35" s="621"/>
      <c r="D35" s="621"/>
      <c r="E35" s="621"/>
      <c r="F35" s="621"/>
      <c r="G35" s="621"/>
      <c r="H35" s="621"/>
      <c r="I35" s="621"/>
      <c r="J35" s="621"/>
      <c r="K35" s="621"/>
      <c r="L35" s="621"/>
      <c r="M35" s="621"/>
      <c r="N35" s="621"/>
      <c r="O35" s="621"/>
      <c r="P35" s="621"/>
      <c r="Q35" s="622"/>
      <c r="R35" s="623">
        <v>12678</v>
      </c>
      <c r="S35" s="624"/>
      <c r="T35" s="624"/>
      <c r="U35" s="624"/>
      <c r="V35" s="624"/>
      <c r="W35" s="624"/>
      <c r="X35" s="624"/>
      <c r="Y35" s="625"/>
      <c r="Z35" s="626">
        <v>0.3</v>
      </c>
      <c r="AA35" s="626"/>
      <c r="AB35" s="626"/>
      <c r="AC35" s="626"/>
      <c r="AD35" s="627" t="s">
        <v>139</v>
      </c>
      <c r="AE35" s="627"/>
      <c r="AF35" s="627"/>
      <c r="AG35" s="627"/>
      <c r="AH35" s="627"/>
      <c r="AI35" s="627"/>
      <c r="AJ35" s="627"/>
      <c r="AK35" s="627"/>
      <c r="AL35" s="628" t="s">
        <v>241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77827</v>
      </c>
      <c r="CS35" s="656"/>
      <c r="CT35" s="656"/>
      <c r="CU35" s="656"/>
      <c r="CV35" s="656"/>
      <c r="CW35" s="656"/>
      <c r="CX35" s="656"/>
      <c r="CY35" s="657"/>
      <c r="CZ35" s="628">
        <v>2.2000000000000002</v>
      </c>
      <c r="DA35" s="654"/>
      <c r="DB35" s="654"/>
      <c r="DC35" s="658"/>
      <c r="DD35" s="632">
        <v>30262</v>
      </c>
      <c r="DE35" s="656"/>
      <c r="DF35" s="656"/>
      <c r="DG35" s="656"/>
      <c r="DH35" s="656"/>
      <c r="DI35" s="656"/>
      <c r="DJ35" s="656"/>
      <c r="DK35" s="657"/>
      <c r="DL35" s="632">
        <v>11031</v>
      </c>
      <c r="DM35" s="656"/>
      <c r="DN35" s="656"/>
      <c r="DO35" s="656"/>
      <c r="DP35" s="656"/>
      <c r="DQ35" s="656"/>
      <c r="DR35" s="656"/>
      <c r="DS35" s="656"/>
      <c r="DT35" s="656"/>
      <c r="DU35" s="656"/>
      <c r="DV35" s="657"/>
      <c r="DW35" s="628">
        <v>0.5</v>
      </c>
      <c r="DX35" s="654"/>
      <c r="DY35" s="654"/>
      <c r="DZ35" s="654"/>
      <c r="EA35" s="654"/>
      <c r="EB35" s="654"/>
      <c r="EC35" s="655"/>
    </row>
    <row r="36" spans="2:133" ht="11.25" customHeight="1">
      <c r="B36" s="620" t="s">
        <v>333</v>
      </c>
      <c r="C36" s="621"/>
      <c r="D36" s="621"/>
      <c r="E36" s="621"/>
      <c r="F36" s="621"/>
      <c r="G36" s="621"/>
      <c r="H36" s="621"/>
      <c r="I36" s="621"/>
      <c r="J36" s="621"/>
      <c r="K36" s="621"/>
      <c r="L36" s="621"/>
      <c r="M36" s="621"/>
      <c r="N36" s="621"/>
      <c r="O36" s="621"/>
      <c r="P36" s="621"/>
      <c r="Q36" s="622"/>
      <c r="R36" s="623">
        <v>263110</v>
      </c>
      <c r="S36" s="624"/>
      <c r="T36" s="624"/>
      <c r="U36" s="624"/>
      <c r="V36" s="624"/>
      <c r="W36" s="624"/>
      <c r="X36" s="624"/>
      <c r="Y36" s="625"/>
      <c r="Z36" s="626">
        <v>7.1</v>
      </c>
      <c r="AA36" s="626"/>
      <c r="AB36" s="626"/>
      <c r="AC36" s="626"/>
      <c r="AD36" s="627" t="s">
        <v>139</v>
      </c>
      <c r="AE36" s="627"/>
      <c r="AF36" s="627"/>
      <c r="AG36" s="627"/>
      <c r="AH36" s="627"/>
      <c r="AI36" s="627"/>
      <c r="AJ36" s="627"/>
      <c r="AK36" s="627"/>
      <c r="AL36" s="628" t="s">
        <v>139</v>
      </c>
      <c r="AM36" s="629"/>
      <c r="AN36" s="629"/>
      <c r="AO36" s="630"/>
      <c r="AP36" s="222"/>
      <c r="AQ36" s="689" t="s">
        <v>334</v>
      </c>
      <c r="AR36" s="690"/>
      <c r="AS36" s="690"/>
      <c r="AT36" s="690"/>
      <c r="AU36" s="690"/>
      <c r="AV36" s="690"/>
      <c r="AW36" s="690"/>
      <c r="AX36" s="690"/>
      <c r="AY36" s="691"/>
      <c r="AZ36" s="612">
        <v>249739</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3735</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417170</v>
      </c>
      <c r="CS36" s="624"/>
      <c r="CT36" s="624"/>
      <c r="CU36" s="624"/>
      <c r="CV36" s="624"/>
      <c r="CW36" s="624"/>
      <c r="CX36" s="624"/>
      <c r="CY36" s="625"/>
      <c r="CZ36" s="628">
        <v>11.7</v>
      </c>
      <c r="DA36" s="654"/>
      <c r="DB36" s="654"/>
      <c r="DC36" s="658"/>
      <c r="DD36" s="632">
        <v>249492</v>
      </c>
      <c r="DE36" s="624"/>
      <c r="DF36" s="624"/>
      <c r="DG36" s="624"/>
      <c r="DH36" s="624"/>
      <c r="DI36" s="624"/>
      <c r="DJ36" s="624"/>
      <c r="DK36" s="625"/>
      <c r="DL36" s="632">
        <v>208204</v>
      </c>
      <c r="DM36" s="624"/>
      <c r="DN36" s="624"/>
      <c r="DO36" s="624"/>
      <c r="DP36" s="624"/>
      <c r="DQ36" s="624"/>
      <c r="DR36" s="624"/>
      <c r="DS36" s="624"/>
      <c r="DT36" s="624"/>
      <c r="DU36" s="624"/>
      <c r="DV36" s="625"/>
      <c r="DW36" s="628">
        <v>10.3</v>
      </c>
      <c r="DX36" s="654"/>
      <c r="DY36" s="654"/>
      <c r="DZ36" s="654"/>
      <c r="EA36" s="654"/>
      <c r="EB36" s="654"/>
      <c r="EC36" s="655"/>
    </row>
    <row r="37" spans="2:133" ht="11.25" customHeight="1">
      <c r="B37" s="620" t="s">
        <v>337</v>
      </c>
      <c r="C37" s="621"/>
      <c r="D37" s="621"/>
      <c r="E37" s="621"/>
      <c r="F37" s="621"/>
      <c r="G37" s="621"/>
      <c r="H37" s="621"/>
      <c r="I37" s="621"/>
      <c r="J37" s="621"/>
      <c r="K37" s="621"/>
      <c r="L37" s="621"/>
      <c r="M37" s="621"/>
      <c r="N37" s="621"/>
      <c r="O37" s="621"/>
      <c r="P37" s="621"/>
      <c r="Q37" s="622"/>
      <c r="R37" s="623">
        <v>59615</v>
      </c>
      <c r="S37" s="624"/>
      <c r="T37" s="624"/>
      <c r="U37" s="624"/>
      <c r="V37" s="624"/>
      <c r="W37" s="624"/>
      <c r="X37" s="624"/>
      <c r="Y37" s="625"/>
      <c r="Z37" s="626">
        <v>1.6</v>
      </c>
      <c r="AA37" s="626"/>
      <c r="AB37" s="626"/>
      <c r="AC37" s="626"/>
      <c r="AD37" s="627">
        <v>6</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67047</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7912</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117483</v>
      </c>
      <c r="CS37" s="656"/>
      <c r="CT37" s="656"/>
      <c r="CU37" s="656"/>
      <c r="CV37" s="656"/>
      <c r="CW37" s="656"/>
      <c r="CX37" s="656"/>
      <c r="CY37" s="657"/>
      <c r="CZ37" s="628">
        <v>3.3</v>
      </c>
      <c r="DA37" s="654"/>
      <c r="DB37" s="654"/>
      <c r="DC37" s="658"/>
      <c r="DD37" s="632">
        <v>117483</v>
      </c>
      <c r="DE37" s="656"/>
      <c r="DF37" s="656"/>
      <c r="DG37" s="656"/>
      <c r="DH37" s="656"/>
      <c r="DI37" s="656"/>
      <c r="DJ37" s="656"/>
      <c r="DK37" s="657"/>
      <c r="DL37" s="632">
        <v>112676</v>
      </c>
      <c r="DM37" s="656"/>
      <c r="DN37" s="656"/>
      <c r="DO37" s="656"/>
      <c r="DP37" s="656"/>
      <c r="DQ37" s="656"/>
      <c r="DR37" s="656"/>
      <c r="DS37" s="656"/>
      <c r="DT37" s="656"/>
      <c r="DU37" s="656"/>
      <c r="DV37" s="657"/>
      <c r="DW37" s="628">
        <v>5.6</v>
      </c>
      <c r="DX37" s="654"/>
      <c r="DY37" s="654"/>
      <c r="DZ37" s="654"/>
      <c r="EA37" s="654"/>
      <c r="EB37" s="654"/>
      <c r="EC37" s="655"/>
    </row>
    <row r="38" spans="2:133" ht="11.25" customHeight="1">
      <c r="B38" s="620" t="s">
        <v>341</v>
      </c>
      <c r="C38" s="621"/>
      <c r="D38" s="621"/>
      <c r="E38" s="621"/>
      <c r="F38" s="621"/>
      <c r="G38" s="621"/>
      <c r="H38" s="621"/>
      <c r="I38" s="621"/>
      <c r="J38" s="621"/>
      <c r="K38" s="621"/>
      <c r="L38" s="621"/>
      <c r="M38" s="621"/>
      <c r="N38" s="621"/>
      <c r="O38" s="621"/>
      <c r="P38" s="621"/>
      <c r="Q38" s="622"/>
      <c r="R38" s="623">
        <v>418678</v>
      </c>
      <c r="S38" s="624"/>
      <c r="T38" s="624"/>
      <c r="U38" s="624"/>
      <c r="V38" s="624"/>
      <c r="W38" s="624"/>
      <c r="X38" s="624"/>
      <c r="Y38" s="625"/>
      <c r="Z38" s="626">
        <v>11.2</v>
      </c>
      <c r="AA38" s="626"/>
      <c r="AB38" s="626"/>
      <c r="AC38" s="626"/>
      <c r="AD38" s="627" t="s">
        <v>139</v>
      </c>
      <c r="AE38" s="627"/>
      <c r="AF38" s="627"/>
      <c r="AG38" s="627"/>
      <c r="AH38" s="627"/>
      <c r="AI38" s="627"/>
      <c r="AJ38" s="627"/>
      <c r="AK38" s="627"/>
      <c r="AL38" s="628" t="s">
        <v>139</v>
      </c>
      <c r="AM38" s="629"/>
      <c r="AN38" s="629"/>
      <c r="AO38" s="630"/>
      <c r="AQ38" s="686" t="s">
        <v>342</v>
      </c>
      <c r="AR38" s="687"/>
      <c r="AS38" s="687"/>
      <c r="AT38" s="687"/>
      <c r="AU38" s="687"/>
      <c r="AV38" s="687"/>
      <c r="AW38" s="687"/>
      <c r="AX38" s="687"/>
      <c r="AY38" s="688"/>
      <c r="AZ38" s="623">
        <v>46502</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314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249739</v>
      </c>
      <c r="CS38" s="624"/>
      <c r="CT38" s="624"/>
      <c r="CU38" s="624"/>
      <c r="CV38" s="624"/>
      <c r="CW38" s="624"/>
      <c r="CX38" s="624"/>
      <c r="CY38" s="625"/>
      <c r="CZ38" s="628">
        <v>7</v>
      </c>
      <c r="DA38" s="654"/>
      <c r="DB38" s="654"/>
      <c r="DC38" s="658"/>
      <c r="DD38" s="632">
        <v>227662</v>
      </c>
      <c r="DE38" s="624"/>
      <c r="DF38" s="624"/>
      <c r="DG38" s="624"/>
      <c r="DH38" s="624"/>
      <c r="DI38" s="624"/>
      <c r="DJ38" s="624"/>
      <c r="DK38" s="625"/>
      <c r="DL38" s="632">
        <v>189025</v>
      </c>
      <c r="DM38" s="624"/>
      <c r="DN38" s="624"/>
      <c r="DO38" s="624"/>
      <c r="DP38" s="624"/>
      <c r="DQ38" s="624"/>
      <c r="DR38" s="624"/>
      <c r="DS38" s="624"/>
      <c r="DT38" s="624"/>
      <c r="DU38" s="624"/>
      <c r="DV38" s="625"/>
      <c r="DW38" s="628">
        <v>9.3000000000000007</v>
      </c>
      <c r="DX38" s="654"/>
      <c r="DY38" s="654"/>
      <c r="DZ38" s="654"/>
      <c r="EA38" s="654"/>
      <c r="EB38" s="654"/>
      <c r="EC38" s="655"/>
    </row>
    <row r="39" spans="2:133" ht="11.25" customHeight="1">
      <c r="B39" s="620" t="s">
        <v>345</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139</v>
      </c>
      <c r="AE39" s="627"/>
      <c r="AF39" s="627"/>
      <c r="AG39" s="627"/>
      <c r="AH39" s="627"/>
      <c r="AI39" s="627"/>
      <c r="AJ39" s="627"/>
      <c r="AK39" s="627"/>
      <c r="AL39" s="628" t="s">
        <v>139</v>
      </c>
      <c r="AM39" s="629"/>
      <c r="AN39" s="629"/>
      <c r="AO39" s="630"/>
      <c r="AQ39" s="686" t="s">
        <v>346</v>
      </c>
      <c r="AR39" s="687"/>
      <c r="AS39" s="687"/>
      <c r="AT39" s="687"/>
      <c r="AU39" s="687"/>
      <c r="AV39" s="687"/>
      <c r="AW39" s="687"/>
      <c r="AX39" s="687"/>
      <c r="AY39" s="688"/>
      <c r="AZ39" s="623" t="s">
        <v>139</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428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222160</v>
      </c>
      <c r="CS39" s="656"/>
      <c r="CT39" s="656"/>
      <c r="CU39" s="656"/>
      <c r="CV39" s="656"/>
      <c r="CW39" s="656"/>
      <c r="CX39" s="656"/>
      <c r="CY39" s="657"/>
      <c r="CZ39" s="628">
        <v>6.3</v>
      </c>
      <c r="DA39" s="654"/>
      <c r="DB39" s="654"/>
      <c r="DC39" s="658"/>
      <c r="DD39" s="632">
        <v>202105</v>
      </c>
      <c r="DE39" s="656"/>
      <c r="DF39" s="656"/>
      <c r="DG39" s="656"/>
      <c r="DH39" s="656"/>
      <c r="DI39" s="656"/>
      <c r="DJ39" s="656"/>
      <c r="DK39" s="657"/>
      <c r="DL39" s="632" t="s">
        <v>139</v>
      </c>
      <c r="DM39" s="656"/>
      <c r="DN39" s="656"/>
      <c r="DO39" s="656"/>
      <c r="DP39" s="656"/>
      <c r="DQ39" s="656"/>
      <c r="DR39" s="656"/>
      <c r="DS39" s="656"/>
      <c r="DT39" s="656"/>
      <c r="DU39" s="656"/>
      <c r="DV39" s="657"/>
      <c r="DW39" s="628" t="s">
        <v>241</v>
      </c>
      <c r="DX39" s="654"/>
      <c r="DY39" s="654"/>
      <c r="DZ39" s="654"/>
      <c r="EA39" s="654"/>
      <c r="EB39" s="654"/>
      <c r="EC39" s="655"/>
    </row>
    <row r="40" spans="2:133" ht="11.25" customHeight="1">
      <c r="B40" s="620" t="s">
        <v>349</v>
      </c>
      <c r="C40" s="621"/>
      <c r="D40" s="621"/>
      <c r="E40" s="621"/>
      <c r="F40" s="621"/>
      <c r="G40" s="621"/>
      <c r="H40" s="621"/>
      <c r="I40" s="621"/>
      <c r="J40" s="621"/>
      <c r="K40" s="621"/>
      <c r="L40" s="621"/>
      <c r="M40" s="621"/>
      <c r="N40" s="621"/>
      <c r="O40" s="621"/>
      <c r="P40" s="621"/>
      <c r="Q40" s="622"/>
      <c r="R40" s="623">
        <v>14578</v>
      </c>
      <c r="S40" s="624"/>
      <c r="T40" s="624"/>
      <c r="U40" s="624"/>
      <c r="V40" s="624"/>
      <c r="W40" s="624"/>
      <c r="X40" s="624"/>
      <c r="Y40" s="625"/>
      <c r="Z40" s="626">
        <v>0.4</v>
      </c>
      <c r="AA40" s="626"/>
      <c r="AB40" s="626"/>
      <c r="AC40" s="626"/>
      <c r="AD40" s="627" t="s">
        <v>241</v>
      </c>
      <c r="AE40" s="627"/>
      <c r="AF40" s="627"/>
      <c r="AG40" s="627"/>
      <c r="AH40" s="627"/>
      <c r="AI40" s="627"/>
      <c r="AJ40" s="627"/>
      <c r="AK40" s="627"/>
      <c r="AL40" s="628" t="s">
        <v>139</v>
      </c>
      <c r="AM40" s="629"/>
      <c r="AN40" s="629"/>
      <c r="AO40" s="630"/>
      <c r="AQ40" s="686" t="s">
        <v>350</v>
      </c>
      <c r="AR40" s="687"/>
      <c r="AS40" s="687"/>
      <c r="AT40" s="687"/>
      <c r="AU40" s="687"/>
      <c r="AV40" s="687"/>
      <c r="AW40" s="687"/>
      <c r="AX40" s="687"/>
      <c r="AY40" s="688"/>
      <c r="AZ40" s="623" t="s">
        <v>241</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71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9900</v>
      </c>
      <c r="CS40" s="624"/>
      <c r="CT40" s="624"/>
      <c r="CU40" s="624"/>
      <c r="CV40" s="624"/>
      <c r="CW40" s="624"/>
      <c r="CX40" s="624"/>
      <c r="CY40" s="625"/>
      <c r="CZ40" s="628">
        <v>0.3</v>
      </c>
      <c r="DA40" s="654"/>
      <c r="DB40" s="654"/>
      <c r="DC40" s="658"/>
      <c r="DD40" s="632" t="s">
        <v>139</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4"/>
      <c r="DY40" s="654"/>
      <c r="DZ40" s="654"/>
      <c r="EA40" s="654"/>
      <c r="EB40" s="654"/>
      <c r="EC40" s="655"/>
    </row>
    <row r="41" spans="2:133" ht="11.25" customHeight="1">
      <c r="B41" s="644" t="s">
        <v>354</v>
      </c>
      <c r="C41" s="645"/>
      <c r="D41" s="645"/>
      <c r="E41" s="645"/>
      <c r="F41" s="645"/>
      <c r="G41" s="645"/>
      <c r="H41" s="645"/>
      <c r="I41" s="645"/>
      <c r="J41" s="645"/>
      <c r="K41" s="645"/>
      <c r="L41" s="645"/>
      <c r="M41" s="645"/>
      <c r="N41" s="645"/>
      <c r="O41" s="645"/>
      <c r="P41" s="645"/>
      <c r="Q41" s="646"/>
      <c r="R41" s="695">
        <v>3725670</v>
      </c>
      <c r="S41" s="696"/>
      <c r="T41" s="696"/>
      <c r="U41" s="696"/>
      <c r="V41" s="696"/>
      <c r="W41" s="696"/>
      <c r="X41" s="696"/>
      <c r="Y41" s="700"/>
      <c r="Z41" s="701">
        <v>100</v>
      </c>
      <c r="AA41" s="701"/>
      <c r="AB41" s="701"/>
      <c r="AC41" s="701"/>
      <c r="AD41" s="702">
        <v>2008996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32015</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139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139</v>
      </c>
      <c r="CS41" s="656"/>
      <c r="CT41" s="656"/>
      <c r="CU41" s="656"/>
      <c r="CV41" s="656"/>
      <c r="CW41" s="656"/>
      <c r="CX41" s="656"/>
      <c r="CY41" s="657"/>
      <c r="CZ41" s="628" t="s">
        <v>241</v>
      </c>
      <c r="DA41" s="654"/>
      <c r="DB41" s="654"/>
      <c r="DC41" s="658"/>
      <c r="DD41" s="632" t="s">
        <v>139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358</v>
      </c>
      <c r="AR42" s="693"/>
      <c r="AS42" s="693"/>
      <c r="AT42" s="693"/>
      <c r="AU42" s="693"/>
      <c r="AV42" s="693"/>
      <c r="AW42" s="693"/>
      <c r="AX42" s="693"/>
      <c r="AY42" s="694"/>
      <c r="AZ42" s="695">
        <v>104175</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265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758885</v>
      </c>
      <c r="CS42" s="656"/>
      <c r="CT42" s="656"/>
      <c r="CU42" s="656"/>
      <c r="CV42" s="656"/>
      <c r="CW42" s="656"/>
      <c r="CX42" s="656"/>
      <c r="CY42" s="657"/>
      <c r="CZ42" s="628">
        <v>21.4</v>
      </c>
      <c r="DA42" s="654"/>
      <c r="DB42" s="654"/>
      <c r="DC42" s="658"/>
      <c r="DD42" s="632">
        <v>126590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361</v>
      </c>
      <c r="CD43" s="620" t="s">
        <v>362</v>
      </c>
      <c r="CE43" s="621"/>
      <c r="CF43" s="621"/>
      <c r="CG43" s="621"/>
      <c r="CH43" s="621"/>
      <c r="CI43" s="621"/>
      <c r="CJ43" s="621"/>
      <c r="CK43" s="621"/>
      <c r="CL43" s="621"/>
      <c r="CM43" s="621"/>
      <c r="CN43" s="621"/>
      <c r="CO43" s="621"/>
      <c r="CP43" s="621"/>
      <c r="CQ43" s="622"/>
      <c r="CR43" s="623">
        <v>13095</v>
      </c>
      <c r="CS43" s="656"/>
      <c r="CT43" s="656"/>
      <c r="CU43" s="656"/>
      <c r="CV43" s="656"/>
      <c r="CW43" s="656"/>
      <c r="CX43" s="656"/>
      <c r="CY43" s="657"/>
      <c r="CZ43" s="628">
        <v>0.4</v>
      </c>
      <c r="DA43" s="654"/>
      <c r="DB43" s="654"/>
      <c r="DC43" s="658"/>
      <c r="DD43" s="632">
        <v>11595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740121</v>
      </c>
      <c r="CS44" s="624"/>
      <c r="CT44" s="624"/>
      <c r="CU44" s="624"/>
      <c r="CV44" s="624"/>
      <c r="CW44" s="624"/>
      <c r="CX44" s="624"/>
      <c r="CY44" s="625"/>
      <c r="CZ44" s="628">
        <v>20.8</v>
      </c>
      <c r="DA44" s="629"/>
      <c r="DB44" s="629"/>
      <c r="DC44" s="635"/>
      <c r="DD44" s="632">
        <v>126570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521532</v>
      </c>
      <c r="CS45" s="656"/>
      <c r="CT45" s="656"/>
      <c r="CU45" s="656"/>
      <c r="CV45" s="656"/>
      <c r="CW45" s="656"/>
      <c r="CX45" s="656"/>
      <c r="CY45" s="657"/>
      <c r="CZ45" s="628">
        <v>14.7</v>
      </c>
      <c r="DA45" s="654"/>
      <c r="DB45" s="654"/>
      <c r="DC45" s="658"/>
      <c r="DD45" s="632">
        <v>72157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367</v>
      </c>
      <c r="CG46" s="621"/>
      <c r="CH46" s="621"/>
      <c r="CI46" s="621"/>
      <c r="CJ46" s="621"/>
      <c r="CK46" s="621"/>
      <c r="CL46" s="621"/>
      <c r="CM46" s="621"/>
      <c r="CN46" s="621"/>
      <c r="CO46" s="621"/>
      <c r="CP46" s="621"/>
      <c r="CQ46" s="622"/>
      <c r="CR46" s="623">
        <v>206006</v>
      </c>
      <c r="CS46" s="624"/>
      <c r="CT46" s="624"/>
      <c r="CU46" s="624"/>
      <c r="CV46" s="624"/>
      <c r="CW46" s="624"/>
      <c r="CX46" s="624"/>
      <c r="CY46" s="625"/>
      <c r="CZ46" s="628">
        <v>5.8</v>
      </c>
      <c r="DA46" s="629"/>
      <c r="DB46" s="629"/>
      <c r="DC46" s="635"/>
      <c r="DD46" s="632">
        <v>48530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368</v>
      </c>
      <c r="CG47" s="621"/>
      <c r="CH47" s="621"/>
      <c r="CI47" s="621"/>
      <c r="CJ47" s="621"/>
      <c r="CK47" s="621"/>
      <c r="CL47" s="621"/>
      <c r="CM47" s="621"/>
      <c r="CN47" s="621"/>
      <c r="CO47" s="621"/>
      <c r="CP47" s="621"/>
      <c r="CQ47" s="622"/>
      <c r="CR47" s="623">
        <v>18764</v>
      </c>
      <c r="CS47" s="656"/>
      <c r="CT47" s="656"/>
      <c r="CU47" s="656"/>
      <c r="CV47" s="656"/>
      <c r="CW47" s="656"/>
      <c r="CX47" s="656"/>
      <c r="CY47" s="657"/>
      <c r="CZ47" s="628">
        <v>0.5</v>
      </c>
      <c r="DA47" s="654"/>
      <c r="DB47" s="654"/>
      <c r="DC47" s="658"/>
      <c r="DD47" s="632">
        <v>20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369</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370</v>
      </c>
      <c r="CE49" s="645"/>
      <c r="CF49" s="645"/>
      <c r="CG49" s="645"/>
      <c r="CH49" s="645"/>
      <c r="CI49" s="645"/>
      <c r="CJ49" s="645"/>
      <c r="CK49" s="645"/>
      <c r="CL49" s="645"/>
      <c r="CM49" s="645"/>
      <c r="CN49" s="645"/>
      <c r="CO49" s="645"/>
      <c r="CP49" s="645"/>
      <c r="CQ49" s="646"/>
      <c r="CR49" s="695">
        <v>3553743</v>
      </c>
      <c r="CS49" s="682"/>
      <c r="CT49" s="682"/>
      <c r="CU49" s="682"/>
      <c r="CV49" s="682"/>
      <c r="CW49" s="682"/>
      <c r="CX49" s="682"/>
      <c r="CY49" s="711"/>
      <c r="CZ49" s="703">
        <v>100</v>
      </c>
      <c r="DA49" s="712"/>
      <c r="DB49" s="712"/>
      <c r="DC49" s="713"/>
      <c r="DD49" s="714">
        <v>2341722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YoMVyZZUdyfqLOG/w+J42utg/4t8e8RmNECnQSwrecvYMKs/NC/GKgH2KLK5jqdXOMlWlXDkJX3F5XgzFz2Ow==" saltValue="NzyI2aKM4tbTC2kEIUURA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393</v>
      </c>
      <c r="C7" s="750"/>
      <c r="D7" s="750"/>
      <c r="E7" s="750"/>
      <c r="F7" s="750"/>
      <c r="G7" s="750"/>
      <c r="H7" s="750"/>
      <c r="I7" s="750"/>
      <c r="J7" s="750"/>
      <c r="K7" s="750"/>
      <c r="L7" s="750"/>
      <c r="M7" s="750"/>
      <c r="N7" s="750"/>
      <c r="O7" s="750"/>
      <c r="P7" s="751"/>
      <c r="Q7" s="752">
        <v>3726</v>
      </c>
      <c r="R7" s="753"/>
      <c r="S7" s="753"/>
      <c r="T7" s="753"/>
      <c r="U7" s="753"/>
      <c r="V7" s="753">
        <v>3554</v>
      </c>
      <c r="W7" s="753"/>
      <c r="X7" s="753"/>
      <c r="Y7" s="753"/>
      <c r="Z7" s="753"/>
      <c r="AA7" s="753">
        <v>172</v>
      </c>
      <c r="AB7" s="753"/>
      <c r="AC7" s="753"/>
      <c r="AD7" s="753"/>
      <c r="AE7" s="754"/>
      <c r="AF7" s="755">
        <v>166</v>
      </c>
      <c r="AG7" s="756"/>
      <c r="AH7" s="756"/>
      <c r="AI7" s="756"/>
      <c r="AJ7" s="757"/>
      <c r="AK7" s="758" t="s">
        <v>571</v>
      </c>
      <c r="AL7" s="759"/>
      <c r="AM7" s="759"/>
      <c r="AN7" s="759"/>
      <c r="AO7" s="759"/>
      <c r="AP7" s="759">
        <v>3805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570</v>
      </c>
      <c r="BT7" s="747"/>
      <c r="BU7" s="747"/>
      <c r="BV7" s="747"/>
      <c r="BW7" s="747"/>
      <c r="BX7" s="747"/>
      <c r="BY7" s="747"/>
      <c r="BZ7" s="747"/>
      <c r="CA7" s="747"/>
      <c r="CB7" s="747"/>
      <c r="CC7" s="747"/>
      <c r="CD7" s="747"/>
      <c r="CE7" s="747"/>
      <c r="CF7" s="747"/>
      <c r="CG7" s="762"/>
      <c r="CH7" s="743">
        <v>-3</v>
      </c>
      <c r="CI7" s="744"/>
      <c r="CJ7" s="744"/>
      <c r="CK7" s="744"/>
      <c r="CL7" s="745"/>
      <c r="CM7" s="743">
        <v>33</v>
      </c>
      <c r="CN7" s="744"/>
      <c r="CO7" s="744"/>
      <c r="CP7" s="744"/>
      <c r="CQ7" s="745"/>
      <c r="CR7" s="743">
        <v>7</v>
      </c>
      <c r="CS7" s="744"/>
      <c r="CT7" s="744"/>
      <c r="CU7" s="744"/>
      <c r="CV7" s="745"/>
      <c r="CW7" s="743">
        <v>1</v>
      </c>
      <c r="CX7" s="744"/>
      <c r="CY7" s="744"/>
      <c r="CZ7" s="744"/>
      <c r="DA7" s="745"/>
      <c r="DB7" s="743" t="s">
        <v>506</v>
      </c>
      <c r="DC7" s="744"/>
      <c r="DD7" s="744"/>
      <c r="DE7" s="744"/>
      <c r="DF7" s="745"/>
      <c r="DG7" s="743" t="s">
        <v>506</v>
      </c>
      <c r="DH7" s="744"/>
      <c r="DI7" s="744"/>
      <c r="DJ7" s="744"/>
      <c r="DK7" s="745"/>
      <c r="DL7" s="743" t="s">
        <v>506</v>
      </c>
      <c r="DM7" s="744"/>
      <c r="DN7" s="744"/>
      <c r="DO7" s="744"/>
      <c r="DP7" s="745"/>
      <c r="DQ7" s="743" t="s">
        <v>506</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3726</v>
      </c>
      <c r="R23" s="793"/>
      <c r="S23" s="793"/>
      <c r="T23" s="793"/>
      <c r="U23" s="793"/>
      <c r="V23" s="793">
        <v>3554</v>
      </c>
      <c r="W23" s="793"/>
      <c r="X23" s="793"/>
      <c r="Y23" s="793"/>
      <c r="Z23" s="793"/>
      <c r="AA23" s="793">
        <v>172</v>
      </c>
      <c r="AB23" s="793"/>
      <c r="AC23" s="793"/>
      <c r="AD23" s="793"/>
      <c r="AE23" s="794"/>
      <c r="AF23" s="795">
        <v>166</v>
      </c>
      <c r="AG23" s="793"/>
      <c r="AH23" s="793"/>
      <c r="AI23" s="793"/>
      <c r="AJ23" s="796"/>
      <c r="AK23" s="797"/>
      <c r="AL23" s="798"/>
      <c r="AM23" s="798"/>
      <c r="AN23" s="798"/>
      <c r="AO23" s="798"/>
      <c r="AP23" s="793">
        <v>3805</v>
      </c>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407</v>
      </c>
      <c r="C28" s="750"/>
      <c r="D28" s="750"/>
      <c r="E28" s="750"/>
      <c r="F28" s="750"/>
      <c r="G28" s="750"/>
      <c r="H28" s="750"/>
      <c r="I28" s="750"/>
      <c r="J28" s="750"/>
      <c r="K28" s="750"/>
      <c r="L28" s="750"/>
      <c r="M28" s="750"/>
      <c r="N28" s="750"/>
      <c r="O28" s="750"/>
      <c r="P28" s="751"/>
      <c r="Q28" s="822">
        <v>184</v>
      </c>
      <c r="R28" s="823"/>
      <c r="S28" s="823"/>
      <c r="T28" s="823"/>
      <c r="U28" s="823"/>
      <c r="V28" s="823">
        <v>180</v>
      </c>
      <c r="W28" s="823"/>
      <c r="X28" s="823"/>
      <c r="Y28" s="823"/>
      <c r="Z28" s="823"/>
      <c r="AA28" s="823">
        <v>4</v>
      </c>
      <c r="AB28" s="823"/>
      <c r="AC28" s="823"/>
      <c r="AD28" s="823"/>
      <c r="AE28" s="824"/>
      <c r="AF28" s="825">
        <v>4</v>
      </c>
      <c r="AG28" s="823"/>
      <c r="AH28" s="823"/>
      <c r="AI28" s="823"/>
      <c r="AJ28" s="826"/>
      <c r="AK28" s="827">
        <v>23</v>
      </c>
      <c r="AL28" s="828"/>
      <c r="AM28" s="828"/>
      <c r="AN28" s="828"/>
      <c r="AO28" s="828"/>
      <c r="AP28" s="828" t="s">
        <v>571</v>
      </c>
      <c r="AQ28" s="828"/>
      <c r="AR28" s="828"/>
      <c r="AS28" s="828"/>
      <c r="AT28" s="828"/>
      <c r="AU28" s="828" t="s">
        <v>571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408</v>
      </c>
      <c r="C29" s="781"/>
      <c r="D29" s="781"/>
      <c r="E29" s="781"/>
      <c r="F29" s="781"/>
      <c r="G29" s="781"/>
      <c r="H29" s="781"/>
      <c r="I29" s="781"/>
      <c r="J29" s="781"/>
      <c r="K29" s="781"/>
      <c r="L29" s="781"/>
      <c r="M29" s="781"/>
      <c r="N29" s="781"/>
      <c r="O29" s="781"/>
      <c r="P29" s="782"/>
      <c r="Q29" s="783">
        <v>81</v>
      </c>
      <c r="R29" s="784"/>
      <c r="S29" s="784"/>
      <c r="T29" s="784"/>
      <c r="U29" s="784"/>
      <c r="V29" s="784">
        <v>80</v>
      </c>
      <c r="W29" s="784"/>
      <c r="X29" s="784"/>
      <c r="Y29" s="784"/>
      <c r="Z29" s="784"/>
      <c r="AA29" s="784">
        <v>1</v>
      </c>
      <c r="AB29" s="784"/>
      <c r="AC29" s="784"/>
      <c r="AD29" s="784"/>
      <c r="AE29" s="785"/>
      <c r="AF29" s="786">
        <v>1</v>
      </c>
      <c r="AG29" s="787"/>
      <c r="AH29" s="787"/>
      <c r="AI29" s="787"/>
      <c r="AJ29" s="788"/>
      <c r="AK29" s="834">
        <v>13</v>
      </c>
      <c r="AL29" s="830"/>
      <c r="AM29" s="830"/>
      <c r="AN29" s="830"/>
      <c r="AO29" s="830"/>
      <c r="AP29" s="830">
        <v>2</v>
      </c>
      <c r="AQ29" s="830"/>
      <c r="AR29" s="830"/>
      <c r="AS29" s="830"/>
      <c r="AT29" s="830"/>
      <c r="AU29" s="830" t="s">
        <v>571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409</v>
      </c>
      <c r="C30" s="781"/>
      <c r="D30" s="781"/>
      <c r="E30" s="781"/>
      <c r="F30" s="781"/>
      <c r="G30" s="781"/>
      <c r="H30" s="781"/>
      <c r="I30" s="781"/>
      <c r="J30" s="781"/>
      <c r="K30" s="781"/>
      <c r="L30" s="781"/>
      <c r="M30" s="781"/>
      <c r="N30" s="781"/>
      <c r="O30" s="781"/>
      <c r="P30" s="782"/>
      <c r="Q30" s="783">
        <v>281</v>
      </c>
      <c r="R30" s="784"/>
      <c r="S30" s="784"/>
      <c r="T30" s="784"/>
      <c r="U30" s="784"/>
      <c r="V30" s="784">
        <v>264</v>
      </c>
      <c r="W30" s="784"/>
      <c r="X30" s="784"/>
      <c r="Y30" s="784"/>
      <c r="Z30" s="784"/>
      <c r="AA30" s="784">
        <v>16</v>
      </c>
      <c r="AB30" s="784"/>
      <c r="AC30" s="784"/>
      <c r="AD30" s="784"/>
      <c r="AE30" s="785"/>
      <c r="AF30" s="786">
        <v>16</v>
      </c>
      <c r="AG30" s="787"/>
      <c r="AH30" s="787"/>
      <c r="AI30" s="787"/>
      <c r="AJ30" s="788"/>
      <c r="AK30" s="834">
        <v>50</v>
      </c>
      <c r="AL30" s="830"/>
      <c r="AM30" s="830"/>
      <c r="AN30" s="830"/>
      <c r="AO30" s="830"/>
      <c r="AP30" s="830" t="s">
        <v>571</v>
      </c>
      <c r="AQ30" s="830"/>
      <c r="AR30" s="830"/>
      <c r="AS30" s="830"/>
      <c r="AT30" s="830"/>
      <c r="AU30" s="830" t="s">
        <v>571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410</v>
      </c>
      <c r="C31" s="781"/>
      <c r="D31" s="781"/>
      <c r="E31" s="781"/>
      <c r="F31" s="781"/>
      <c r="G31" s="781"/>
      <c r="H31" s="781"/>
      <c r="I31" s="781"/>
      <c r="J31" s="781"/>
      <c r="K31" s="781"/>
      <c r="L31" s="781"/>
      <c r="M31" s="781"/>
      <c r="N31" s="781"/>
      <c r="O31" s="781"/>
      <c r="P31" s="782"/>
      <c r="Q31" s="783">
        <v>49</v>
      </c>
      <c r="R31" s="784"/>
      <c r="S31" s="784"/>
      <c r="T31" s="784"/>
      <c r="U31" s="784"/>
      <c r="V31" s="784">
        <v>49</v>
      </c>
      <c r="W31" s="784"/>
      <c r="X31" s="784"/>
      <c r="Y31" s="784"/>
      <c r="Z31" s="784"/>
      <c r="AA31" s="784">
        <v>0</v>
      </c>
      <c r="AB31" s="784"/>
      <c r="AC31" s="784"/>
      <c r="AD31" s="784"/>
      <c r="AE31" s="785"/>
      <c r="AF31" s="786">
        <v>0</v>
      </c>
      <c r="AG31" s="787"/>
      <c r="AH31" s="787"/>
      <c r="AI31" s="787"/>
      <c r="AJ31" s="788"/>
      <c r="AK31" s="834">
        <v>22</v>
      </c>
      <c r="AL31" s="830"/>
      <c r="AM31" s="830"/>
      <c r="AN31" s="830"/>
      <c r="AO31" s="830"/>
      <c r="AP31" s="830" t="s">
        <v>571</v>
      </c>
      <c r="AQ31" s="830"/>
      <c r="AR31" s="830"/>
      <c r="AS31" s="830"/>
      <c r="AT31" s="830"/>
      <c r="AU31" s="830" t="s">
        <v>571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240</v>
      </c>
      <c r="R32" s="784"/>
      <c r="S32" s="784"/>
      <c r="T32" s="784"/>
      <c r="U32" s="784"/>
      <c r="V32" s="784">
        <v>240</v>
      </c>
      <c r="W32" s="784"/>
      <c r="X32" s="784"/>
      <c r="Y32" s="784"/>
      <c r="Z32" s="784"/>
      <c r="AA32" s="784">
        <v>0</v>
      </c>
      <c r="AB32" s="784"/>
      <c r="AC32" s="784"/>
      <c r="AD32" s="784"/>
      <c r="AE32" s="785"/>
      <c r="AF32" s="786">
        <v>0</v>
      </c>
      <c r="AG32" s="787"/>
      <c r="AH32" s="787"/>
      <c r="AI32" s="787"/>
      <c r="AJ32" s="788"/>
      <c r="AK32" s="834">
        <v>67</v>
      </c>
      <c r="AL32" s="830"/>
      <c r="AM32" s="830"/>
      <c r="AN32" s="830"/>
      <c r="AO32" s="830"/>
      <c r="AP32" s="830">
        <v>939</v>
      </c>
      <c r="AQ32" s="830"/>
      <c r="AR32" s="830"/>
      <c r="AS32" s="830"/>
      <c r="AT32" s="830"/>
      <c r="AU32" s="830">
        <v>939</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102</v>
      </c>
      <c r="R33" s="784"/>
      <c r="S33" s="784"/>
      <c r="T33" s="784"/>
      <c r="U33" s="784"/>
      <c r="V33" s="784">
        <v>101</v>
      </c>
      <c r="W33" s="784"/>
      <c r="X33" s="784"/>
      <c r="Y33" s="784"/>
      <c r="Z33" s="784"/>
      <c r="AA33" s="784">
        <v>1</v>
      </c>
      <c r="AB33" s="784"/>
      <c r="AC33" s="784"/>
      <c r="AD33" s="784"/>
      <c r="AE33" s="785"/>
      <c r="AF33" s="786">
        <v>1</v>
      </c>
      <c r="AG33" s="787"/>
      <c r="AH33" s="787"/>
      <c r="AI33" s="787"/>
      <c r="AJ33" s="788"/>
      <c r="AK33" s="834">
        <v>35</v>
      </c>
      <c r="AL33" s="830"/>
      <c r="AM33" s="830"/>
      <c r="AN33" s="830"/>
      <c r="AO33" s="830"/>
      <c r="AP33" s="830">
        <v>222</v>
      </c>
      <c r="AQ33" s="830"/>
      <c r="AR33" s="830"/>
      <c r="AS33" s="830"/>
      <c r="AT33" s="830"/>
      <c r="AU33" s="830">
        <v>222</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414</v>
      </c>
      <c r="C34" s="781"/>
      <c r="D34" s="781"/>
      <c r="E34" s="781"/>
      <c r="F34" s="781"/>
      <c r="G34" s="781"/>
      <c r="H34" s="781"/>
      <c r="I34" s="781"/>
      <c r="J34" s="781"/>
      <c r="K34" s="781"/>
      <c r="L34" s="781"/>
      <c r="M34" s="781"/>
      <c r="N34" s="781"/>
      <c r="O34" s="781"/>
      <c r="P34" s="782"/>
      <c r="Q34" s="783">
        <v>15</v>
      </c>
      <c r="R34" s="784"/>
      <c r="S34" s="784"/>
      <c r="T34" s="784"/>
      <c r="U34" s="784"/>
      <c r="V34" s="784">
        <v>15</v>
      </c>
      <c r="W34" s="784"/>
      <c r="X34" s="784"/>
      <c r="Y34" s="784"/>
      <c r="Z34" s="784"/>
      <c r="AA34" s="784">
        <v>0</v>
      </c>
      <c r="AB34" s="784"/>
      <c r="AC34" s="784"/>
      <c r="AD34" s="784"/>
      <c r="AE34" s="785"/>
      <c r="AF34" s="786">
        <v>0</v>
      </c>
      <c r="AG34" s="787"/>
      <c r="AH34" s="787"/>
      <c r="AI34" s="787"/>
      <c r="AJ34" s="788"/>
      <c r="AK34" s="834">
        <v>12</v>
      </c>
      <c r="AL34" s="830"/>
      <c r="AM34" s="830"/>
      <c r="AN34" s="830"/>
      <c r="AO34" s="830"/>
      <c r="AP34" s="830">
        <v>67</v>
      </c>
      <c r="AQ34" s="830"/>
      <c r="AR34" s="830"/>
      <c r="AS34" s="830"/>
      <c r="AT34" s="830"/>
      <c r="AU34" s="830">
        <v>67</v>
      </c>
      <c r="AV34" s="830"/>
      <c r="AW34" s="830"/>
      <c r="AX34" s="830"/>
      <c r="AY34" s="830"/>
      <c r="AZ34" s="831"/>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v>
      </c>
      <c r="AG63" s="844"/>
      <c r="AH63" s="844"/>
      <c r="AI63" s="844"/>
      <c r="AJ63" s="845"/>
      <c r="AK63" s="846"/>
      <c r="AL63" s="841"/>
      <c r="AM63" s="841"/>
      <c r="AN63" s="841"/>
      <c r="AO63" s="841"/>
      <c r="AP63" s="844">
        <v>1230</v>
      </c>
      <c r="AQ63" s="844"/>
      <c r="AR63" s="844"/>
      <c r="AS63" s="844"/>
      <c r="AT63" s="844"/>
      <c r="AU63" s="844">
        <v>1228</v>
      </c>
      <c r="AV63" s="844"/>
      <c r="AW63" s="844"/>
      <c r="AX63" s="844"/>
      <c r="AY63" s="844"/>
      <c r="AZ63" s="848"/>
      <c r="BA63" s="848"/>
      <c r="BB63" s="848"/>
      <c r="BC63" s="848"/>
      <c r="BD63" s="848"/>
      <c r="BE63" s="849"/>
      <c r="BF63" s="849"/>
      <c r="BG63" s="849"/>
      <c r="BH63" s="849"/>
      <c r="BI63" s="850"/>
      <c r="BJ63" s="851" t="s">
        <v>139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418</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419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572</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585</v>
      </c>
      <c r="AQ68" s="866"/>
      <c r="AR68" s="866"/>
      <c r="AS68" s="866"/>
      <c r="AT68" s="866"/>
      <c r="AU68" s="866" t="s">
        <v>506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573</v>
      </c>
      <c r="C69" s="874"/>
      <c r="D69" s="874"/>
      <c r="E69" s="874"/>
      <c r="F69" s="874"/>
      <c r="G69" s="874"/>
      <c r="H69" s="874"/>
      <c r="I69" s="874"/>
      <c r="J69" s="874"/>
      <c r="K69" s="874"/>
      <c r="L69" s="874"/>
      <c r="M69" s="874"/>
      <c r="N69" s="874"/>
      <c r="O69" s="874"/>
      <c r="P69" s="875"/>
      <c r="Q69" s="876">
        <v>902</v>
      </c>
      <c r="R69" s="830"/>
      <c r="S69" s="830"/>
      <c r="T69" s="830"/>
      <c r="U69" s="830"/>
      <c r="V69" s="830">
        <v>850</v>
      </c>
      <c r="W69" s="830"/>
      <c r="X69" s="830"/>
      <c r="Y69" s="830"/>
      <c r="Z69" s="830"/>
      <c r="AA69" s="830">
        <v>52</v>
      </c>
      <c r="AB69" s="830"/>
      <c r="AC69" s="830"/>
      <c r="AD69" s="830"/>
      <c r="AE69" s="830"/>
      <c r="AF69" s="830">
        <v>52</v>
      </c>
      <c r="AG69" s="830"/>
      <c r="AH69" s="830"/>
      <c r="AI69" s="830"/>
      <c r="AJ69" s="830"/>
      <c r="AK69" s="830">
        <v>40</v>
      </c>
      <c r="AL69" s="830"/>
      <c r="AM69" s="830"/>
      <c r="AN69" s="830"/>
      <c r="AO69" s="830"/>
      <c r="AP69" s="830" t="s">
        <v>585</v>
      </c>
      <c r="AQ69" s="830"/>
      <c r="AR69" s="830"/>
      <c r="AS69" s="830"/>
      <c r="AT69" s="830"/>
      <c r="AU69" s="830" t="s">
        <v>506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574</v>
      </c>
      <c r="C70" s="874"/>
      <c r="D70" s="874"/>
      <c r="E70" s="874"/>
      <c r="F70" s="874"/>
      <c r="G70" s="874"/>
      <c r="H70" s="874"/>
      <c r="I70" s="874"/>
      <c r="J70" s="874"/>
      <c r="K70" s="874"/>
      <c r="L70" s="874"/>
      <c r="M70" s="874"/>
      <c r="N70" s="874"/>
      <c r="O70" s="874"/>
      <c r="P70" s="875"/>
      <c r="Q70" s="876">
        <v>1462</v>
      </c>
      <c r="R70" s="830"/>
      <c r="S70" s="830"/>
      <c r="T70" s="830"/>
      <c r="U70" s="830"/>
      <c r="V70" s="830">
        <v>1446</v>
      </c>
      <c r="W70" s="830"/>
      <c r="X70" s="830"/>
      <c r="Y70" s="830"/>
      <c r="Z70" s="830"/>
      <c r="AA70" s="830">
        <v>16</v>
      </c>
      <c r="AB70" s="830"/>
      <c r="AC70" s="830"/>
      <c r="AD70" s="830"/>
      <c r="AE70" s="830"/>
      <c r="AF70" s="830">
        <v>16</v>
      </c>
      <c r="AG70" s="830"/>
      <c r="AH70" s="830"/>
      <c r="AI70" s="830"/>
      <c r="AJ70" s="830"/>
      <c r="AK70" s="830">
        <v>20</v>
      </c>
      <c r="AL70" s="830"/>
      <c r="AM70" s="830"/>
      <c r="AN70" s="830"/>
      <c r="AO70" s="830"/>
      <c r="AP70" s="830" t="s">
        <v>585</v>
      </c>
      <c r="AQ70" s="830"/>
      <c r="AR70" s="830"/>
      <c r="AS70" s="830"/>
      <c r="AT70" s="830"/>
      <c r="AU70" s="830" t="s">
        <v>506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575</v>
      </c>
      <c r="C71" s="874"/>
      <c r="D71" s="874"/>
      <c r="E71" s="874"/>
      <c r="F71" s="874"/>
      <c r="G71" s="874"/>
      <c r="H71" s="874"/>
      <c r="I71" s="874"/>
      <c r="J71" s="874"/>
      <c r="K71" s="874"/>
      <c r="L71" s="874"/>
      <c r="M71" s="874"/>
      <c r="N71" s="874"/>
      <c r="O71" s="874"/>
      <c r="P71" s="875"/>
      <c r="Q71" s="876">
        <v>599</v>
      </c>
      <c r="R71" s="830"/>
      <c r="S71" s="830"/>
      <c r="T71" s="830"/>
      <c r="U71" s="830"/>
      <c r="V71" s="830">
        <v>576</v>
      </c>
      <c r="W71" s="830"/>
      <c r="X71" s="830"/>
      <c r="Y71" s="830"/>
      <c r="Z71" s="830"/>
      <c r="AA71" s="830">
        <v>23</v>
      </c>
      <c r="AB71" s="830"/>
      <c r="AC71" s="830"/>
      <c r="AD71" s="830"/>
      <c r="AE71" s="830"/>
      <c r="AF71" s="830">
        <v>23</v>
      </c>
      <c r="AG71" s="830"/>
      <c r="AH71" s="830"/>
      <c r="AI71" s="830"/>
      <c r="AJ71" s="830"/>
      <c r="AK71" s="830">
        <v>33</v>
      </c>
      <c r="AL71" s="830"/>
      <c r="AM71" s="830"/>
      <c r="AN71" s="830"/>
      <c r="AO71" s="830"/>
      <c r="AP71" s="830" t="s">
        <v>585</v>
      </c>
      <c r="AQ71" s="830"/>
      <c r="AR71" s="830"/>
      <c r="AS71" s="830"/>
      <c r="AT71" s="830"/>
      <c r="AU71" s="830" t="s">
        <v>506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576</v>
      </c>
      <c r="C72" s="874"/>
      <c r="D72" s="874"/>
      <c r="E72" s="874"/>
      <c r="F72" s="874"/>
      <c r="G72" s="874"/>
      <c r="H72" s="874"/>
      <c r="I72" s="874"/>
      <c r="J72" s="874"/>
      <c r="K72" s="874"/>
      <c r="L72" s="874"/>
      <c r="M72" s="874"/>
      <c r="N72" s="874"/>
      <c r="O72" s="874"/>
      <c r="P72" s="875"/>
      <c r="Q72" s="876">
        <v>47</v>
      </c>
      <c r="R72" s="830"/>
      <c r="S72" s="830"/>
      <c r="T72" s="830"/>
      <c r="U72" s="830"/>
      <c r="V72" s="830">
        <v>43</v>
      </c>
      <c r="W72" s="830"/>
      <c r="X72" s="830"/>
      <c r="Y72" s="830"/>
      <c r="Z72" s="830"/>
      <c r="AA72" s="830">
        <v>3</v>
      </c>
      <c r="AB72" s="830"/>
      <c r="AC72" s="830"/>
      <c r="AD72" s="830"/>
      <c r="AE72" s="830"/>
      <c r="AF72" s="830">
        <v>3</v>
      </c>
      <c r="AG72" s="830"/>
      <c r="AH72" s="830"/>
      <c r="AI72" s="830"/>
      <c r="AJ72" s="830"/>
      <c r="AK72" s="830">
        <v>5</v>
      </c>
      <c r="AL72" s="830"/>
      <c r="AM72" s="830"/>
      <c r="AN72" s="830"/>
      <c r="AO72" s="830"/>
      <c r="AP72" s="830" t="s">
        <v>585</v>
      </c>
      <c r="AQ72" s="830"/>
      <c r="AR72" s="830"/>
      <c r="AS72" s="830"/>
      <c r="AT72" s="830"/>
      <c r="AU72" s="830" t="s">
        <v>506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577</v>
      </c>
      <c r="C73" s="874"/>
      <c r="D73" s="874"/>
      <c r="E73" s="874"/>
      <c r="F73" s="874"/>
      <c r="G73" s="874"/>
      <c r="H73" s="874"/>
      <c r="I73" s="874"/>
      <c r="J73" s="874"/>
      <c r="K73" s="874"/>
      <c r="L73" s="874"/>
      <c r="M73" s="874"/>
      <c r="N73" s="874"/>
      <c r="O73" s="874"/>
      <c r="P73" s="875"/>
      <c r="Q73" s="876">
        <v>84</v>
      </c>
      <c r="R73" s="830"/>
      <c r="S73" s="830"/>
      <c r="T73" s="830"/>
      <c r="U73" s="830"/>
      <c r="V73" s="830">
        <v>79</v>
      </c>
      <c r="W73" s="830"/>
      <c r="X73" s="830"/>
      <c r="Y73" s="830"/>
      <c r="Z73" s="830"/>
      <c r="AA73" s="830">
        <v>5</v>
      </c>
      <c r="AB73" s="830"/>
      <c r="AC73" s="830"/>
      <c r="AD73" s="830"/>
      <c r="AE73" s="830"/>
      <c r="AF73" s="830">
        <v>5</v>
      </c>
      <c r="AG73" s="830"/>
      <c r="AH73" s="830"/>
      <c r="AI73" s="830"/>
      <c r="AJ73" s="830"/>
      <c r="AK73" s="830">
        <v>5</v>
      </c>
      <c r="AL73" s="830"/>
      <c r="AM73" s="830"/>
      <c r="AN73" s="830"/>
      <c r="AO73" s="830"/>
      <c r="AP73" s="830" t="s">
        <v>585</v>
      </c>
      <c r="AQ73" s="830"/>
      <c r="AR73" s="830"/>
      <c r="AS73" s="830"/>
      <c r="AT73" s="830"/>
      <c r="AU73" s="830" t="s">
        <v>506</v>
      </c>
      <c r="AV73" s="830"/>
      <c r="AW73" s="830"/>
      <c r="AX73" s="830"/>
      <c r="AY73" s="830"/>
      <c r="AZ73" s="832" t="s">
        <v>578</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577</v>
      </c>
      <c r="C74" s="874"/>
      <c r="D74" s="874"/>
      <c r="E74" s="874"/>
      <c r="F74" s="874"/>
      <c r="G74" s="874"/>
      <c r="H74" s="874"/>
      <c r="I74" s="874"/>
      <c r="J74" s="874"/>
      <c r="K74" s="874"/>
      <c r="L74" s="874"/>
      <c r="M74" s="874"/>
      <c r="N74" s="874"/>
      <c r="O74" s="874"/>
      <c r="P74" s="875"/>
      <c r="Q74" s="876">
        <v>288382</v>
      </c>
      <c r="R74" s="830"/>
      <c r="S74" s="830"/>
      <c r="T74" s="830"/>
      <c r="U74" s="830"/>
      <c r="V74" s="830">
        <v>283191</v>
      </c>
      <c r="W74" s="830"/>
      <c r="X74" s="830"/>
      <c r="Y74" s="830"/>
      <c r="Z74" s="830"/>
      <c r="AA74" s="830">
        <v>5190</v>
      </c>
      <c r="AB74" s="830"/>
      <c r="AC74" s="830"/>
      <c r="AD74" s="830"/>
      <c r="AE74" s="830"/>
      <c r="AF74" s="830">
        <v>5190</v>
      </c>
      <c r="AG74" s="830"/>
      <c r="AH74" s="830"/>
      <c r="AI74" s="830"/>
      <c r="AJ74" s="830"/>
      <c r="AK74" s="830" t="s">
        <v>585</v>
      </c>
      <c r="AL74" s="830"/>
      <c r="AM74" s="830"/>
      <c r="AN74" s="830"/>
      <c r="AO74" s="830"/>
      <c r="AP74" s="830" t="s">
        <v>585</v>
      </c>
      <c r="AQ74" s="830"/>
      <c r="AR74" s="830"/>
      <c r="AS74" s="830"/>
      <c r="AT74" s="830"/>
      <c r="AU74" s="830" t="s">
        <v>506</v>
      </c>
      <c r="AV74" s="830"/>
      <c r="AW74" s="830"/>
      <c r="AX74" s="830"/>
      <c r="AY74" s="830"/>
      <c r="AZ74" s="832" t="s">
        <v>579</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5614</v>
      </c>
      <c r="AG88" s="844"/>
      <c r="AH88" s="844"/>
      <c r="AI88" s="844"/>
      <c r="AJ88" s="844"/>
      <c r="AK88" s="841"/>
      <c r="AL88" s="841"/>
      <c r="AM88" s="841"/>
      <c r="AN88" s="841"/>
      <c r="AO88" s="841"/>
      <c r="AP88" s="844" t="s">
        <v>585</v>
      </c>
      <c r="AQ88" s="844"/>
      <c r="AR88" s="844"/>
      <c r="AS88" s="844"/>
      <c r="AT88" s="844"/>
      <c r="AU88" s="844" t="s">
        <v>585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v>
      </c>
      <c r="CS102" s="852"/>
      <c r="CT102" s="852"/>
      <c r="CU102" s="852"/>
      <c r="CV102" s="891"/>
      <c r="CW102" s="890">
        <v>1</v>
      </c>
      <c r="CX102" s="852"/>
      <c r="CY102" s="852"/>
      <c r="CZ102" s="852"/>
      <c r="DA102" s="891"/>
      <c r="DB102" s="890" t="s">
        <v>585</v>
      </c>
      <c r="DC102" s="852"/>
      <c r="DD102" s="852"/>
      <c r="DE102" s="852"/>
      <c r="DF102" s="891"/>
      <c r="DG102" s="890" t="s">
        <v>585</v>
      </c>
      <c r="DH102" s="852"/>
      <c r="DI102" s="852"/>
      <c r="DJ102" s="852"/>
      <c r="DK102" s="891"/>
      <c r="DL102" s="890" t="s">
        <v>585</v>
      </c>
      <c r="DM102" s="852"/>
      <c r="DN102" s="852"/>
      <c r="DO102" s="852"/>
      <c r="DP102" s="891"/>
      <c r="DQ102" s="890" t="s">
        <v>585</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313</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313</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313</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393006</v>
      </c>
      <c r="AB110" s="900"/>
      <c r="AC110" s="900"/>
      <c r="AD110" s="900"/>
      <c r="AE110" s="901"/>
      <c r="AF110" s="902">
        <v>411048</v>
      </c>
      <c r="AG110" s="900"/>
      <c r="AH110" s="900"/>
      <c r="AI110" s="900"/>
      <c r="AJ110" s="901"/>
      <c r="AK110" s="902">
        <v>448059</v>
      </c>
      <c r="AL110" s="900"/>
      <c r="AM110" s="900"/>
      <c r="AN110" s="900"/>
      <c r="AO110" s="901"/>
      <c r="AP110" s="903">
        <v>27.2</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3901008</v>
      </c>
      <c r="BR110" s="931"/>
      <c r="BS110" s="931"/>
      <c r="BT110" s="931"/>
      <c r="BU110" s="931"/>
      <c r="BV110" s="931">
        <v>3827430</v>
      </c>
      <c r="BW110" s="931"/>
      <c r="BX110" s="931"/>
      <c r="BY110" s="931"/>
      <c r="BZ110" s="931"/>
      <c r="CA110" s="931">
        <v>3805915</v>
      </c>
      <c r="CB110" s="931"/>
      <c r="CC110" s="931"/>
      <c r="CD110" s="931"/>
      <c r="CE110" s="931"/>
      <c r="CF110" s="944">
        <v>231.2</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139</v>
      </c>
      <c r="DM110" s="931"/>
      <c r="DN110" s="931"/>
      <c r="DO110" s="931"/>
      <c r="DP110" s="931"/>
      <c r="DQ110" s="931" t="s">
        <v>139</v>
      </c>
      <c r="DR110" s="931"/>
      <c r="DS110" s="931"/>
      <c r="DT110" s="931"/>
      <c r="DU110" s="931"/>
      <c r="DV110" s="932" t="s">
        <v>139</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139</v>
      </c>
      <c r="AG111" s="938"/>
      <c r="AH111" s="938"/>
      <c r="AI111" s="938"/>
      <c r="AJ111" s="939"/>
      <c r="AK111" s="940" t="s">
        <v>139</v>
      </c>
      <c r="AL111" s="938"/>
      <c r="AM111" s="938"/>
      <c r="AN111" s="938"/>
      <c r="AO111" s="939"/>
      <c r="AP111" s="941" t="s">
        <v>139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139</v>
      </c>
      <c r="BR111" s="926"/>
      <c r="BS111" s="926"/>
      <c r="BT111" s="926"/>
      <c r="BU111" s="926"/>
      <c r="BV111" s="926" t="s">
        <v>139</v>
      </c>
      <c r="BW111" s="926"/>
      <c r="BX111" s="926"/>
      <c r="BY111" s="926"/>
      <c r="BZ111" s="926"/>
      <c r="CA111" s="926" t="s">
        <v>139</v>
      </c>
      <c r="CB111" s="926"/>
      <c r="CC111" s="926"/>
      <c r="CD111" s="926"/>
      <c r="CE111" s="926"/>
      <c r="CF111" s="920" t="s">
        <v>139</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139</v>
      </c>
      <c r="DH111" s="926"/>
      <c r="DI111" s="926"/>
      <c r="DJ111" s="926"/>
      <c r="DK111" s="926"/>
      <c r="DL111" s="926" t="s">
        <v>139</v>
      </c>
      <c r="DM111" s="926"/>
      <c r="DN111" s="926"/>
      <c r="DO111" s="926"/>
      <c r="DP111" s="926"/>
      <c r="DQ111" s="926" t="s">
        <v>139</v>
      </c>
      <c r="DR111" s="926"/>
      <c r="DS111" s="926"/>
      <c r="DT111" s="926"/>
      <c r="DU111" s="926"/>
      <c r="DV111" s="927" t="s">
        <v>139</v>
      </c>
      <c r="DW111" s="927"/>
      <c r="DX111" s="927"/>
      <c r="DY111" s="927"/>
      <c r="DZ111" s="928"/>
    </row>
    <row r="112" spans="1:131" s="230" customFormat="1" ht="26.25" customHeight="1">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139</v>
      </c>
      <c r="AB112" s="959"/>
      <c r="AC112" s="959"/>
      <c r="AD112" s="959"/>
      <c r="AE112" s="960"/>
      <c r="AF112" s="961" t="s">
        <v>139</v>
      </c>
      <c r="AG112" s="959"/>
      <c r="AH112" s="959"/>
      <c r="AI112" s="959"/>
      <c r="AJ112" s="960"/>
      <c r="AK112" s="961" t="s">
        <v>139</v>
      </c>
      <c r="AL112" s="959"/>
      <c r="AM112" s="959"/>
      <c r="AN112" s="959"/>
      <c r="AO112" s="960"/>
      <c r="AP112" s="962" t="s">
        <v>139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1065634</v>
      </c>
      <c r="BR112" s="926"/>
      <c r="BS112" s="926"/>
      <c r="BT112" s="926"/>
      <c r="BU112" s="926"/>
      <c r="BV112" s="926">
        <v>1013078</v>
      </c>
      <c r="BW112" s="926"/>
      <c r="BX112" s="926"/>
      <c r="BY112" s="926"/>
      <c r="BZ112" s="926"/>
      <c r="CA112" s="926">
        <v>965967</v>
      </c>
      <c r="CB112" s="926"/>
      <c r="CC112" s="926"/>
      <c r="CD112" s="926"/>
      <c r="CE112" s="926"/>
      <c r="CF112" s="920">
        <v>58.7</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139</v>
      </c>
      <c r="DM112" s="926"/>
      <c r="DN112" s="926"/>
      <c r="DO112" s="926"/>
      <c r="DP112" s="926"/>
      <c r="DQ112" s="926" t="s">
        <v>139</v>
      </c>
      <c r="DR112" s="926"/>
      <c r="DS112" s="926"/>
      <c r="DT112" s="926"/>
      <c r="DU112" s="926"/>
      <c r="DV112" s="927" t="s">
        <v>139</v>
      </c>
      <c r="DW112" s="927"/>
      <c r="DX112" s="927"/>
      <c r="DY112" s="927"/>
      <c r="DZ112" s="928"/>
    </row>
    <row r="113" spans="1:130" s="230" customFormat="1" ht="26.25" customHeight="1">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91706</v>
      </c>
      <c r="AB113" s="938"/>
      <c r="AC113" s="938"/>
      <c r="AD113" s="938"/>
      <c r="AE113" s="939"/>
      <c r="AF113" s="940">
        <v>93143</v>
      </c>
      <c r="AG113" s="938"/>
      <c r="AH113" s="938"/>
      <c r="AI113" s="938"/>
      <c r="AJ113" s="939"/>
      <c r="AK113" s="940">
        <v>79348</v>
      </c>
      <c r="AL113" s="938"/>
      <c r="AM113" s="938"/>
      <c r="AN113" s="938"/>
      <c r="AO113" s="939"/>
      <c r="AP113" s="941">
        <v>4.8</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t="s">
        <v>139</v>
      </c>
      <c r="BR113" s="926"/>
      <c r="BS113" s="926"/>
      <c r="BT113" s="926"/>
      <c r="BU113" s="926"/>
      <c r="BV113" s="926" t="s">
        <v>139</v>
      </c>
      <c r="BW113" s="926"/>
      <c r="BX113" s="926"/>
      <c r="BY113" s="926"/>
      <c r="BZ113" s="926"/>
      <c r="CA113" s="926" t="s">
        <v>139</v>
      </c>
      <c r="CB113" s="926"/>
      <c r="CC113" s="926"/>
      <c r="CD113" s="926"/>
      <c r="CE113" s="926"/>
      <c r="CF113" s="920" t="s">
        <v>139</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139</v>
      </c>
      <c r="DM113" s="959"/>
      <c r="DN113" s="959"/>
      <c r="DO113" s="959"/>
      <c r="DP113" s="960"/>
      <c r="DQ113" s="961" t="s">
        <v>139</v>
      </c>
      <c r="DR113" s="959"/>
      <c r="DS113" s="959"/>
      <c r="DT113" s="959"/>
      <c r="DU113" s="960"/>
      <c r="DV113" s="962" t="s">
        <v>139</v>
      </c>
      <c r="DW113" s="963"/>
      <c r="DX113" s="963"/>
      <c r="DY113" s="963"/>
      <c r="DZ113" s="964"/>
    </row>
    <row r="114" spans="1:130" s="230" customFormat="1" ht="26.25" customHeight="1">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139</v>
      </c>
      <c r="AB114" s="959"/>
      <c r="AC114" s="959"/>
      <c r="AD114" s="959"/>
      <c r="AE114" s="960"/>
      <c r="AF114" s="961" t="s">
        <v>139</v>
      </c>
      <c r="AG114" s="959"/>
      <c r="AH114" s="959"/>
      <c r="AI114" s="959"/>
      <c r="AJ114" s="960"/>
      <c r="AK114" s="961" t="s">
        <v>139</v>
      </c>
      <c r="AL114" s="959"/>
      <c r="AM114" s="959"/>
      <c r="AN114" s="959"/>
      <c r="AO114" s="960"/>
      <c r="AP114" s="962" t="s">
        <v>139</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225670</v>
      </c>
      <c r="BR114" s="926"/>
      <c r="BS114" s="926"/>
      <c r="BT114" s="926"/>
      <c r="BU114" s="926"/>
      <c r="BV114" s="926">
        <v>186584</v>
      </c>
      <c r="BW114" s="926"/>
      <c r="BX114" s="926"/>
      <c r="BY114" s="926"/>
      <c r="BZ114" s="926"/>
      <c r="CA114" s="926">
        <v>137373</v>
      </c>
      <c r="CB114" s="926"/>
      <c r="CC114" s="926"/>
      <c r="CD114" s="926"/>
      <c r="CE114" s="926"/>
      <c r="CF114" s="920">
        <v>8.3000000000000007</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139</v>
      </c>
      <c r="DM114" s="959"/>
      <c r="DN114" s="959"/>
      <c r="DO114" s="959"/>
      <c r="DP114" s="960"/>
      <c r="DQ114" s="961" t="s">
        <v>139</v>
      </c>
      <c r="DR114" s="959"/>
      <c r="DS114" s="959"/>
      <c r="DT114" s="959"/>
      <c r="DU114" s="960"/>
      <c r="DV114" s="962" t="s">
        <v>139</v>
      </c>
      <c r="DW114" s="963"/>
      <c r="DX114" s="963"/>
      <c r="DY114" s="963"/>
      <c r="DZ114" s="964"/>
    </row>
    <row r="115" spans="1:130" s="230" customFormat="1" ht="26.25" customHeight="1">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139</v>
      </c>
      <c r="AB115" s="938"/>
      <c r="AC115" s="938"/>
      <c r="AD115" s="938"/>
      <c r="AE115" s="939"/>
      <c r="AF115" s="940" t="s">
        <v>139</v>
      </c>
      <c r="AG115" s="938"/>
      <c r="AH115" s="938"/>
      <c r="AI115" s="938"/>
      <c r="AJ115" s="939"/>
      <c r="AK115" s="940" t="s">
        <v>139</v>
      </c>
      <c r="AL115" s="938"/>
      <c r="AM115" s="938"/>
      <c r="AN115" s="938"/>
      <c r="AO115" s="939"/>
      <c r="AP115" s="941" t="s">
        <v>139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139</v>
      </c>
      <c r="BR115" s="926"/>
      <c r="BS115" s="926"/>
      <c r="BT115" s="926"/>
      <c r="BU115" s="926"/>
      <c r="BV115" s="926" t="s">
        <v>139</v>
      </c>
      <c r="BW115" s="926"/>
      <c r="BX115" s="926"/>
      <c r="BY115" s="926"/>
      <c r="BZ115" s="926"/>
      <c r="CA115" s="926" t="s">
        <v>139</v>
      </c>
      <c r="CB115" s="926"/>
      <c r="CC115" s="926"/>
      <c r="CD115" s="926"/>
      <c r="CE115" s="926"/>
      <c r="CF115" s="920" t="s">
        <v>139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139</v>
      </c>
      <c r="DH115" s="959"/>
      <c r="DI115" s="959"/>
      <c r="DJ115" s="959"/>
      <c r="DK115" s="960"/>
      <c r="DL115" s="961" t="s">
        <v>139</v>
      </c>
      <c r="DM115" s="959"/>
      <c r="DN115" s="959"/>
      <c r="DO115" s="959"/>
      <c r="DP115" s="960"/>
      <c r="DQ115" s="961" t="s">
        <v>139</v>
      </c>
      <c r="DR115" s="959"/>
      <c r="DS115" s="959"/>
      <c r="DT115" s="959"/>
      <c r="DU115" s="960"/>
      <c r="DV115" s="962" t="s">
        <v>139</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177</v>
      </c>
      <c r="AB116" s="959"/>
      <c r="AC116" s="959"/>
      <c r="AD116" s="959"/>
      <c r="AE116" s="960"/>
      <c r="AF116" s="961">
        <v>110</v>
      </c>
      <c r="AG116" s="959"/>
      <c r="AH116" s="959"/>
      <c r="AI116" s="959"/>
      <c r="AJ116" s="960"/>
      <c r="AK116" s="961">
        <v>111</v>
      </c>
      <c r="AL116" s="959"/>
      <c r="AM116" s="959"/>
      <c r="AN116" s="959"/>
      <c r="AO116" s="960"/>
      <c r="AP116" s="962">
        <v>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139</v>
      </c>
      <c r="BR116" s="926"/>
      <c r="BS116" s="926"/>
      <c r="BT116" s="926"/>
      <c r="BU116" s="926"/>
      <c r="BV116" s="926" t="s">
        <v>139</v>
      </c>
      <c r="BW116" s="926"/>
      <c r="BX116" s="926"/>
      <c r="BY116" s="926"/>
      <c r="BZ116" s="926"/>
      <c r="CA116" s="926" t="s">
        <v>139</v>
      </c>
      <c r="CB116" s="926"/>
      <c r="CC116" s="926"/>
      <c r="CD116" s="926"/>
      <c r="CE116" s="926"/>
      <c r="CF116" s="920" t="s">
        <v>139</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139</v>
      </c>
      <c r="DM116" s="959"/>
      <c r="DN116" s="959"/>
      <c r="DO116" s="959"/>
      <c r="DP116" s="960"/>
      <c r="DQ116" s="961" t="s">
        <v>139</v>
      </c>
      <c r="DR116" s="959"/>
      <c r="DS116" s="959"/>
      <c r="DT116" s="959"/>
      <c r="DU116" s="960"/>
      <c r="DV116" s="962" t="s">
        <v>139</v>
      </c>
      <c r="DW116" s="963"/>
      <c r="DX116" s="963"/>
      <c r="DY116" s="963"/>
      <c r="DZ116" s="964"/>
    </row>
    <row r="117" spans="1:130" s="230" customFormat="1" ht="26.25" customHeight="1">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484889</v>
      </c>
      <c r="AB117" s="979"/>
      <c r="AC117" s="979"/>
      <c r="AD117" s="979"/>
      <c r="AE117" s="980"/>
      <c r="AF117" s="981">
        <v>504301</v>
      </c>
      <c r="AG117" s="979"/>
      <c r="AH117" s="979"/>
      <c r="AI117" s="979"/>
      <c r="AJ117" s="980"/>
      <c r="AK117" s="981">
        <v>527518</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139</v>
      </c>
      <c r="BW117" s="926"/>
      <c r="BX117" s="926"/>
      <c r="BY117" s="926"/>
      <c r="BZ117" s="926"/>
      <c r="CA117" s="926" t="s">
        <v>139</v>
      </c>
      <c r="CB117" s="926"/>
      <c r="CC117" s="926"/>
      <c r="CD117" s="926"/>
      <c r="CE117" s="926"/>
      <c r="CF117" s="920" t="s">
        <v>139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139</v>
      </c>
      <c r="DM117" s="959"/>
      <c r="DN117" s="959"/>
      <c r="DO117" s="959"/>
      <c r="DP117" s="960"/>
      <c r="DQ117" s="961" t="s">
        <v>139</v>
      </c>
      <c r="DR117" s="959"/>
      <c r="DS117" s="959"/>
      <c r="DT117" s="959"/>
      <c r="DU117" s="960"/>
      <c r="DV117" s="962" t="s">
        <v>139</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313</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139</v>
      </c>
      <c r="BW118" s="1000"/>
      <c r="BX118" s="1000"/>
      <c r="BY118" s="1000"/>
      <c r="BZ118" s="1000"/>
      <c r="CA118" s="1000" t="s">
        <v>139</v>
      </c>
      <c r="CB118" s="1000"/>
      <c r="CC118" s="1000"/>
      <c r="CD118" s="1000"/>
      <c r="CE118" s="1000"/>
      <c r="CF118" s="920" t="s">
        <v>139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139</v>
      </c>
      <c r="DR118" s="959"/>
      <c r="DS118" s="959"/>
      <c r="DT118" s="959"/>
      <c r="DU118" s="960"/>
      <c r="DV118" s="962" t="s">
        <v>139</v>
      </c>
      <c r="DW118" s="963"/>
      <c r="DX118" s="963"/>
      <c r="DY118" s="963"/>
      <c r="DZ118" s="964"/>
    </row>
    <row r="119" spans="1:130" s="230" customFormat="1" ht="26.25" customHeight="1">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139</v>
      </c>
      <c r="AL119" s="900"/>
      <c r="AM119" s="900"/>
      <c r="AN119" s="900"/>
      <c r="AO119" s="901"/>
      <c r="AP119" s="903" t="s">
        <v>139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461</v>
      </c>
      <c r="BP119" s="1005"/>
      <c r="BQ119" s="999">
        <v>5192312</v>
      </c>
      <c r="BR119" s="1000"/>
      <c r="BS119" s="1000"/>
      <c r="BT119" s="1000"/>
      <c r="BU119" s="1000"/>
      <c r="BV119" s="1000">
        <v>5027092</v>
      </c>
      <c r="BW119" s="1000"/>
      <c r="BX119" s="1000"/>
      <c r="BY119" s="1000"/>
      <c r="BZ119" s="1000"/>
      <c r="CA119" s="1000">
        <v>4909255</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139</v>
      </c>
      <c r="DH119" s="986"/>
      <c r="DI119" s="986"/>
      <c r="DJ119" s="986"/>
      <c r="DK119" s="987"/>
      <c r="DL119" s="985" t="s">
        <v>139</v>
      </c>
      <c r="DM119" s="986"/>
      <c r="DN119" s="986"/>
      <c r="DO119" s="986"/>
      <c r="DP119" s="987"/>
      <c r="DQ119" s="985" t="s">
        <v>139</v>
      </c>
      <c r="DR119" s="986"/>
      <c r="DS119" s="986"/>
      <c r="DT119" s="986"/>
      <c r="DU119" s="987"/>
      <c r="DV119" s="988" t="s">
        <v>139</v>
      </c>
      <c r="DW119" s="989"/>
      <c r="DX119" s="989"/>
      <c r="DY119" s="989"/>
      <c r="DZ119" s="990"/>
    </row>
    <row r="120" spans="1:130" s="230" customFormat="1" ht="26.25" customHeight="1">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139</v>
      </c>
      <c r="AB120" s="959"/>
      <c r="AC120" s="959"/>
      <c r="AD120" s="959"/>
      <c r="AE120" s="960"/>
      <c r="AF120" s="961" t="s">
        <v>139</v>
      </c>
      <c r="AG120" s="959"/>
      <c r="AH120" s="959"/>
      <c r="AI120" s="959"/>
      <c r="AJ120" s="960"/>
      <c r="AK120" s="961" t="s">
        <v>139</v>
      </c>
      <c r="AL120" s="959"/>
      <c r="AM120" s="959"/>
      <c r="AN120" s="959"/>
      <c r="AO120" s="960"/>
      <c r="AP120" s="962" t="s">
        <v>139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1870574</v>
      </c>
      <c r="BR120" s="931"/>
      <c r="BS120" s="931"/>
      <c r="BT120" s="931"/>
      <c r="BU120" s="931"/>
      <c r="BV120" s="931">
        <v>2304677</v>
      </c>
      <c r="BW120" s="931"/>
      <c r="BX120" s="931"/>
      <c r="BY120" s="931"/>
      <c r="BZ120" s="931"/>
      <c r="CA120" s="931">
        <v>2514506</v>
      </c>
      <c r="CB120" s="931"/>
      <c r="CC120" s="931"/>
      <c r="CD120" s="931"/>
      <c r="CE120" s="931"/>
      <c r="CF120" s="944">
        <v>152.69999999999999</v>
      </c>
      <c r="CG120" s="945"/>
      <c r="CH120" s="945"/>
      <c r="CI120" s="945"/>
      <c r="CJ120" s="945"/>
      <c r="CK120" s="1006" t="s">
        <v>465</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730992</v>
      </c>
      <c r="DH120" s="931"/>
      <c r="DI120" s="931"/>
      <c r="DJ120" s="931"/>
      <c r="DK120" s="931"/>
      <c r="DL120" s="931">
        <v>707078</v>
      </c>
      <c r="DM120" s="931"/>
      <c r="DN120" s="931"/>
      <c r="DO120" s="931"/>
      <c r="DP120" s="931"/>
      <c r="DQ120" s="931">
        <v>676203</v>
      </c>
      <c r="DR120" s="931"/>
      <c r="DS120" s="931"/>
      <c r="DT120" s="931"/>
      <c r="DU120" s="931"/>
      <c r="DV120" s="932">
        <v>41.1</v>
      </c>
      <c r="DW120" s="932"/>
      <c r="DX120" s="932"/>
      <c r="DY120" s="932"/>
      <c r="DZ120" s="933"/>
    </row>
    <row r="121" spans="1:130" s="230" customFormat="1" ht="26.25" customHeight="1">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139</v>
      </c>
      <c r="AB121" s="959"/>
      <c r="AC121" s="959"/>
      <c r="AD121" s="959"/>
      <c r="AE121" s="960"/>
      <c r="AF121" s="961" t="s">
        <v>139</v>
      </c>
      <c r="AG121" s="959"/>
      <c r="AH121" s="959"/>
      <c r="AI121" s="959"/>
      <c r="AJ121" s="960"/>
      <c r="AK121" s="961" t="s">
        <v>139</v>
      </c>
      <c r="AL121" s="959"/>
      <c r="AM121" s="959"/>
      <c r="AN121" s="959"/>
      <c r="AO121" s="960"/>
      <c r="AP121" s="962" t="s">
        <v>139</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164640</v>
      </c>
      <c r="BR121" s="926"/>
      <c r="BS121" s="926"/>
      <c r="BT121" s="926"/>
      <c r="BU121" s="926"/>
      <c r="BV121" s="926">
        <v>127611</v>
      </c>
      <c r="BW121" s="926"/>
      <c r="BX121" s="926"/>
      <c r="BY121" s="926"/>
      <c r="BZ121" s="926"/>
      <c r="CA121" s="926">
        <v>111905</v>
      </c>
      <c r="CB121" s="926"/>
      <c r="CC121" s="926"/>
      <c r="CD121" s="926"/>
      <c r="CE121" s="926"/>
      <c r="CF121" s="920">
        <v>6.8</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246558</v>
      </c>
      <c r="DH121" s="926"/>
      <c r="DI121" s="926"/>
      <c r="DJ121" s="926"/>
      <c r="DK121" s="926"/>
      <c r="DL121" s="926">
        <v>228624</v>
      </c>
      <c r="DM121" s="926"/>
      <c r="DN121" s="926"/>
      <c r="DO121" s="926"/>
      <c r="DP121" s="926"/>
      <c r="DQ121" s="926">
        <v>221968</v>
      </c>
      <c r="DR121" s="926"/>
      <c r="DS121" s="926"/>
      <c r="DT121" s="926"/>
      <c r="DU121" s="926"/>
      <c r="DV121" s="927">
        <v>13.5</v>
      </c>
      <c r="DW121" s="927"/>
      <c r="DX121" s="927"/>
      <c r="DY121" s="927"/>
      <c r="DZ121" s="928"/>
    </row>
    <row r="122" spans="1:130" s="230" customFormat="1" ht="26.25" customHeight="1">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139</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3407975</v>
      </c>
      <c r="BR122" s="1000"/>
      <c r="BS122" s="1000"/>
      <c r="BT122" s="1000"/>
      <c r="BU122" s="1000"/>
      <c r="BV122" s="1000">
        <v>3371691</v>
      </c>
      <c r="BW122" s="1000"/>
      <c r="BX122" s="1000"/>
      <c r="BY122" s="1000"/>
      <c r="BZ122" s="1000"/>
      <c r="CA122" s="1000">
        <v>3230619</v>
      </c>
      <c r="CB122" s="1000"/>
      <c r="CC122" s="1000"/>
      <c r="CD122" s="1000"/>
      <c r="CE122" s="1000"/>
      <c r="CF122" s="1017">
        <v>196.2</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87063</v>
      </c>
      <c r="DH122" s="926"/>
      <c r="DI122" s="926"/>
      <c r="DJ122" s="926"/>
      <c r="DK122" s="926"/>
      <c r="DL122" s="926">
        <v>76762</v>
      </c>
      <c r="DM122" s="926"/>
      <c r="DN122" s="926"/>
      <c r="DO122" s="926"/>
      <c r="DP122" s="926"/>
      <c r="DQ122" s="926">
        <v>66642</v>
      </c>
      <c r="DR122" s="926"/>
      <c r="DS122" s="926"/>
      <c r="DT122" s="926"/>
      <c r="DU122" s="926"/>
      <c r="DV122" s="927">
        <v>4</v>
      </c>
      <c r="DW122" s="927"/>
      <c r="DX122" s="927"/>
      <c r="DY122" s="927"/>
      <c r="DZ122" s="928"/>
    </row>
    <row r="123" spans="1:130" s="230" customFormat="1" ht="26.25" customHeight="1">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139</v>
      </c>
      <c r="AG123" s="959"/>
      <c r="AH123" s="959"/>
      <c r="AI123" s="959"/>
      <c r="AJ123" s="960"/>
      <c r="AK123" s="961" t="s">
        <v>139</v>
      </c>
      <c r="AL123" s="959"/>
      <c r="AM123" s="959"/>
      <c r="AN123" s="959"/>
      <c r="AO123" s="960"/>
      <c r="AP123" s="962" t="s">
        <v>139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469</v>
      </c>
      <c r="BP123" s="1005"/>
      <c r="BQ123" s="1063">
        <v>5443189</v>
      </c>
      <c r="BR123" s="1064"/>
      <c r="BS123" s="1064"/>
      <c r="BT123" s="1064"/>
      <c r="BU123" s="1064"/>
      <c r="BV123" s="1064">
        <v>5803979</v>
      </c>
      <c r="BW123" s="1064"/>
      <c r="BX123" s="1064"/>
      <c r="BY123" s="1064"/>
      <c r="BZ123" s="1064"/>
      <c r="CA123" s="1064">
        <v>5857030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v>1021</v>
      </c>
      <c r="DH123" s="959"/>
      <c r="DI123" s="959"/>
      <c r="DJ123" s="959"/>
      <c r="DK123" s="960"/>
      <c r="DL123" s="961">
        <v>614</v>
      </c>
      <c r="DM123" s="959"/>
      <c r="DN123" s="959"/>
      <c r="DO123" s="959"/>
      <c r="DP123" s="960"/>
      <c r="DQ123" s="961">
        <v>1154</v>
      </c>
      <c r="DR123" s="959"/>
      <c r="DS123" s="959"/>
      <c r="DT123" s="959"/>
      <c r="DU123" s="960"/>
      <c r="DV123" s="962">
        <v>0.1</v>
      </c>
      <c r="DW123" s="963"/>
      <c r="DX123" s="963"/>
      <c r="DY123" s="963"/>
      <c r="DZ123" s="964"/>
    </row>
    <row r="124" spans="1:130" s="230" customFormat="1" ht="26.25" customHeight="1" thickBot="1">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139</v>
      </c>
      <c r="AG124" s="959"/>
      <c r="AH124" s="959"/>
      <c r="AI124" s="959"/>
      <c r="AJ124" s="960"/>
      <c r="AK124" s="961" t="s">
        <v>139</v>
      </c>
      <c r="AL124" s="959"/>
      <c r="AM124" s="959"/>
      <c r="AN124" s="959"/>
      <c r="AO124" s="960"/>
      <c r="AP124" s="962" t="s">
        <v>139</v>
      </c>
      <c r="AQ124" s="963"/>
      <c r="AR124" s="963"/>
      <c r="AS124" s="963"/>
      <c r="AT124" s="964"/>
      <c r="AU124" s="1059" t="s">
        <v>470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139</v>
      </c>
      <c r="BR124" s="1027"/>
      <c r="BS124" s="1027"/>
      <c r="BT124" s="1027"/>
      <c r="BU124" s="1027"/>
      <c r="BV124" s="1027" t="s">
        <v>139</v>
      </c>
      <c r="BW124" s="1027"/>
      <c r="BX124" s="1027"/>
      <c r="BY124" s="1027"/>
      <c r="BZ124" s="1027"/>
      <c r="CA124" s="1027" t="s">
        <v>139</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139</v>
      </c>
      <c r="DH124" s="986"/>
      <c r="DI124" s="986"/>
      <c r="DJ124" s="986"/>
      <c r="DK124" s="987"/>
      <c r="DL124" s="985" t="s">
        <v>139</v>
      </c>
      <c r="DM124" s="986"/>
      <c r="DN124" s="986"/>
      <c r="DO124" s="986"/>
      <c r="DP124" s="987"/>
      <c r="DQ124" s="985" t="s">
        <v>139</v>
      </c>
      <c r="DR124" s="986"/>
      <c r="DS124" s="986"/>
      <c r="DT124" s="986"/>
      <c r="DU124" s="987"/>
      <c r="DV124" s="988" t="s">
        <v>139</v>
      </c>
      <c r="DW124" s="989"/>
      <c r="DX124" s="989"/>
      <c r="DY124" s="989"/>
      <c r="DZ124" s="990"/>
    </row>
    <row r="125" spans="1:130" s="230" customFormat="1" ht="26.25" customHeight="1">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139</v>
      </c>
      <c r="DW125" s="932"/>
      <c r="DX125" s="932"/>
      <c r="DY125" s="932"/>
      <c r="DZ125" s="933"/>
    </row>
    <row r="126" spans="1:130" s="230" customFormat="1" ht="26.25" customHeight="1" thickBot="1">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139</v>
      </c>
      <c r="AB126" s="959"/>
      <c r="AC126" s="959"/>
      <c r="AD126" s="959"/>
      <c r="AE126" s="960"/>
      <c r="AF126" s="961" t="s">
        <v>139</v>
      </c>
      <c r="AG126" s="959"/>
      <c r="AH126" s="959"/>
      <c r="AI126" s="959"/>
      <c r="AJ126" s="960"/>
      <c r="AK126" s="961" t="s">
        <v>139</v>
      </c>
      <c r="AL126" s="959"/>
      <c r="AM126" s="959"/>
      <c r="AN126" s="959"/>
      <c r="AO126" s="960"/>
      <c r="AP126" s="962" t="s">
        <v>139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139</v>
      </c>
      <c r="DH126" s="926"/>
      <c r="DI126" s="926"/>
      <c r="DJ126" s="926"/>
      <c r="DK126" s="926"/>
      <c r="DL126" s="926" t="s">
        <v>139</v>
      </c>
      <c r="DM126" s="926"/>
      <c r="DN126" s="926"/>
      <c r="DO126" s="926"/>
      <c r="DP126" s="926"/>
      <c r="DQ126" s="926" t="s">
        <v>139</v>
      </c>
      <c r="DR126" s="926"/>
      <c r="DS126" s="926"/>
      <c r="DT126" s="926"/>
      <c r="DU126" s="926"/>
      <c r="DV126" s="927" t="s">
        <v>139</v>
      </c>
      <c r="DW126" s="927"/>
      <c r="DX126" s="927"/>
      <c r="DY126" s="927"/>
      <c r="DZ126" s="928"/>
    </row>
    <row r="127" spans="1:130" s="230" customFormat="1" ht="26.25" customHeight="1">
      <c r="A127" s="1058"/>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139</v>
      </c>
      <c r="AG127" s="959"/>
      <c r="AH127" s="959"/>
      <c r="AI127" s="959"/>
      <c r="AJ127" s="960"/>
      <c r="AK127" s="961" t="s">
        <v>139</v>
      </c>
      <c r="AL127" s="959"/>
      <c r="AM127" s="959"/>
      <c r="AN127" s="959"/>
      <c r="AO127" s="960"/>
      <c r="AP127" s="962" t="s">
        <v>139</v>
      </c>
      <c r="AQ127" s="963"/>
      <c r="AR127" s="963"/>
      <c r="AS127" s="963"/>
      <c r="AT127" s="964"/>
      <c r="AU127" s="232"/>
      <c r="AV127" s="232"/>
      <c r="AW127" s="232"/>
      <c r="AX127" s="1031" t="s">
        <v>476</v>
      </c>
      <c r="AY127" s="1032"/>
      <c r="AZ127" s="1032"/>
      <c r="BA127" s="1032"/>
      <c r="BB127" s="1032"/>
      <c r="BC127" s="1032"/>
      <c r="BD127" s="1032"/>
      <c r="BE127" s="1033"/>
      <c r="BF127" s="1034" t="s">
        <v>477</v>
      </c>
      <c r="BG127" s="1032"/>
      <c r="BH127" s="1032"/>
      <c r="BI127" s="1032"/>
      <c r="BJ127" s="1032"/>
      <c r="BK127" s="1032"/>
      <c r="BL127" s="1033"/>
      <c r="BM127" s="1034" t="s">
        <v>478</v>
      </c>
      <c r="BN127" s="1032"/>
      <c r="BO127" s="1032"/>
      <c r="BP127" s="1032"/>
      <c r="BQ127" s="1032"/>
      <c r="BR127" s="1032"/>
      <c r="BS127" s="1033"/>
      <c r="BT127" s="1034" t="s">
        <v>479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139</v>
      </c>
      <c r="DR127" s="926"/>
      <c r="DS127" s="926"/>
      <c r="DT127" s="926"/>
      <c r="DU127" s="926"/>
      <c r="DV127" s="927" t="s">
        <v>139</v>
      </c>
      <c r="DW127" s="927"/>
      <c r="DX127" s="927"/>
      <c r="DY127" s="927"/>
      <c r="DZ127" s="928"/>
    </row>
    <row r="128" spans="1:130" s="230" customFormat="1" ht="26.25" customHeight="1" thickBot="1">
      <c r="A128" s="1041" t="s">
        <v>481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482</v>
      </c>
      <c r="X128" s="1043"/>
      <c r="Y128" s="1043"/>
      <c r="Z128" s="1044"/>
      <c r="AA128" s="1045">
        <v>15797</v>
      </c>
      <c r="AB128" s="1046"/>
      <c r="AC128" s="1046"/>
      <c r="AD128" s="1046"/>
      <c r="AE128" s="1047"/>
      <c r="AF128" s="1048">
        <v>9566</v>
      </c>
      <c r="AG128" s="1046"/>
      <c r="AH128" s="1046"/>
      <c r="AI128" s="1046"/>
      <c r="AJ128" s="1047"/>
      <c r="AK128" s="1048">
        <v>14187</v>
      </c>
      <c r="AL128" s="1046"/>
      <c r="AM128" s="1046"/>
      <c r="AN128" s="1046"/>
      <c r="AO128" s="1047"/>
      <c r="AP128" s="1049"/>
      <c r="AQ128" s="1050"/>
      <c r="AR128" s="1050"/>
      <c r="AS128" s="1050"/>
      <c r="AT128" s="1051"/>
      <c r="AU128" s="232"/>
      <c r="AV128" s="232"/>
      <c r="AW128" s="232"/>
      <c r="AX128" s="896" t="s">
        <v>483</v>
      </c>
      <c r="AY128" s="897"/>
      <c r="AZ128" s="897"/>
      <c r="BA128" s="897"/>
      <c r="BB128" s="897"/>
      <c r="BC128" s="897"/>
      <c r="BD128" s="897"/>
      <c r="BE128" s="898"/>
      <c r="BF128" s="1052" t="s">
        <v>139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484</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139</v>
      </c>
      <c r="DM128" s="1038"/>
      <c r="DN128" s="1038"/>
      <c r="DO128" s="1038"/>
      <c r="DP128" s="1038"/>
      <c r="DQ128" s="1038" t="s">
        <v>139</v>
      </c>
      <c r="DR128" s="1038"/>
      <c r="DS128" s="1038"/>
      <c r="DT128" s="1038"/>
      <c r="DU128" s="1038"/>
      <c r="DV128" s="1039" t="s">
        <v>139</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1848064</v>
      </c>
      <c r="AB129" s="959"/>
      <c r="AC129" s="959"/>
      <c r="AD129" s="959"/>
      <c r="AE129" s="960"/>
      <c r="AF129" s="961">
        <v>2014079</v>
      </c>
      <c r="AG129" s="959"/>
      <c r="AH129" s="959"/>
      <c r="AI129" s="959"/>
      <c r="AJ129" s="960"/>
      <c r="AK129" s="961">
        <v>2023927</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139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339383</v>
      </c>
      <c r="AB130" s="959"/>
      <c r="AC130" s="959"/>
      <c r="AD130" s="959"/>
      <c r="AE130" s="960"/>
      <c r="AF130" s="961">
        <v>349195</v>
      </c>
      <c r="AG130" s="959"/>
      <c r="AH130" s="959"/>
      <c r="AI130" s="959"/>
      <c r="AJ130" s="960"/>
      <c r="AK130" s="961">
        <v>377665</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1508681</v>
      </c>
      <c r="AB131" s="986"/>
      <c r="AC131" s="986"/>
      <c r="AD131" s="986"/>
      <c r="AE131" s="987"/>
      <c r="AF131" s="985">
        <v>1664884</v>
      </c>
      <c r="AG131" s="986"/>
      <c r="AH131" s="986"/>
      <c r="AI131" s="986"/>
      <c r="AJ131" s="987"/>
      <c r="AK131" s="985">
        <v>1646262</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6"/>
      <c r="BF131" s="1084" t="s">
        <v>139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8.5975100100000006</v>
      </c>
      <c r="AB132" s="1097"/>
      <c r="AC132" s="1097"/>
      <c r="AD132" s="1097"/>
      <c r="AE132" s="1098"/>
      <c r="AF132" s="1099">
        <v>8.741750176</v>
      </c>
      <c r="AG132" s="1097"/>
      <c r="AH132" s="1097"/>
      <c r="AI132" s="1097"/>
      <c r="AJ132" s="1098"/>
      <c r="AK132" s="1099">
        <v>8.2408510919999998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9.3000000000000007</v>
      </c>
      <c r="AB133" s="1080"/>
      <c r="AC133" s="1080"/>
      <c r="AD133" s="1080"/>
      <c r="AE133" s="1081"/>
      <c r="AF133" s="1079">
        <v>9</v>
      </c>
      <c r="AG133" s="1080"/>
      <c r="AH133" s="1080"/>
      <c r="AI133" s="1080"/>
      <c r="AJ133" s="1081"/>
      <c r="AK133" s="1079">
        <v>8.5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ucuVKOZ0rW4UJMR1VHsiOCyTrl+CMa3VpYyKWNrtBmXigoN9MRcqaIGp5FRqwLHnxKP47d2V2i1lcWH2JVa3w==" saltValue="woiDGscpxvqfNSul/tRM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gCdNKKHGLKxWVuiuNUzZ9sxlXJJNJYie9CHe0vt6C0Rgiuv3zjnXjXU4JYfcc5e1UhFZtnP7eQYJcoWiM0WYQ==" saltValue="W9WcRUgvgxVur54FU1en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00oHCUn+/j7p1nxmrMd207LAMB51MEb8t9dMygYeYR4u5BmrDbdyGasAg2C0FllBX1ia2TprY8RcfIqXgk5IQ==" saltValue="OTfK673b2+kTi956rzJp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662018</v>
      </c>
      <c r="AP9" s="281">
        <v>400495</v>
      </c>
      <c r="AQ9" s="282">
        <v>255467</v>
      </c>
      <c r="AR9" s="283">
        <v>56.8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76671</v>
      </c>
      <c r="AP10" s="284">
        <v>46383</v>
      </c>
      <c r="AQ10" s="285">
        <v>29275</v>
      </c>
      <c r="AR10" s="286">
        <v>58.4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t="s">
        <v>506</v>
      </c>
      <c r="AP11" s="284" t="s">
        <v>506</v>
      </c>
      <c r="AQ11" s="285">
        <v>3959</v>
      </c>
      <c r="AR11" s="286" t="s">
        <v>506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507</v>
      </c>
      <c r="AL12" s="1117"/>
      <c r="AM12" s="1117"/>
      <c r="AN12" s="1118"/>
      <c r="AO12" s="284" t="s">
        <v>506</v>
      </c>
      <c r="AP12" s="284" t="s">
        <v>506</v>
      </c>
      <c r="AQ12" s="285" t="s">
        <v>506</v>
      </c>
      <c r="AR12" s="286" t="s">
        <v>506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14229</v>
      </c>
      <c r="AP13" s="284">
        <v>8608</v>
      </c>
      <c r="AQ13" s="285">
        <v>9349</v>
      </c>
      <c r="AR13" s="286">
        <v>-7.9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13095</v>
      </c>
      <c r="AP14" s="284">
        <v>7922</v>
      </c>
      <c r="AQ14" s="285">
        <v>4659</v>
      </c>
      <c r="AR14" s="286">
        <v>70</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-75814</v>
      </c>
      <c r="AP15" s="284">
        <v>-45864</v>
      </c>
      <c r="AQ15" s="285">
        <v>-18111</v>
      </c>
      <c r="AR15" s="286">
        <v>153.19999999999999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690199</v>
      </c>
      <c r="AP16" s="284">
        <v>417543</v>
      </c>
      <c r="AQ16" s="285">
        <v>284598</v>
      </c>
      <c r="AR16" s="286">
        <v>46.7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35.69</v>
      </c>
      <c r="AP21" s="298">
        <v>25.07</v>
      </c>
      <c r="AQ21" s="299">
        <v>10.62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93.7</v>
      </c>
      <c r="AP22" s="303">
        <v>94.5</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448059</v>
      </c>
      <c r="AP32" s="312">
        <v>271058</v>
      </c>
      <c r="AQ32" s="313">
        <v>156764</v>
      </c>
      <c r="AR32" s="314">
        <v>72.900000000000006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506</v>
      </c>
      <c r="AP33" s="312" t="s">
        <v>506</v>
      </c>
      <c r="AQ33" s="313" t="s">
        <v>506</v>
      </c>
      <c r="AR33" s="314" t="s">
        <v>506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506</v>
      </c>
      <c r="AP34" s="312" t="s">
        <v>506</v>
      </c>
      <c r="AQ34" s="313" t="s">
        <v>506</v>
      </c>
      <c r="AR34" s="314" t="s">
        <v>506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79348</v>
      </c>
      <c r="AP35" s="312">
        <v>48002</v>
      </c>
      <c r="AQ35" s="313">
        <v>30923</v>
      </c>
      <c r="AR35" s="314">
        <v>55.2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t="s">
        <v>506</v>
      </c>
      <c r="AP36" s="312" t="s">
        <v>506</v>
      </c>
      <c r="AQ36" s="313">
        <v>4657</v>
      </c>
      <c r="AR36" s="314" t="s">
        <v>506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t="s">
        <v>506</v>
      </c>
      <c r="AP37" s="312" t="s">
        <v>506</v>
      </c>
      <c r="AQ37" s="313">
        <v>888</v>
      </c>
      <c r="AR37" s="314" t="s">
        <v>506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v>111</v>
      </c>
      <c r="AP38" s="315">
        <v>67</v>
      </c>
      <c r="AQ38" s="316">
        <v>21</v>
      </c>
      <c r="AR38" s="304">
        <v>219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-14187</v>
      </c>
      <c r="AP39" s="312">
        <v>-8583</v>
      </c>
      <c r="AQ39" s="313">
        <v>-6724</v>
      </c>
      <c r="AR39" s="314">
        <v>27.6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-377665</v>
      </c>
      <c r="AP40" s="312">
        <v>-228472</v>
      </c>
      <c r="AQ40" s="313">
        <v>-136123</v>
      </c>
      <c r="AR40" s="314">
        <v>67.8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135666</v>
      </c>
      <c r="AP41" s="312">
        <v>82073</v>
      </c>
      <c r="AQ41" s="313">
        <v>50405</v>
      </c>
      <c r="AR41" s="314">
        <v>62.8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842925</v>
      </c>
      <c r="AN51" s="334">
        <v>481947</v>
      </c>
      <c r="AO51" s="335">
        <v>21</v>
      </c>
      <c r="AP51" s="336">
        <v>271581</v>
      </c>
      <c r="AQ51" s="337">
        <v>-6.7</v>
      </c>
      <c r="AR51" s="338">
        <v>27.7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260452</v>
      </c>
      <c r="AN52" s="342">
        <v>148915</v>
      </c>
      <c r="AO52" s="343">
        <v>37.4</v>
      </c>
      <c r="AP52" s="344">
        <v>117844</v>
      </c>
      <c r="AQ52" s="345">
        <v>-1</v>
      </c>
      <c r="AR52" s="346">
        <v>38.4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670612</v>
      </c>
      <c r="AN53" s="334">
        <v>393783</v>
      </c>
      <c r="AO53" s="335">
        <v>-18.3</v>
      </c>
      <c r="AP53" s="336">
        <v>268375</v>
      </c>
      <c r="AQ53" s="337">
        <v>-1.2</v>
      </c>
      <c r="AR53" s="338">
        <v>-17.100000000000001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184646</v>
      </c>
      <c r="AN54" s="342">
        <v>108424</v>
      </c>
      <c r="AO54" s="343">
        <v>-27.2</v>
      </c>
      <c r="AP54" s="344">
        <v>119602</v>
      </c>
      <c r="AQ54" s="345">
        <v>1.5</v>
      </c>
      <c r="AR54" s="346">
        <v>-28.7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963528</v>
      </c>
      <c r="AN55" s="334">
        <v>566781</v>
      </c>
      <c r="AO55" s="335">
        <v>43.9</v>
      </c>
      <c r="AP55" s="336">
        <v>301035</v>
      </c>
      <c r="AQ55" s="337">
        <v>12.2</v>
      </c>
      <c r="AR55" s="338">
        <v>31.7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141865</v>
      </c>
      <c r="AN56" s="342">
        <v>83450</v>
      </c>
      <c r="AO56" s="343">
        <v>-23</v>
      </c>
      <c r="AP56" s="344">
        <v>154376</v>
      </c>
      <c r="AQ56" s="345">
        <v>29.1</v>
      </c>
      <c r="AR56" s="346">
        <v>-52.1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814988</v>
      </c>
      <c r="AN57" s="334">
        <v>488895</v>
      </c>
      <c r="AO57" s="335">
        <v>-13.7</v>
      </c>
      <c r="AP57" s="336">
        <v>362690</v>
      </c>
      <c r="AQ57" s="337">
        <v>20.5</v>
      </c>
      <c r="AR57" s="338">
        <v>-34.200000000000003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238322</v>
      </c>
      <c r="AN58" s="342">
        <v>142965</v>
      </c>
      <c r="AO58" s="343">
        <v>71.3</v>
      </c>
      <c r="AP58" s="344">
        <v>172580</v>
      </c>
      <c r="AQ58" s="345">
        <v>11.8</v>
      </c>
      <c r="AR58" s="346">
        <v>59.5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740121</v>
      </c>
      <c r="AN59" s="334">
        <v>447744</v>
      </c>
      <c r="AO59" s="335">
        <v>-8.4</v>
      </c>
      <c r="AP59" s="336">
        <v>296093</v>
      </c>
      <c r="AQ59" s="337">
        <v>-18.399999999999999</v>
      </c>
      <c r="AR59" s="338">
        <v>10</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206006</v>
      </c>
      <c r="AN60" s="342">
        <v>124626</v>
      </c>
      <c r="AO60" s="343">
        <v>-12.8</v>
      </c>
      <c r="AP60" s="344">
        <v>140545</v>
      </c>
      <c r="AQ60" s="345">
        <v>-18.600000000000001</v>
      </c>
      <c r="AR60" s="346">
        <v>5.8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806435</v>
      </c>
      <c r="AN61" s="349">
        <v>475830</v>
      </c>
      <c r="AO61" s="350">
        <v>4.9000000000000004</v>
      </c>
      <c r="AP61" s="351">
        <v>299955</v>
      </c>
      <c r="AQ61" s="352">
        <v>1.3</v>
      </c>
      <c r="AR61" s="338">
        <v>3.6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206258</v>
      </c>
      <c r="AN62" s="342">
        <v>121676</v>
      </c>
      <c r="AO62" s="343">
        <v>9.1</v>
      </c>
      <c r="AP62" s="344">
        <v>140989</v>
      </c>
      <c r="AQ62" s="345">
        <v>4.5999999999999996</v>
      </c>
      <c r="AR62" s="346">
        <v>4.5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yS/fiHKFxnBesjK6OCtiHTFPswBEgKdoVWzk2meU3NZdqtSvnW/+ChgT+kXBvRnU/1pFpTw3Gmb3+gkx+397Q==" saltValue="UVMpFbvDSx9e5KCcLQoW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546</v>
      </c>
    </row>
    <row r="120" spans="125:125" ht="13.5" hidden="1" customHeight="1"/>
    <row r="121" spans="125:125" ht="13.5" hidden="1" customHeight="1">
      <c r="DU121" s="259"/>
    </row>
  </sheetData>
  <sheetProtection algorithmName="SHA-512" hashValue="sTauQKaxOlLF9swlo6VNKCXUWrjm7V/3/c0EHTvx0E9gPI0k+bYTUAKjjTaa8jnLYGluQbc/7+REJJzZzyuHag==" saltValue="J12D2H+H6DwmBs/u9A3L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547</v>
      </c>
    </row>
  </sheetData>
  <sheetProtection algorithmName="SHA-512" hashValue="s+nd/G4KIMAe9q+cxfeWNP5e/9jtm2rYjOrYi4GvsA12lE24btL6FJH96wEKL+R1TelC8mMpX7fLfCSAMDvAHQ==" saltValue="DJXJGLlPubldgilcYfkk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39" t="s">
        <v>3</v>
      </c>
      <c r="D47" s="1139"/>
      <c r="E47" s="1140"/>
      <c r="F47" s="11">
        <v>30.14</v>
      </c>
      <c r="G47" s="12">
        <v>30.82</v>
      </c>
      <c r="H47" s="12">
        <v>29.42</v>
      </c>
      <c r="I47" s="12">
        <v>27.5</v>
      </c>
      <c r="J47" s="13">
        <v>32.31</v>
      </c>
    </row>
    <row r="48" spans="2:10" ht="57.75" customHeight="1">
      <c r="B48" s="14"/>
      <c r="C48" s="1141" t="s">
        <v>4</v>
      </c>
      <c r="D48" s="1141"/>
      <c r="E48" s="1142"/>
      <c r="F48" s="15">
        <v>5.88</v>
      </c>
      <c r="G48" s="16">
        <v>7.27</v>
      </c>
      <c r="H48" s="16">
        <v>10.07</v>
      </c>
      <c r="I48" s="16">
        <v>11.7</v>
      </c>
      <c r="J48" s="17">
        <v>8.2200000000000006</v>
      </c>
    </row>
    <row r="49" spans="2:10" ht="57.75" customHeight="1" thickBot="1">
      <c r="B49" s="18"/>
      <c r="C49" s="1143" t="s">
        <v>5</v>
      </c>
      <c r="D49" s="1143"/>
      <c r="E49" s="1144"/>
      <c r="F49" s="19" t="s">
        <v>553</v>
      </c>
      <c r="G49" s="20">
        <v>1.27</v>
      </c>
      <c r="H49" s="20">
        <v>3.15</v>
      </c>
      <c r="I49" s="20">
        <v>2.95</v>
      </c>
      <c r="J49" s="21">
        <v>1.53</v>
      </c>
    </row>
    <row r="50" spans="2:10"/>
  </sheetData>
  <sheetProtection algorithmName="SHA-512" hashValue="65othbZ+MtY8USA/M+crlliBh2ZBIFmzWhK/NZByp+yXMGzpaSvUIz3Ex5jNovDmHbFX/fZPcPSHpsIHH8XlSA==" saltValue="0LFul06rUbzb6iQEAY3i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2024-02-05T04:02:47Z</dcterms:created>
  <dcterms:modified xsi:type="dcterms:W3CDTF">2024-03-22T01:13:21Z</dcterms:modified>
  <cp:category/>
</cp:coreProperties>
</file>