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73EAC249-95C4-4E41-92B5-2E3F34982933}" xr6:coauthVersionLast="36" xr6:coauthVersionMax="36" xr10:uidLastSave="{00000000-0000-0000-0000-000000000000}"/>
  <bookViews>
    <workbookView xWindow="0" yWindow="0" windowWidth="19200" windowHeight="7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C37" i="10"/>
  <c r="BE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l="1"/>
  <c r="BW36" i="10" s="1"/>
  <c r="BW37" i="10" s="1"/>
  <c r="BW38" i="10" s="1"/>
  <c r="BW39" i="10" s="1"/>
  <c r="CO34" i="10"/>
  <c r="CO35" i="10" s="1"/>
  <c r="CO36" i="10" s="1"/>
  <c r="CO37" i="10" s="1"/>
</calcChain>
</file>

<file path=xl/sharedStrings.xml><?xml version="1.0" encoding="utf-8"?>
<sst xmlns="http://schemas.openxmlformats.org/spreadsheetml/2006/main" count="1071" uniqueCount="565">
  <si>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</si>
  <si>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</si>
  <si>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</si>
  <si>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</si>
  <si>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</si>
  <si>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</si>
  <si>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</si>
  <si>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</si>
  <si>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</si>
  <si>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</si>
  <si>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</si>
  <si>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</si>
  <si>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</si>
  <si>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</si>
  <si>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</si>
  <si>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</si>
  <si>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</si>
  <si>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</si>
  <si>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</si>
  <si>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</si>
  <si>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</si>
  <si>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</si>
  <si>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</si>
  <si>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</si>
  <si>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</si>
  <si>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</si>
  <si>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</si>
  <si>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</si>
  <si>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</si>
  <si>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</si>
  <si>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</si>
  <si>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</si>
  <si>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</si>
  <si>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</si>
  <si>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</si>
  <si>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</si>
  <si>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</si>
  <si>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</si>
  <si>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</si>
  <si>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</si>
  <si>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</si>
  <si>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</si>
  <si>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</si>
  <si>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</si>
  <si>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</si>
  <si>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</si>
  <si>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</si>
  <si>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</si>
  <si>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</si>
  <si>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</si>
  <si>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</si>
  <si>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</si>
  <si>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</si>
  <si>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</si>
  <si>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</si>
  <si>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</si>
  <si>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</si>
  <si>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</si>
  <si>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</si>
  <si>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</si>
  <si>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</si>
  <si>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</si>
  <si>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</si>
  <si>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</si>
  <si>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</si>
  <si>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</si>
  <si>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</si>
  <si>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</si>
  <si>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</si>
  <si>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</si>
  <si>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</si>
  <si>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</si>
  <si>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</si>
  <si>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</si>
  <si>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</si>
  <si>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</si>
  <si>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</si>
  <si>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</si>
  <si>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</si>
  <si>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</si>
  <si>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</si>
  <si>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</si>
  <si>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</si>
  <si>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</si>
  <si>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</si>
  <si>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</si>
  <si>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</si>
  <si>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</si>
  <si>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</si>
  <si>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</si>
  <si>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</si>
  <si>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</si>
  <si>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</si>
  <si>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</si>
  <si>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南さつま市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</si>
  <si>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</si>
  <si>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</si>
  <si>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</si>
  <si>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</si>
  <si>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</si>
  <si>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</si>
  <si>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</si>
  <si>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</si>
  <si>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</si>
  <si>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</si>
  <si>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</si>
  <si>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</si>
  <si>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</si>
  <si>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</si>
  <si>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</si>
  <si>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</si>
  <si>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</si>
  <si>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</si>
  <si>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</si>
  <si>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</si>
  <si>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</si>
  <si>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</si>
  <si>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</si>
  <si>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</si>
  <si>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</si>
  <si>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</si>
  <si>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</si>
  <si>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</si>
  <si>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</si>
  <si>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</si>
  <si>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</si>
  <si>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</si>
  <si>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</si>
  <si>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</si>
  <si>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</si>
  <si>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</si>
  <si>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</si>
  <si>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</si>
  <si>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</si>
  <si>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</si>
  <si>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</si>
  <si>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</si>
  <si>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</si>
  <si>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</si>
  <si>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</si>
  <si>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</si>
  <si>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</si>
  <si>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</si>
  <si>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</si>
  <si>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</si>
  <si>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</si>
  <si>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</si>
  <si>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</si>
  <si>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</si>
  <si>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</si>
  <si>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</si>
  <si>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</si>
  <si>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</si>
  <si>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</si>
  <si>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</si>
  <si>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</si>
  <si>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</si>
  <si>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</si>
  <si>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</si>
  <si>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</si>
  <si>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</si>
  <si>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</si>
  <si>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</si>
  <si>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</si>
  <si>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</si>
  <si>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</si>
  <si>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</si>
  <si>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</si>
  <si>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</si>
  <si>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</si>
  <si>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</si>
  <si>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</si>
  <si>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</si>
  <si>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</si>
  <si>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</si>
  <si>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</si>
  <si>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</si>
  <si>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</si>
  <si>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</si>
  <si>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</si>
  <si>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</si>
  <si>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</si>
  <si>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</si>
  <si>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</si>
  <si>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</si>
  <si>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</si>
  <si>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</si>
  <si>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</si>
  <si>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</si>
  <si>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</si>
  <si>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</si>
  <si>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</si>
  <si>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</si>
  <si>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</si>
  <si>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</si>
  <si>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</si>
  <si>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</si>
  <si>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</si>
  <si>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</si>
  <si>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</si>
  <si>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</si>
  <si>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</si>
  <si>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</si>
  <si>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鹿児島県南さつま市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</si>
  <si>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</si>
  <si>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</si>
  <si>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</si>
  <si>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</si>
  <si>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</si>
  <si>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</si>
  <si>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</si>
  <si>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</si>
  <si>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</si>
  <si>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</si>
  <si>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</si>
  <si>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</si>
  <si>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</si>
  <si>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</si>
  <si>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</si>
  <si>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</si>
  <si>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</si>
  <si>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</si>
  <si>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</si>
  <si>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</si>
  <si>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</si>
  <si>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</si>
  <si>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</si>
  <si>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</si>
  <si>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</si>
  <si>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</si>
  <si>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</si>
  <si>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</si>
  <si>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</si>
  <si>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</si>
  <si>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</si>
  <si>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</si>
  <si>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</si>
  <si>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</si>
  <si>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</si>
  <si>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</si>
  <si>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</si>
  <si>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</si>
  <si>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</si>
  <si>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</si>
  <si>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</si>
  <si>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</si>
  <si>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</si>
  <si>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</si>
  <si>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</si>
  <si>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</si>
  <si>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</si>
  <si>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</si>
  <si>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</si>
  <si>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</si>
  <si>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</si>
  <si>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</si>
  <si>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</si>
  <si>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</si>
  <si>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</si>
  <si>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</si>
  <si>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</si>
  <si>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</si>
  <si>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</si>
  <si>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</si>
  <si>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</si>
  <si>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</si>
  <si>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</si>
  <si>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</si>
  <si>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</si>
  <si>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</si>
  <si>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</si>
  <si>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</si>
  <si>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</si>
  <si>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</si>
  <si>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</si>
  <si>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</si>
  <si>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</si>
  <si>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</si>
  <si>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</si>
  <si>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</si>
  <si>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</si>
  <si>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</si>
  <si>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</si>
  <si>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</si>
  <si>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</si>
  <si>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</si>
  <si>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</si>
  <si>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</si>
  <si>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</si>
  <si>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</si>
  <si>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</si>
  <si>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</si>
  <si>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</si>
  <si>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</si>
  <si>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</si>
  <si>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</si>
  <si>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</si>
  <si>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</si>
  <si>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</si>
  <si>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</si>
  <si>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</si>
  <si>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</si>
  <si>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</si>
  <si>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</si>
  <si>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</si>
  <si>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</si>
  <si>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</si>
  <si>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</si>
  <si>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</si>
  <si>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</si>
  <si>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</si>
  <si>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</si>
  <si>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</si>
  <si>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</si>
  <si>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</si>
  <si>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</si>
  <si>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</si>
  <si>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</si>
  <si>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</si>
  <si>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</si>
  <si>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</si>
  <si>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</si>
  <si>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</si>
  <si>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</si>
  <si>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</si>
  <si>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</si>
  <si>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</si>
  <si>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</si>
  <si>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</si>
  <si>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</si>
  <si>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</si>
  <si>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</si>
  <si>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</si>
  <si>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</si>
  <si>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</si>
  <si>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</si>
  <si>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</si>
  <si>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</si>
  <si>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</si>
  <si>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</si>
  <si>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</si>
  <si>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</si>
  <si>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</si>
  <si>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</si>
  <si>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</si>
  <si>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</si>
  <si>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</si>
  <si>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</si>
  <si>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</si>
  <si>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</si>
  <si>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</si>
  <si>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</si>
  <si>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</si>
  <si>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</si>
  <si>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鹿児島県南さつま市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</si>
  <si>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</si>
  <si>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</si>
  <si>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</si>
  <si>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</si>
  <si>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</si>
  <si>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</si>
  <si>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</si>
  <si>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</si>
  <si>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</si>
  <si>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</si>
  <si>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</si>
  <si>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</si>
  <si>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</si>
  <si>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</si>
  <si>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</si>
  <si>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</si>
  <si>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</si>
  <si>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</si>
  <si>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</si>
  <si>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</si>
  <si>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</si>
  <si>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</si>
  <si>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</si>
  <si>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</si>
  <si>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</si>
  <si>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</si>
  <si>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</si>
  <si>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</si>
  <si>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</si>
  <si>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</si>
  <si>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</si>
  <si>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</si>
  <si>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</si>
  <si>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</si>
  <si>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</si>
  <si>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</si>
  <si>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</si>
  <si>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</si>
  <si>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</si>
  <si>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</si>
  <si>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</si>
  <si>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</si>
  <si>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</si>
  <si>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</si>
  <si>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</si>
  <si>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</si>
  <si>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</si>
  <si>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</si>
  <si>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</si>
  <si>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</si>
  <si>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</si>
  <si>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</si>
  <si>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</si>
  <si>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</si>
  <si>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</si>
  <si>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</si>
  <si>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</si>
  <si>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</si>
  <si>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</si>
  <si>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</si>
  <si>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</si>
  <si>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</si>
  <si>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</si>
  <si>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</si>
  <si>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</si>
  <si>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</si>
  <si>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</si>
  <si>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</si>
  <si>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</si>
  <si>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</si>
  <si>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</si>
  <si>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</si>
  <si>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</si>
  <si>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</si>
  <si>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</si>
  <si>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</si>
  <si>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</si>
  <si>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</si>
  <si>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</si>
  <si>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</si>
  <si>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</si>
  <si>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</si>
  <si>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</si>
  <si>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</si>
  <si>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</si>
  <si>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</si>
  <si>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</si>
  <si>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</si>
  <si>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</si>
  <si>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</si>
  <si>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</si>
  <si>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</si>
  <si>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</si>
  <si>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</si>
  <si>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</si>
  <si>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</si>
  <si>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</si>
  <si>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</si>
  <si>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</si>
  <si>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</si>
  <si>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</si>
  <si>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</si>
  <si>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</si>
  <si>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</si>
  <si>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</si>
  <si>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</si>
  <si>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</si>
  <si>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</si>
  <si>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</si>
  <si>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</si>
  <si>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</si>
  <si>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</si>
  <si>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</si>
  <si>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</si>
  <si>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</si>
  <si>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</si>
  <si>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</si>
  <si>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</si>
  <si>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</si>
  <si>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</si>
  <si>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</si>
  <si>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</si>
  <si>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</si>
  <si>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</si>
  <si>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</si>
  <si>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</si>
  <si>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</si>
  <si>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</si>
  <si>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</si>
  <si>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</si>
  <si>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</si>
  <si>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</si>
  <si>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</si>
  <si>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</si>
  <si>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</si>
  <si>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</si>
  <si>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</si>
  <si>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</si>
  <si>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</si>
  <si>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</si>
  <si>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</si>
  <si>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</si>
  <si>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</si>
  <si>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</si>
  <si>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</si>
  <si>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</si>
  <si>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</si>
  <si>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</si>
  <si>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</si>
  <si>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</si>
  <si>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</si>
  <si>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</si>
  <si>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</si>
  <si>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</si>
  <si>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</si>
  <si>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</si>
  <si>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</si>
  <si>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</si>
  <si>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</si>
  <si>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</si>
  <si>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</si>
  <si>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</si>
  <si>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</si>
  <si>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</si>
  <si>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</si>
  <si>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</si>
  <si>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</si>
  <si>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</si>
  <si>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</si>
  <si>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</si>
  <si>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</si>
  <si>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</si>
  <si>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</si>
  <si>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</si>
  <si>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</si>
  <si>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</si>
  <si>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0.10</t>
  </si>
  <si>
    <t>一般会計</t>
  </si>
  <si>
    <t>水道事業会計</t>
  </si>
  <si>
    <t>介護保険特別会計</t>
  </si>
  <si>
    <t>病院事業会計</t>
  </si>
  <si>
    <t>下水道事業会計</t>
  </si>
  <si>
    <t>国民健康保険特別会計</t>
  </si>
  <si>
    <t>後期高齢者医療特別会計</t>
  </si>
  <si>
    <t>交通災害共済特別会計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</si>
  <si>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</si>
  <si>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</si>
  <si>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</si>
  <si>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</si>
  <si>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</si>
  <si>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</si>
  <si>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</si>
  <si>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</si>
  <si>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3">
      <t>ジムクミアイ</t>
    </rPh>
    <phoneticPr fontId="2"/>
  </si>
  <si>
    <t>南薩地区衛生管理組合</t>
    <rPh sb="0" eb="4">
      <t>ナンサツチク</t>
    </rPh>
    <rPh sb="4" eb="6">
      <t>エイセイ</t>
    </rPh>
    <rPh sb="6" eb="10">
      <t>カンリクミアイ</t>
    </rPh>
    <phoneticPr fontId="2"/>
  </si>
  <si>
    <t>指宿南九州消防組合</t>
    <rPh sb="0" eb="2">
      <t>イブスキ</t>
    </rPh>
    <rPh sb="2" eb="5">
      <t>ミナミキュウシュウ</t>
    </rPh>
    <rPh sb="5" eb="7">
      <t>ショウボウ</t>
    </rPh>
    <rPh sb="7" eb="9">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</si>
  <si>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</si>
  <si>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</si>
  <si>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3">
      <t>カゴシマ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</si>
  <si>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杜氏の里笠沙</t>
    <rPh sb="0" eb="2">
      <t>トウジ</t>
    </rPh>
    <rPh sb="3" eb="4">
      <t>サト</t>
    </rPh>
    <rPh sb="4" eb="6">
      <t>カササ</t>
    </rPh>
    <phoneticPr fontId="2"/>
  </si>
  <si>
    <t>南さつま市農業公社</t>
    <rPh sb="0" eb="1">
      <t>ミナミ</t>
    </rPh>
    <rPh sb="4" eb="5">
      <t>シ</t>
    </rPh>
    <rPh sb="5" eb="7">
      <t>ノウギョウ</t>
    </rPh>
    <rPh sb="7" eb="9">
      <t>コウシャ</t>
    </rPh>
    <phoneticPr fontId="2"/>
  </si>
  <si>
    <t>南薩木材加工センター</t>
    <rPh sb="0" eb="2">
      <t>ナンサツ</t>
    </rPh>
    <rPh sb="2" eb="4">
      <t>モクザイ</t>
    </rPh>
    <rPh sb="4" eb="6">
      <t>カコウ</t>
    </rPh>
    <phoneticPr fontId="2"/>
  </si>
  <si>
    <t>南さつま食肉流通センター</t>
    <rPh sb="0" eb="1">
      <t>ミナミ</t>
    </rPh>
    <rPh sb="4" eb="6">
      <t>ショクニク</t>
    </rPh>
    <rPh sb="6" eb="8">
      <t>リュウツウ</t>
    </rPh>
    <phoneticPr fontId="2"/>
  </si>
  <si>
    <t>ふるさと応援基金</t>
    <rPh sb="4" eb="8">
      <t>オウエンキキン</t>
    </rPh>
    <phoneticPr fontId="5"/>
  </si>
  <si>
    <t>地域振興基金</t>
    <rPh sb="0" eb="4">
      <t>チイキシンコウ</t>
    </rPh>
    <rPh sb="4" eb="6">
      <t>キキン</t>
    </rPh>
    <phoneticPr fontId="2"/>
  </si>
  <si>
    <t>庁舎等整備基金</t>
    <rPh sb="0" eb="3">
      <t>チョウシャトウ</t>
    </rPh>
    <rPh sb="3" eb="5">
      <t>セイビ</t>
    </rPh>
    <rPh sb="5" eb="7">
      <t>キキン</t>
    </rPh>
    <phoneticPr fontId="2"/>
  </si>
  <si>
    <t>子ども応援基金</t>
    <rPh sb="0" eb="1">
      <t>コ</t>
    </rPh>
    <rPh sb="3" eb="5">
      <t>オウエン</t>
    </rPh>
    <rPh sb="5" eb="7">
      <t>キキン</t>
    </rPh>
    <phoneticPr fontId="2"/>
  </si>
  <si>
    <t>学校教育施設整備基金</t>
    <rPh sb="0" eb="2">
      <t>ガッコウ</t>
    </rPh>
    <rPh sb="2" eb="4">
      <t>キョウイク</t>
    </rPh>
    <rPh sb="4" eb="6">
      <t>シセツ</t>
    </rPh>
    <rPh sb="6" eb="8">
      <t>セイビ</t>
    </rPh>
    <rPh sb="8" eb="10">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</si>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</sst>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9BF8-4239-954F-122F4E7F34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118113</c:v>
                </c:pt>
                <c:pt idx="1">
                  <c:v>132174</c:v>
                </c:pt>
                <c:pt idx="2">
                  <c:v>125740</c:v>
                </c:pt>
                <c:pt idx="3">
                  <c:v>151822</c:v>
                </c:pt>
                <c:pt idx="4">
                  <c:v>202897</c:v>
                </c:pt>
              </c:numCache>
            </c:numRef>
          </c:val>
          <c:smooth val="0"/>
          <c:extLst>
            <c:ext xmlns:c16="http://schemas.microsoft.com/office/drawing/2014/chart" uri="{C3380CC4-5D6E-409C-BE32-E72D297353CC}">
              <c16:uniqueId val="{00000001-9BF8-4239-954F-122F4E7F34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8.36</c:v>
                </c:pt>
                <c:pt idx="1">
                  <c:v>8.56</c:v>
                </c:pt>
                <c:pt idx="2">
                  <c:v>8.6</c:v>
                </c:pt>
                <c:pt idx="3">
                  <c:v>8.4499999999999993</c:v>
                </c:pt>
                <c:pt idx="4">
                  <c:v>8.74</c:v>
                </c:pt>
              </c:numCache>
            </c:numRef>
          </c:val>
          <c:extLst>
            <c:ext xmlns:c16="http://schemas.microsoft.com/office/drawing/2014/chart" uri="{C3380CC4-5D6E-409C-BE32-E72D297353CC}">
              <c16:uniqueId val="{00000000-7BCA-4CA8-8EDF-D175600226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11.58</c:v>
                </c:pt>
                <c:pt idx="1">
                  <c:v>13.99</c:v>
                </c:pt>
                <c:pt idx="2">
                  <c:v>14.8</c:v>
                </c:pt>
                <c:pt idx="3">
                  <c:v>15.12</c:v>
                </c:pt>
                <c:pt idx="4">
                  <c:v>13.79</c:v>
                </c:pt>
              </c:numCache>
            </c:numRef>
          </c:val>
          <c:extLst>
            <c:ext xmlns:c16="http://schemas.microsoft.com/office/drawing/2014/chart" uri="{C3380CC4-5D6E-409C-BE32-E72D297353CC}">
              <c16:uniqueId val="{00000001-7BCA-4CA8-8EDF-D175600226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2.64</c:v>
                </c:pt>
                <c:pt idx="1">
                  <c:v>5.7</c:v>
                </c:pt>
                <c:pt idx="2">
                  <c:v>4.12</c:v>
                </c:pt>
                <c:pt idx="3">
                  <c:v>2.64</c:v>
                </c:pt>
                <c:pt idx="4">
                  <c:v>-0.1</c:v>
                </c:pt>
              </c:numCache>
            </c:numRef>
          </c:val>
          <c:smooth val="0"/>
          <c:extLst>
            <c:ext xmlns:c16="http://schemas.microsoft.com/office/drawing/2014/chart" uri="{C3380CC4-5D6E-409C-BE32-E72D297353CC}">
              <c16:uniqueId val="{00000002-7BCA-4CA8-8EDF-D175600226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0.28000000000000003</c:v>
                </c:pt>
                <c:pt idx="2">
                  <c:v>#N/A</c:v>
                </c:pt>
                <c:pt idx="3">
                  <c:v>0.06</c:v>
                </c:pt>
                <c:pt idx="4">
                  <c:v>#N/A</c:v>
                </c:pt>
                <c:pt idx="5">
                  <c:v>0.11</c:v>
                </c:pt>
                <c:pt idx="6">
                  <c:v>#N/A</c:v>
                </c:pt>
                <c:pt idx="7">
                  <c:v>0.05</c:v>
                </c:pt>
                <c:pt idx="8">
                  <c:v>0</c:v>
                </c:pt>
                <c:pt idx="9">
                  <c:v>0</c:v>
                </c:pt>
              </c:numCache>
            </c:numRef>
          </c:val>
          <c:extLst>
            <c:ext xmlns:c16="http://schemas.microsoft.com/office/drawing/2014/chart" uri="{C3380CC4-5D6E-409C-BE32-E72D297353CC}">
              <c16:uniqueId val="{00000000-D354-4116-99F6-97B2BEDD82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54-4116-99F6-97B2BEDD8222}"/>
            </c:ext>
          </c:extLst>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D354-4116-99F6-97B2BEDD822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D354-4116-99F6-97B2BEDD822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0.39</c:v>
                </c:pt>
                <c:pt idx="2">
                  <c:v>#N/A</c:v>
                </c:pt>
                <c:pt idx="3">
                  <c:v>0.43</c:v>
                </c:pt>
                <c:pt idx="4">
                  <c:v>#N/A</c:v>
                </c:pt>
                <c:pt idx="5">
                  <c:v>1.26</c:v>
                </c:pt>
                <c:pt idx="6">
                  <c:v>#N/A</c:v>
                </c:pt>
                <c:pt idx="7">
                  <c:v>1.02</c:v>
                </c:pt>
                <c:pt idx="8">
                  <c:v>#N/A</c:v>
                </c:pt>
                <c:pt idx="9">
                  <c:v>0.92</c:v>
                </c:pt>
              </c:numCache>
            </c:numRef>
          </c:val>
          <c:extLst>
            <c:ext xmlns:c16="http://schemas.microsoft.com/office/drawing/2014/chart" uri="{C3380CC4-5D6E-409C-BE32-E72D297353CC}">
              <c16:uniqueId val="{00000004-D354-4116-99F6-97B2BEDD822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0.24</c:v>
                </c:pt>
                <c:pt idx="4">
                  <c:v>#N/A</c:v>
                </c:pt>
                <c:pt idx="5">
                  <c:v>0.57999999999999996</c:v>
                </c:pt>
                <c:pt idx="6">
                  <c:v>#N/A</c:v>
                </c:pt>
                <c:pt idx="7">
                  <c:v>0.81</c:v>
                </c:pt>
                <c:pt idx="8">
                  <c:v>#N/A</c:v>
                </c:pt>
                <c:pt idx="9">
                  <c:v>1.46</c:v>
                </c:pt>
              </c:numCache>
            </c:numRef>
          </c:val>
          <c:extLst>
            <c:ext xmlns:c16="http://schemas.microsoft.com/office/drawing/2014/chart" uri="{C3380CC4-5D6E-409C-BE32-E72D297353CC}">
              <c16:uniqueId val="{00000005-D354-4116-99F6-97B2BEDD822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c:v>
                </c:pt>
                <c:pt idx="2">
                  <c:v>#N/A</c:v>
                </c:pt>
                <c:pt idx="3">
                  <c:v>0.97</c:v>
                </c:pt>
                <c:pt idx="4">
                  <c:v>#N/A</c:v>
                </c:pt>
                <c:pt idx="5">
                  <c:v>1.28</c:v>
                </c:pt>
                <c:pt idx="6">
                  <c:v>#N/A</c:v>
                </c:pt>
                <c:pt idx="7">
                  <c:v>1.52</c:v>
                </c:pt>
                <c:pt idx="8">
                  <c:v>#N/A</c:v>
                </c:pt>
                <c:pt idx="9">
                  <c:v>1.9</c:v>
                </c:pt>
              </c:numCache>
            </c:numRef>
          </c:val>
          <c:extLst>
            <c:ext xmlns:c16="http://schemas.microsoft.com/office/drawing/2014/chart" uri="{C3380CC4-5D6E-409C-BE32-E72D297353CC}">
              <c16:uniqueId val="{00000006-D354-4116-99F6-97B2BEDD822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0.27</c:v>
                </c:pt>
                <c:pt idx="2">
                  <c:v>#N/A</c:v>
                </c:pt>
                <c:pt idx="3">
                  <c:v>0.68</c:v>
                </c:pt>
                <c:pt idx="4">
                  <c:v>#N/A</c:v>
                </c:pt>
                <c:pt idx="5">
                  <c:v>1.63</c:v>
                </c:pt>
                <c:pt idx="6">
                  <c:v>#N/A</c:v>
                </c:pt>
                <c:pt idx="7">
                  <c:v>2.21</c:v>
                </c:pt>
                <c:pt idx="8">
                  <c:v>#N/A</c:v>
                </c:pt>
                <c:pt idx="9">
                  <c:v>2.0299999999999998</c:v>
                </c:pt>
              </c:numCache>
            </c:numRef>
          </c:val>
          <c:extLst>
            <c:ext xmlns:c16="http://schemas.microsoft.com/office/drawing/2014/chart" uri="{C3380CC4-5D6E-409C-BE32-E72D297353CC}">
              <c16:uniqueId val="{00000007-D354-4116-99F6-97B2BEDD822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6.37</c:v>
                </c:pt>
                <c:pt idx="2">
                  <c:v>#N/A</c:v>
                </c:pt>
                <c:pt idx="3">
                  <c:v>7</c:v>
                </c:pt>
                <c:pt idx="4">
                  <c:v>#N/A</c:v>
                </c:pt>
                <c:pt idx="5">
                  <c:v>6.97</c:v>
                </c:pt>
                <c:pt idx="6">
                  <c:v>#N/A</c:v>
                </c:pt>
                <c:pt idx="7">
                  <c:v>2.25</c:v>
                </c:pt>
                <c:pt idx="8">
                  <c:v>#N/A</c:v>
                </c:pt>
                <c:pt idx="9">
                  <c:v>7.21</c:v>
                </c:pt>
              </c:numCache>
            </c:numRef>
          </c:val>
          <c:extLst>
            <c:ext xmlns:c16="http://schemas.microsoft.com/office/drawing/2014/chart" uri="{C3380CC4-5D6E-409C-BE32-E72D297353CC}">
              <c16:uniqueId val="{00000008-D354-4116-99F6-97B2BEDD82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8.35</c:v>
                </c:pt>
                <c:pt idx="2">
                  <c:v>#N/A</c:v>
                </c:pt>
                <c:pt idx="3">
                  <c:v>8.5500000000000007</c:v>
                </c:pt>
                <c:pt idx="4">
                  <c:v>#N/A</c:v>
                </c:pt>
                <c:pt idx="5">
                  <c:v>8.6</c:v>
                </c:pt>
                <c:pt idx="6">
                  <c:v>#N/A</c:v>
                </c:pt>
                <c:pt idx="7">
                  <c:v>8.44</c:v>
                </c:pt>
                <c:pt idx="8">
                  <c:v>#N/A</c:v>
                </c:pt>
                <c:pt idx="9">
                  <c:v>8.73</c:v>
                </c:pt>
              </c:numCache>
            </c:numRef>
          </c:val>
          <c:extLst>
            <c:ext xmlns:c16="http://schemas.microsoft.com/office/drawing/2014/chart" uri="{C3380CC4-5D6E-409C-BE32-E72D297353CC}">
              <c16:uniqueId val="{00000009-D354-4116-99F6-97B2BEDD82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2618</c:v>
                </c:pt>
                <c:pt idx="5">
                  <c:v>2473</c:v>
                </c:pt>
                <c:pt idx="8">
                  <c:v>2426</c:v>
                </c:pt>
                <c:pt idx="11">
                  <c:v>2517</c:v>
                </c:pt>
                <c:pt idx="14">
                  <c:v>2396</c:v>
                </c:pt>
              </c:numCache>
            </c:numRef>
          </c:val>
          <c:extLst>
            <c:ext xmlns:c16="http://schemas.microsoft.com/office/drawing/2014/chart" uri="{C3380CC4-5D6E-409C-BE32-E72D297353CC}">
              <c16:uniqueId val="{00000000-EDA5-4586-B1C4-E96CF2C3F7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EDA5-4586-B1C4-E96CF2C3F7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33</c:v>
                </c:pt>
                <c:pt idx="6">
                  <c:v>33</c:v>
                </c:pt>
                <c:pt idx="9">
                  <c:v>22</c:v>
                </c:pt>
                <c:pt idx="12">
                  <c:v>22</c:v>
                </c:pt>
              </c:numCache>
            </c:numRef>
          </c:val>
          <c:extLst>
            <c:ext xmlns:c16="http://schemas.microsoft.com/office/drawing/2014/chart" uri="{C3380CC4-5D6E-409C-BE32-E72D297353CC}">
              <c16:uniqueId val="{00000002-EDA5-4586-B1C4-E96CF2C3F7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A5-4586-B1C4-E96CF2C3F7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188</c:v>
                </c:pt>
                <c:pt idx="3">
                  <c:v>154</c:v>
                </c:pt>
                <c:pt idx="6">
                  <c:v>166</c:v>
                </c:pt>
                <c:pt idx="9">
                  <c:v>174</c:v>
                </c:pt>
                <c:pt idx="12">
                  <c:v>171</c:v>
                </c:pt>
              </c:numCache>
            </c:numRef>
          </c:val>
          <c:extLst>
            <c:ext xmlns:c16="http://schemas.microsoft.com/office/drawing/2014/chart" uri="{C3380CC4-5D6E-409C-BE32-E72D297353CC}">
              <c16:uniqueId val="{00000004-EDA5-4586-B1C4-E96CF2C3F7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A5-4586-B1C4-E96CF2C3F7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A5-4586-B1C4-E96CF2C3F7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3199</c:v>
                </c:pt>
                <c:pt idx="3">
                  <c:v>3067</c:v>
                </c:pt>
                <c:pt idx="6">
                  <c:v>3005</c:v>
                </c:pt>
                <c:pt idx="9">
                  <c:v>3114</c:v>
                </c:pt>
                <c:pt idx="12">
                  <c:v>2966</c:v>
                </c:pt>
              </c:numCache>
            </c:numRef>
          </c:val>
          <c:extLst>
            <c:ext xmlns:c16="http://schemas.microsoft.com/office/drawing/2014/chart" uri="{C3380CC4-5D6E-409C-BE32-E72D297353CC}">
              <c16:uniqueId val="{00000007-EDA5-4586-B1C4-E96CF2C3F7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802</c:v>
                </c:pt>
                <c:pt idx="2">
                  <c:v>#N/A</c:v>
                </c:pt>
                <c:pt idx="3">
                  <c:v>#N/A</c:v>
                </c:pt>
                <c:pt idx="4">
                  <c:v>781</c:v>
                </c:pt>
                <c:pt idx="5">
                  <c:v>#N/A</c:v>
                </c:pt>
                <c:pt idx="6">
                  <c:v>#N/A</c:v>
                </c:pt>
                <c:pt idx="7">
                  <c:v>779</c:v>
                </c:pt>
                <c:pt idx="8">
                  <c:v>#N/A</c:v>
                </c:pt>
                <c:pt idx="9">
                  <c:v>#N/A</c:v>
                </c:pt>
                <c:pt idx="10">
                  <c:v>793</c:v>
                </c:pt>
                <c:pt idx="11">
                  <c:v>#N/A</c:v>
                </c:pt>
                <c:pt idx="12">
                  <c:v>#N/A</c:v>
                </c:pt>
                <c:pt idx="13">
                  <c:v>763</c:v>
                </c:pt>
                <c:pt idx="14">
                  <c:v>#N/A</c:v>
                </c:pt>
              </c:numCache>
            </c:numRef>
          </c:val>
          <c:smooth val="0"/>
          <c:extLst>
            <c:ext xmlns:c16="http://schemas.microsoft.com/office/drawing/2014/chart" uri="{C3380CC4-5D6E-409C-BE32-E72D297353CC}">
              <c16:uniqueId val="{00000008-EDA5-4586-B1C4-E96CF2C3F7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24844</c:v>
                </c:pt>
                <c:pt idx="5">
                  <c:v>25946</c:v>
                </c:pt>
                <c:pt idx="8">
                  <c:v>24412</c:v>
                </c:pt>
                <c:pt idx="11">
                  <c:v>24178</c:v>
                </c:pt>
                <c:pt idx="14">
                  <c:v>26393</c:v>
                </c:pt>
              </c:numCache>
            </c:numRef>
          </c:val>
          <c:extLst>
            <c:ext xmlns:c16="http://schemas.microsoft.com/office/drawing/2014/chart" uri="{C3380CC4-5D6E-409C-BE32-E72D297353CC}">
              <c16:uniqueId val="{00000000-4403-4DB8-AFF5-73235EA7A2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1049</c:v>
                </c:pt>
                <c:pt idx="5">
                  <c:v>921</c:v>
                </c:pt>
                <c:pt idx="8">
                  <c:v>808</c:v>
                </c:pt>
                <c:pt idx="11">
                  <c:v>663</c:v>
                </c:pt>
                <c:pt idx="14">
                  <c:v>565</c:v>
                </c:pt>
              </c:numCache>
            </c:numRef>
          </c:val>
          <c:extLst>
            <c:ext xmlns:c16="http://schemas.microsoft.com/office/drawing/2014/chart" uri="{C3380CC4-5D6E-409C-BE32-E72D297353CC}">
              <c16:uniqueId val="{00000001-4403-4DB8-AFF5-73235EA7A2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19124</c:v>
                </c:pt>
                <c:pt idx="5">
                  <c:v>20818</c:v>
                </c:pt>
                <c:pt idx="8">
                  <c:v>23008</c:v>
                </c:pt>
                <c:pt idx="11">
                  <c:v>25591</c:v>
                </c:pt>
                <c:pt idx="14">
                  <c:v>27629</c:v>
                </c:pt>
              </c:numCache>
            </c:numRef>
          </c:val>
          <c:extLst>
            <c:ext xmlns:c16="http://schemas.microsoft.com/office/drawing/2014/chart" uri="{C3380CC4-5D6E-409C-BE32-E72D297353CC}">
              <c16:uniqueId val="{00000002-4403-4DB8-AFF5-73235EA7A2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03-4DB8-AFF5-73235EA7A2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03-4DB8-AFF5-73235EA7A2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27</c:v>
                </c:pt>
                <c:pt idx="3">
                  <c:v>26</c:v>
                </c:pt>
                <c:pt idx="6">
                  <c:v>7</c:v>
                </c:pt>
                <c:pt idx="9">
                  <c:v>7</c:v>
                </c:pt>
                <c:pt idx="12">
                  <c:v>6</c:v>
                </c:pt>
              </c:numCache>
            </c:numRef>
          </c:val>
          <c:extLst>
            <c:ext xmlns:c16="http://schemas.microsoft.com/office/drawing/2014/chart" uri="{C3380CC4-5D6E-409C-BE32-E72D297353CC}">
              <c16:uniqueId val="{00000005-4403-4DB8-AFF5-73235EA7A2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3345</c:v>
                </c:pt>
                <c:pt idx="3">
                  <c:v>3117</c:v>
                </c:pt>
                <c:pt idx="6">
                  <c:v>2910</c:v>
                </c:pt>
                <c:pt idx="9">
                  <c:v>2781</c:v>
                </c:pt>
                <c:pt idx="12">
                  <c:v>2821</c:v>
                </c:pt>
              </c:numCache>
            </c:numRef>
          </c:val>
          <c:extLst>
            <c:ext xmlns:c16="http://schemas.microsoft.com/office/drawing/2014/chart" uri="{C3380CC4-5D6E-409C-BE32-E72D297353CC}">
              <c16:uniqueId val="{00000006-4403-4DB8-AFF5-73235EA7A2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372</c:v>
                </c:pt>
                <c:pt idx="3">
                  <c:v>307</c:v>
                </c:pt>
                <c:pt idx="6">
                  <c:v>241</c:v>
                </c:pt>
                <c:pt idx="9">
                  <c:v>175</c:v>
                </c:pt>
                <c:pt idx="12">
                  <c:v>112</c:v>
                </c:pt>
              </c:numCache>
            </c:numRef>
          </c:val>
          <c:extLst>
            <c:ext xmlns:c16="http://schemas.microsoft.com/office/drawing/2014/chart" uri="{C3380CC4-5D6E-409C-BE32-E72D297353CC}">
              <c16:uniqueId val="{00000007-4403-4DB8-AFF5-73235EA7A2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1870</c:v>
                </c:pt>
                <c:pt idx="3">
                  <c:v>1700</c:v>
                </c:pt>
                <c:pt idx="6">
                  <c:v>2433</c:v>
                </c:pt>
                <c:pt idx="9">
                  <c:v>2971</c:v>
                </c:pt>
                <c:pt idx="12">
                  <c:v>3106</c:v>
                </c:pt>
              </c:numCache>
            </c:numRef>
          </c:val>
          <c:extLst>
            <c:ext xmlns:c16="http://schemas.microsoft.com/office/drawing/2014/chart" uri="{C3380CC4-5D6E-409C-BE32-E72D297353CC}">
              <c16:uniqueId val="{00000008-4403-4DB8-AFF5-73235EA7A2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407</c:v>
                </c:pt>
                <c:pt idx="3">
                  <c:v>344</c:v>
                </c:pt>
                <c:pt idx="6">
                  <c:v>374</c:v>
                </c:pt>
                <c:pt idx="9">
                  <c:v>318</c:v>
                </c:pt>
                <c:pt idx="12">
                  <c:v>261</c:v>
                </c:pt>
              </c:numCache>
            </c:numRef>
          </c:val>
          <c:extLst>
            <c:ext xmlns:c16="http://schemas.microsoft.com/office/drawing/2014/chart" uri="{C3380CC4-5D6E-409C-BE32-E72D297353CC}">
              <c16:uniqueId val="{00000009-4403-4DB8-AFF5-73235EA7A2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29836</c:v>
                </c:pt>
                <c:pt idx="3">
                  <c:v>29896</c:v>
                </c:pt>
                <c:pt idx="6">
                  <c:v>29210</c:v>
                </c:pt>
                <c:pt idx="9">
                  <c:v>28732</c:v>
                </c:pt>
                <c:pt idx="12">
                  <c:v>30246</c:v>
                </c:pt>
              </c:numCache>
            </c:numRef>
          </c:val>
          <c:extLst>
            <c:ext xmlns:c16="http://schemas.microsoft.com/office/drawing/2014/chart" uri="{C3380CC4-5D6E-409C-BE32-E72D297353CC}">
              <c16:uniqueId val="{0000000A-4403-4DB8-AFF5-73235EA7A2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03-4DB8-AFF5-73235EA7A2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1957</c:v>
                </c:pt>
                <c:pt idx="1">
                  <c:v>1947</c:v>
                </c:pt>
                <c:pt idx="2">
                  <c:v>1771</c:v>
                </c:pt>
              </c:numCache>
            </c:numRef>
          </c:val>
          <c:extLst>
            <c:ext xmlns:c16="http://schemas.microsoft.com/office/drawing/2014/chart" uri="{C3380CC4-5D6E-409C-BE32-E72D297353CC}">
              <c16:uniqueId val="{00000000-F2D0-484C-AFFC-DA1C9EF7DD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6554</c:v>
                </c:pt>
                <c:pt idx="1">
                  <c:v>7212</c:v>
                </c:pt>
                <c:pt idx="2">
                  <c:v>7282</c:v>
                </c:pt>
              </c:numCache>
            </c:numRef>
          </c:val>
          <c:extLst>
            <c:ext xmlns:c16="http://schemas.microsoft.com/office/drawing/2014/chart" uri="{C3380CC4-5D6E-409C-BE32-E72D297353CC}">
              <c16:uniqueId val="{00000001-F2D0-484C-AFFC-DA1C9EF7DD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13993</c:v>
                </c:pt>
                <c:pt idx="1">
                  <c:v>15634</c:v>
                </c:pt>
                <c:pt idx="2">
                  <c:v>17538</c:v>
                </c:pt>
              </c:numCache>
            </c:numRef>
          </c:val>
          <c:extLst>
            <c:ext xmlns:c16="http://schemas.microsoft.com/office/drawing/2014/chart" uri="{C3380CC4-5D6E-409C-BE32-E72D297353CC}">
              <c16:uniqueId val="{00000002-F2D0-484C-AFFC-DA1C9EF7DD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人口の減少や全国平均を上回る高齢化率に加え、基幹産業である農林水産業の衰退や安定した雇用を確保する産業がないことから税源に乏しく、類似団体平均を下回る水準で推移している。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今後も、行政改革大綱に基づく実施計画や財政健全化計画の数値目標の達成に向け、行政のスリム化と財政の健全化に向けた取り組み強化に努める。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40657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年度の合併以来、人件費の削減等を進めているが、社会保障費の増加や大型事業実施に係る市債元金償還開始による公債費の増加により、経常経費の大幅な削減は進んでいない。</a:t>
          </a:r>
        </a:p>
        <a:p>
          <a:r>
            <a:rPr kumimoji="1" lang="ja-JP" altLang="en-US" sz="1300">
              <a:latin typeface="ＭＳ Ｐゴシック" panose="020B0600070205080204" pitchFamily="50" charset="-128"/>
              <a:ea typeface="ＭＳ Ｐゴシック" panose="020B0600070205080204" pitchFamily="50" charset="-128"/>
            </a:rPr>
            <a:t>　今後も、行政改革大綱に基づく実施計画や財政健全化計画の数値目標の達成に向け、行政のスリム化と財政の健全化に向けた取り組み強化に努める。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60</xdr:row>
      <xdr:rowOff>35741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1584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127907</xdr:rowOff>
    </xdr:from>
    <xdr:to>
      <xdr:col>19</xdr:col>
      <xdr:colOff>133350</xdr:colOff>
      <xdr:row>60</xdr:row>
      <xdr:rowOff>35741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345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127907</xdr:rowOff>
    </xdr:from>
    <xdr:to>
      <xdr:col>15</xdr:col>
      <xdr:colOff>82550</xdr:colOff>
      <xdr:row>60</xdr:row>
      <xdr:rowOff>84001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345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84001</xdr:rowOff>
    </xdr:from>
    <xdr:to>
      <xdr:col>11</xdr:col>
      <xdr:colOff>31750</xdr:colOff>
      <xdr:row>60</xdr:row>
      <xdr:rowOff>90896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710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149497</xdr:rowOff>
    </xdr:from>
    <xdr:to>
      <xdr:col>23</xdr:col>
      <xdr:colOff>184150</xdr:colOff>
      <xdr:row>60</xdr:row>
      <xdr:rowOff>79647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166024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156391</xdr:rowOff>
    </xdr:from>
    <xdr:to>
      <xdr:col>19</xdr:col>
      <xdr:colOff>184150</xdr:colOff>
      <xdr:row>60</xdr:row>
      <xdr:rowOff>86541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96718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77107</xdr:rowOff>
    </xdr:from>
    <xdr:to>
      <xdr:col>15</xdr:col>
      <xdr:colOff>133350</xdr:colOff>
      <xdr:row>60</xdr:row>
      <xdr:rowOff>7257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163484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33201</xdr:rowOff>
    </xdr:from>
    <xdr:to>
      <xdr:col>11</xdr:col>
      <xdr:colOff>82550</xdr:colOff>
      <xdr:row>60</xdr:row>
      <xdr:rowOff>134801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119578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40096</xdr:rowOff>
    </xdr:from>
    <xdr:to>
      <xdr:col>7</xdr:col>
      <xdr:colOff>31750</xdr:colOff>
      <xdr:row>60</xdr:row>
      <xdr:rowOff>141696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151873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状況が継続しており、人件費については、職員定員適正化計画に基づき計画的に削減を進めているが、会計年度任用職員の制度改正に伴い、増額した。物件費については、前年度に引き続き、ふるさと納税返礼品の占める割合が大きいため増額となった。今後は、行政改革大綱に基づく実施計画や財政健全化計画の数値目標の達成に向けた取り組みのほか、公共施設等総合管理計画に基づき、施設の統廃合や民営化等を住民の理解を得ながら着実に進めて、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12064</xdr:rowOff>
    </xdr:from>
    <xdr:to>
      <xdr:col>23</xdr:col>
      <xdr:colOff>133350</xdr:colOff>
      <xdr:row>83</xdr:row>
      <xdr:rowOff>72765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42414"/>
          <a:ext cx="838200" cy="6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155904</xdr:rowOff>
    </xdr:from>
    <xdr:to>
      <xdr:col>19</xdr:col>
      <xdr:colOff>133350</xdr:colOff>
      <xdr:row>83</xdr:row>
      <xdr:rowOff>12064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14804"/>
          <a:ext cx="889000" cy="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155904</xdr:rowOff>
    </xdr:from>
    <xdr:to>
      <xdr:col>15</xdr:col>
      <xdr:colOff>82550</xdr:colOff>
      <xdr:row>82</xdr:row>
      <xdr:rowOff>162179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14804"/>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138726</xdr:rowOff>
    </xdr:from>
    <xdr:to>
      <xdr:col>11</xdr:col>
      <xdr:colOff>31750</xdr:colOff>
      <xdr:row>82</xdr:row>
      <xdr:rowOff>162179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97626"/>
          <a:ext cx="889000" cy="2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21965</xdr:rowOff>
    </xdr:from>
    <xdr:to>
      <xdr:col>23</xdr:col>
      <xdr:colOff>184150</xdr:colOff>
      <xdr:row>83</xdr:row>
      <xdr:rowOff>123565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165492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132714</xdr:rowOff>
    </xdr:from>
    <xdr:to>
      <xdr:col>19</xdr:col>
      <xdr:colOff>184150</xdr:colOff>
      <xdr:row>83</xdr:row>
      <xdr:rowOff>62864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47641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7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105104</xdr:rowOff>
    </xdr:from>
    <xdr:to>
      <xdr:col>15</xdr:col>
      <xdr:colOff>133350</xdr:colOff>
      <xdr:row>83</xdr:row>
      <xdr:rowOff>35254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20031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111379</xdr:rowOff>
    </xdr:from>
    <xdr:to>
      <xdr:col>11</xdr:col>
      <xdr:colOff>82550</xdr:colOff>
      <xdr:row>83</xdr:row>
      <xdr:rowOff>41529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7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26306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5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87926</xdr:rowOff>
    </xdr:from>
    <xdr:to>
      <xdr:col>7</xdr:col>
      <xdr:colOff>31750</xdr:colOff>
      <xdr:row>83</xdr:row>
      <xdr:rowOff>18076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2853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指数は類似団体平均に対して平成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年度以降は下回る水準で推移している。</a:t>
          </a:r>
        </a:p>
        <a:p>
          <a:r>
            <a:rPr kumimoji="1" lang="ja-JP" altLang="en-US" sz="1300">
              <a:latin typeface="ＭＳ Ｐゴシック" panose="020B0600070205080204" pitchFamily="50" charset="-128"/>
              <a:ea typeface="ＭＳ Ｐゴシック" panose="020B0600070205080204" pitchFamily="50" charset="-128"/>
            </a:rPr>
            <a:t>　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年の合併以降新規採用職員数を抑制した結果、総職員数に対して入庁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年の職員の割合が大きくなり、指数を高める要因となっていたが、退職等によりその年代の職員数が年々減少しているため、類似団体平均を下回る指数となっている。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45155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513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84</xdr:row>
      <xdr:rowOff>149578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4939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4939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年の合併時から令和６年４月までの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人減少したものの、人口減少が進んでいることから、人口当たりの職員数は類似団体平均を上回る水準で推移している。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今後も、事務事業の見直しや施設の統廃合を進めながら、職員定員適正化計画に基づいて職員数の削減に努める。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45255</xdr:rowOff>
    </xdr:from>
    <xdr:to>
      <xdr:col>81</xdr:col>
      <xdr:colOff>44450</xdr:colOff>
      <xdr:row>62</xdr:row>
      <xdr:rowOff>66971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75155"/>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45255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66306"/>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21929</xdr:rowOff>
    </xdr:from>
    <xdr:to>
      <xdr:col>72</xdr:col>
      <xdr:colOff>203200</xdr:colOff>
      <xdr:row>62</xdr:row>
      <xdr:rowOff>36406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51829"/>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13081</xdr:rowOff>
    </xdr:from>
    <xdr:to>
      <xdr:col>68</xdr:col>
      <xdr:colOff>152400</xdr:colOff>
      <xdr:row>62</xdr:row>
      <xdr:rowOff>21929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42981"/>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16171</xdr:rowOff>
    </xdr:from>
    <xdr:to>
      <xdr:col>81</xdr:col>
      <xdr:colOff>95250</xdr:colOff>
      <xdr:row>62</xdr:row>
      <xdr:rowOff>117771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159698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1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165905</xdr:rowOff>
    </xdr:from>
    <xdr:to>
      <xdr:col>77</xdr:col>
      <xdr:colOff>95250</xdr:colOff>
      <xdr:row>62</xdr:row>
      <xdr:rowOff>96055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80832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1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71983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142579</xdr:rowOff>
    </xdr:from>
    <xdr:to>
      <xdr:col>68</xdr:col>
      <xdr:colOff>203200</xdr:colOff>
      <xdr:row>62</xdr:row>
      <xdr:rowOff>72729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57506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133731</xdr:rowOff>
    </xdr:from>
    <xdr:to>
      <xdr:col>64</xdr:col>
      <xdr:colOff>152400</xdr:colOff>
      <xdr:row>62</xdr:row>
      <xdr:rowOff>63881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48658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庁舎等整備事業や新クリーンセンター施設整備等の先送りできない大型事業を行うため、公債費が膨らむことが予想される。今後も市債の発行を抑制し、公債費の負担軽減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155258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27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155258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27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163301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274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36</xdr:row>
      <xdr:rowOff>163301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35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将来負担額に対し、基金等の残高が大きいため、将来負担比率の表示はない。今後も起債残高の適正な管理を行っていく。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高い水準で推移してきたが、職員定員適正化計画に基づき職員数の削減や指定管理制度の導入などで差は縮まってきている。今後も窓口業務の民間委託や会計年度任用職員の適正配置など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6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7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39</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0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類似団体平均より低くなっているものの、合併に伴い類似の公共施設が多く存在しているため、施設の管理費に多額の経費を要している。</a:t>
          </a:r>
        </a:p>
        <a:p>
          <a:r>
            <a:rPr kumimoji="1" lang="ja-JP" altLang="en-US" sz="1300">
              <a:latin typeface="ＭＳ Ｐゴシック" panose="020B0600070205080204" pitchFamily="50" charset="-128"/>
              <a:ea typeface="ＭＳ Ｐゴシック" panose="020B0600070205080204" pitchFamily="50" charset="-128"/>
            </a:rPr>
            <a:t>　現在、公共施設の統廃合を進めるなど、必要性や効率性等を十分に検討し、見直し・合理化に努めている。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9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類似団体とほぼ同水準で推移しており、令和５年度は類似団体平均と比べて扶助費が占める割合が低くなったが、少子高齢化により子育て支援や高齢者支援に係る経費は増加し続けている。</a:t>
          </a:r>
        </a:p>
        <a:p>
          <a:r>
            <a:rPr kumimoji="1" lang="ja-JP" altLang="en-US" sz="1300">
              <a:latin typeface="ＭＳ Ｐゴシック" panose="020B0600070205080204" pitchFamily="50" charset="-128"/>
              <a:ea typeface="ＭＳ Ｐゴシック" panose="020B0600070205080204" pitchFamily="50" charset="-128"/>
            </a:rPr>
            <a:t>　今後は、市の単独事業について費用対効果を検証し、見直しを行うなど扶助費の適正化に努める。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15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57</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年度以降類似団体平均をやや下回る水準で推移してきたが、令和元年度から類似団体平均を上回っている。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いっそう高齢化が進むため、後期高齢者医療特別会計および介護保険特別会計繰出金の増加が見込まれるが、健康増進への取り組みや保険料の適正化に向けた取り組み等を行い、各会計の支出を抑制し、普通会計への負担を軽減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6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増加傾向にあるものの、類似団体平均より低くなっており、健全な財政に寄与しているものと考えている。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今後は、補助金等見直し基準等に基づき、事業実績の精査や団体自立のための指導等の取り組みを行い、経費の削減に努める。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928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35</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前年度と比較すると一部大型事業の償還が終了したことや繰上げ償還額の減少により減額したものの、類似団体平均を上回っている。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庁舎整備事業や新クリーンセンター施設整備事業等の大型事業に着手しており、今後も公債費が膨らむことが予想されるが、財政健全化計画に基づいて地方債発行額の抑制に努める。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32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64135</xdr:rowOff>
    </xdr:from>
    <xdr:to>
      <xdr:col>19</xdr:col>
      <xdr:colOff>187325</xdr:colOff>
      <xdr:row>75</xdr:row>
      <xdr:rowOff>85090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228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64135</xdr:rowOff>
    </xdr:from>
    <xdr:to>
      <xdr:col>15</xdr:col>
      <xdr:colOff>98425</xdr:colOff>
      <xdr:row>75</xdr:row>
      <xdr:rowOff>77470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28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36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166387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120666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xdr:rowOff>
    </xdr:from>
    <xdr:to>
      <xdr:col>15</xdr:col>
      <xdr:colOff>149225</xdr:colOff>
      <xdr:row>75</xdr:row>
      <xdr:rowOff>114935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99713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113047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類似団体平均より低くなっているが、人件費、公債費、その他については類似団体平均を上回っている経費もある。</a:t>
          </a:r>
        </a:p>
        <a:p>
          <a:r>
            <a:rPr kumimoji="1" lang="ja-JP" altLang="en-US" sz="1300">
              <a:latin typeface="ＭＳ Ｐゴシック" panose="020B0600070205080204" pitchFamily="50" charset="-128"/>
              <a:ea typeface="ＭＳ Ｐゴシック" panose="020B0600070205080204" pitchFamily="50" charset="-128"/>
            </a:rPr>
            <a:t>　今後も、人件費、扶助費をはじめとする各経費について、各面からコスト削減に努める。　</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74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19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194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26415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96596</xdr:rowOff>
    </xdr:from>
    <xdr:to>
      <xdr:col>29</xdr:col>
      <xdr:colOff>127000</xdr:colOff>
      <xdr:row>16</xdr:row>
      <xdr:rowOff>152560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7421"/>
          <a:ext cx="647700" cy="5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152560</xdr:rowOff>
    </xdr:from>
    <xdr:to>
      <xdr:col>26</xdr:col>
      <xdr:colOff>50800</xdr:colOff>
      <xdr:row>17</xdr:row>
      <xdr:rowOff>7486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3385"/>
          <a:ext cx="698500" cy="26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1607</xdr:rowOff>
    </xdr:from>
    <xdr:to>
      <xdr:col>22</xdr:col>
      <xdr:colOff>114300</xdr:colOff>
      <xdr:row>17</xdr:row>
      <xdr:rowOff>7486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63882"/>
          <a:ext cx="698500" cy="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143046</xdr:rowOff>
    </xdr:from>
    <xdr:to>
      <xdr:col>18</xdr:col>
      <xdr:colOff>177800</xdr:colOff>
      <xdr:row>17</xdr:row>
      <xdr:rowOff>1607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33871"/>
          <a:ext cx="6985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45796</xdr:rowOff>
    </xdr:from>
    <xdr:to>
      <xdr:col>29</xdr:col>
      <xdr:colOff>177800</xdr:colOff>
      <xdr:row>16</xdr:row>
      <xdr:rowOff>147396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6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62323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101760</xdr:rowOff>
    </xdr:from>
    <xdr:to>
      <xdr:col>26</xdr:col>
      <xdr:colOff>101600</xdr:colOff>
      <xdr:row>17</xdr:row>
      <xdr:rowOff>31910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42087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128136</xdr:rowOff>
    </xdr:from>
    <xdr:to>
      <xdr:col>22</xdr:col>
      <xdr:colOff>165100</xdr:colOff>
      <xdr:row>17</xdr:row>
      <xdr:rowOff>58286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68463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122257</xdr:rowOff>
    </xdr:from>
    <xdr:to>
      <xdr:col>19</xdr:col>
      <xdr:colOff>38100</xdr:colOff>
      <xdr:row>17</xdr:row>
      <xdr:rowOff>52407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1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62584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92246</xdr:rowOff>
    </xdr:from>
    <xdr:to>
      <xdr:col>15</xdr:col>
      <xdr:colOff>101600</xdr:colOff>
      <xdr:row>17</xdr:row>
      <xdr:rowOff>22396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32573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63096</xdr:rowOff>
    </xdr:from>
    <xdr:to>
      <xdr:col>29</xdr:col>
      <xdr:colOff>127000</xdr:colOff>
      <xdr:row>38</xdr:row>
      <xdr:rowOff>64749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30696"/>
          <a:ext cx="647700" cy="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63096</xdr:rowOff>
    </xdr:from>
    <xdr:to>
      <xdr:col>26</xdr:col>
      <xdr:colOff>50800</xdr:colOff>
      <xdr:row>38</xdr:row>
      <xdr:rowOff>66121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30696"/>
          <a:ext cx="698500" cy="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66121</xdr:rowOff>
    </xdr:from>
    <xdr:to>
      <xdr:col>22</xdr:col>
      <xdr:colOff>114300</xdr:colOff>
      <xdr:row>38</xdr:row>
      <xdr:rowOff>66770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33721"/>
          <a:ext cx="698500" cy="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66059</xdr:rowOff>
    </xdr:from>
    <xdr:to>
      <xdr:col>18</xdr:col>
      <xdr:colOff>177800</xdr:colOff>
      <xdr:row>38</xdr:row>
      <xdr:rowOff>66770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33659"/>
          <a:ext cx="698500" cy="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13949</xdr:rowOff>
    </xdr:from>
    <xdr:to>
      <xdr:col>29</xdr:col>
      <xdr:colOff>177800</xdr:colOff>
      <xdr:row>38</xdr:row>
      <xdr:rowOff>115549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8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328926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5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12296</xdr:rowOff>
    </xdr:from>
    <xdr:to>
      <xdr:col>26</xdr:col>
      <xdr:colOff>101600</xdr:colOff>
      <xdr:row>38</xdr:row>
      <xdr:rowOff>113896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98673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15321</xdr:rowOff>
    </xdr:from>
    <xdr:to>
      <xdr:col>22</xdr:col>
      <xdr:colOff>165100</xdr:colOff>
      <xdr:row>38</xdr:row>
      <xdr:rowOff>116921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101698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15970</xdr:rowOff>
    </xdr:from>
    <xdr:to>
      <xdr:col>19</xdr:col>
      <xdr:colOff>38100</xdr:colOff>
      <xdr:row>38</xdr:row>
      <xdr:rowOff>117570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102347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6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15259</xdr:rowOff>
    </xdr:from>
    <xdr:to>
      <xdr:col>15</xdr:col>
      <xdr:colOff>101600</xdr:colOff>
      <xdr:row>38</xdr:row>
      <xdr:rowOff>116859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101636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6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77510</xdr:rowOff>
    </xdr:from>
    <xdr:to>
      <xdr:col>24</xdr:col>
      <xdr:colOff>63500</xdr:colOff>
      <xdr:row>35</xdr:row>
      <xdr:rowOff>106520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8260"/>
          <a:ext cx="8382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99325</xdr:rowOff>
    </xdr:from>
    <xdr:to>
      <xdr:col>19</xdr:col>
      <xdr:colOff>177800</xdr:colOff>
      <xdr:row>35</xdr:row>
      <xdr:rowOff>106520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00075"/>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99325</xdr:rowOff>
    </xdr:from>
    <xdr:to>
      <xdr:col>15</xdr:col>
      <xdr:colOff>50800</xdr:colOff>
      <xdr:row>35</xdr:row>
      <xdr:rowOff>106346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0075"/>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102460</xdr:rowOff>
    </xdr:from>
    <xdr:to>
      <xdr:col>10</xdr:col>
      <xdr:colOff>114300</xdr:colOff>
      <xdr:row>35</xdr:row>
      <xdr:rowOff>106346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0321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26710</xdr:rowOff>
    </xdr:from>
    <xdr:to>
      <xdr:col>24</xdr:col>
      <xdr:colOff>114300</xdr:colOff>
      <xdr:row>35</xdr:row>
      <xdr:rowOff>128310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49587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55720</xdr:rowOff>
    </xdr:from>
    <xdr:to>
      <xdr:col>20</xdr:col>
      <xdr:colOff>38100</xdr:colOff>
      <xdr:row>35</xdr:row>
      <xdr:rowOff>157320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2397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3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48525</xdr:rowOff>
    </xdr:from>
    <xdr:to>
      <xdr:col>15</xdr:col>
      <xdr:colOff>101600</xdr:colOff>
      <xdr:row>35</xdr:row>
      <xdr:rowOff>150125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166652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2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55546</xdr:rowOff>
    </xdr:from>
    <xdr:to>
      <xdr:col>10</xdr:col>
      <xdr:colOff>165100</xdr:colOff>
      <xdr:row>35</xdr:row>
      <xdr:rowOff>157146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2223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3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51660</xdr:rowOff>
    </xdr:from>
    <xdr:to>
      <xdr:col>6</xdr:col>
      <xdr:colOff>38100</xdr:colOff>
      <xdr:row>35</xdr:row>
      <xdr:rowOff>153260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169787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2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2012</xdr:rowOff>
    </xdr:from>
    <xdr:to>
      <xdr:col>24</xdr:col>
      <xdr:colOff>63500</xdr:colOff>
      <xdr:row>57</xdr:row>
      <xdr:rowOff>59286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74662"/>
          <a:ext cx="838200" cy="5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59286</xdr:rowOff>
    </xdr:from>
    <xdr:to>
      <xdr:col>19</xdr:col>
      <xdr:colOff>177800</xdr:colOff>
      <xdr:row>57</xdr:row>
      <xdr:rowOff>85920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31936"/>
          <a:ext cx="889000" cy="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78113</xdr:rowOff>
    </xdr:from>
    <xdr:to>
      <xdr:col>15</xdr:col>
      <xdr:colOff>50800</xdr:colOff>
      <xdr:row>57</xdr:row>
      <xdr:rowOff>85920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50763"/>
          <a:ext cx="889000" cy="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78113</xdr:rowOff>
    </xdr:from>
    <xdr:to>
      <xdr:col>10</xdr:col>
      <xdr:colOff>114300</xdr:colOff>
      <xdr:row>57</xdr:row>
      <xdr:rowOff>104768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50763"/>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122662</xdr:rowOff>
    </xdr:from>
    <xdr:to>
      <xdr:col>24</xdr:col>
      <xdr:colOff>114300</xdr:colOff>
      <xdr:row>57</xdr:row>
      <xdr:rowOff>52812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145539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7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8486</xdr:rowOff>
    </xdr:from>
    <xdr:to>
      <xdr:col>20</xdr:col>
      <xdr:colOff>38100</xdr:colOff>
      <xdr:row>57</xdr:row>
      <xdr:rowOff>110086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126613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5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35120</xdr:rowOff>
    </xdr:from>
    <xdr:to>
      <xdr:col>15</xdr:col>
      <xdr:colOff>101600</xdr:colOff>
      <xdr:row>57</xdr:row>
      <xdr:rowOff>136720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153247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8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27313</xdr:rowOff>
    </xdr:from>
    <xdr:to>
      <xdr:col>10</xdr:col>
      <xdr:colOff>165100</xdr:colOff>
      <xdr:row>57</xdr:row>
      <xdr:rowOff>128913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145440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7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53968</xdr:rowOff>
    </xdr:from>
    <xdr:to>
      <xdr:col>6</xdr:col>
      <xdr:colOff>38100</xdr:colOff>
      <xdr:row>57</xdr:row>
      <xdr:rowOff>155568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168484</xdr:rowOff>
    </xdr:from>
    <xdr:to>
      <xdr:col>24</xdr:col>
      <xdr:colOff>63500</xdr:colOff>
      <xdr:row>78</xdr:row>
      <xdr:rowOff>169056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158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168447</xdr:rowOff>
    </xdr:from>
    <xdr:to>
      <xdr:col>19</xdr:col>
      <xdr:colOff>177800</xdr:colOff>
      <xdr:row>78</xdr:row>
      <xdr:rowOff>169056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154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168447</xdr:rowOff>
    </xdr:from>
    <xdr:to>
      <xdr:col>15</xdr:col>
      <xdr:colOff>50800</xdr:colOff>
      <xdr:row>78</xdr:row>
      <xdr:rowOff>168636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1547"/>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166923</xdr:rowOff>
    </xdr:from>
    <xdr:to>
      <xdr:col>10</xdr:col>
      <xdr:colOff>114300</xdr:colOff>
      <xdr:row>78</xdr:row>
      <xdr:rowOff>168636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002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117684</xdr:rowOff>
    </xdr:from>
    <xdr:to>
      <xdr:col>24</xdr:col>
      <xdr:colOff>114300</xdr:colOff>
      <xdr:row>79</xdr:row>
      <xdr:rowOff>47834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32611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118256</xdr:rowOff>
    </xdr:from>
    <xdr:to>
      <xdr:col>20</xdr:col>
      <xdr:colOff>38100</xdr:colOff>
      <xdr:row>79</xdr:row>
      <xdr:rowOff>48406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39533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117647</xdr:rowOff>
    </xdr:from>
    <xdr:to>
      <xdr:col>15</xdr:col>
      <xdr:colOff>101600</xdr:colOff>
      <xdr:row>79</xdr:row>
      <xdr:rowOff>47797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38924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117836</xdr:rowOff>
    </xdr:from>
    <xdr:to>
      <xdr:col>10</xdr:col>
      <xdr:colOff>165100</xdr:colOff>
      <xdr:row>79</xdr:row>
      <xdr:rowOff>47986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39113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116123</xdr:rowOff>
    </xdr:from>
    <xdr:to>
      <xdr:col>6</xdr:col>
      <xdr:colOff>38100</xdr:colOff>
      <xdr:row>79</xdr:row>
      <xdr:rowOff>46273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37400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55225</xdr:rowOff>
    </xdr:from>
    <xdr:to>
      <xdr:col>24</xdr:col>
      <xdr:colOff>63500</xdr:colOff>
      <xdr:row>94</xdr:row>
      <xdr:rowOff>100084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00075"/>
          <a:ext cx="838200" cy="2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135798</xdr:rowOff>
    </xdr:from>
    <xdr:to>
      <xdr:col>19</xdr:col>
      <xdr:colOff>177800</xdr:colOff>
      <xdr:row>94</xdr:row>
      <xdr:rowOff>100084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80648"/>
          <a:ext cx="889000" cy="1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135798</xdr:rowOff>
    </xdr:from>
    <xdr:to>
      <xdr:col>15</xdr:col>
      <xdr:colOff>50800</xdr:colOff>
      <xdr:row>95</xdr:row>
      <xdr:rowOff>60902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80648"/>
          <a:ext cx="889000" cy="26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60902</xdr:rowOff>
    </xdr:from>
    <xdr:to>
      <xdr:col>10</xdr:col>
      <xdr:colOff>114300</xdr:colOff>
      <xdr:row>95</xdr:row>
      <xdr:rowOff>86748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48652"/>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4425</xdr:rowOff>
    </xdr:from>
    <xdr:to>
      <xdr:col>24</xdr:col>
      <xdr:colOff>114300</xdr:colOff>
      <xdr:row>93</xdr:row>
      <xdr:rowOff>106025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27302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0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49284</xdr:rowOff>
    </xdr:from>
    <xdr:to>
      <xdr:col>20</xdr:col>
      <xdr:colOff>38100</xdr:colOff>
      <xdr:row>94</xdr:row>
      <xdr:rowOff>150884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167411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4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84998</xdr:rowOff>
    </xdr:from>
    <xdr:to>
      <xdr:col>15</xdr:col>
      <xdr:colOff>101600</xdr:colOff>
      <xdr:row>94</xdr:row>
      <xdr:rowOff>15148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31675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0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10102</xdr:rowOff>
    </xdr:from>
    <xdr:to>
      <xdr:col>10</xdr:col>
      <xdr:colOff>165100</xdr:colOff>
      <xdr:row>95</xdr:row>
      <xdr:rowOff>111702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128229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7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35948</xdr:rowOff>
    </xdr:from>
    <xdr:to>
      <xdr:col>6</xdr:col>
      <xdr:colOff>38100</xdr:colOff>
      <xdr:row>95</xdr:row>
      <xdr:rowOff>137548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154075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9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97725</xdr:rowOff>
    </xdr:from>
    <xdr:to>
      <xdr:col>55</xdr:col>
      <xdr:colOff>0</xdr:colOff>
      <xdr:row>37</xdr:row>
      <xdr:rowOff>100305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41375"/>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97725</xdr:rowOff>
    </xdr:from>
    <xdr:to>
      <xdr:col>50</xdr:col>
      <xdr:colOff>114300</xdr:colOff>
      <xdr:row>37</xdr:row>
      <xdr:rowOff>148478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41375"/>
          <a:ext cx="889000" cy="5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68807</xdr:rowOff>
    </xdr:from>
    <xdr:to>
      <xdr:col>45</xdr:col>
      <xdr:colOff>177800</xdr:colOff>
      <xdr:row>37</xdr:row>
      <xdr:rowOff>148478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9557"/>
          <a:ext cx="889000" cy="4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68807</xdr:rowOff>
    </xdr:from>
    <xdr:to>
      <xdr:col>41</xdr:col>
      <xdr:colOff>50800</xdr:colOff>
      <xdr:row>38</xdr:row>
      <xdr:rowOff>22402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9557"/>
          <a:ext cx="889000" cy="4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49505</xdr:rowOff>
    </xdr:from>
    <xdr:to>
      <xdr:col>55</xdr:col>
      <xdr:colOff>50800</xdr:colOff>
      <xdr:row>37</xdr:row>
      <xdr:rowOff>151105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27932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46925</xdr:rowOff>
    </xdr:from>
    <xdr:to>
      <xdr:col>50</xdr:col>
      <xdr:colOff>165100</xdr:colOff>
      <xdr:row>37</xdr:row>
      <xdr:rowOff>148525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139652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97678</xdr:rowOff>
    </xdr:from>
    <xdr:to>
      <xdr:col>46</xdr:col>
      <xdr:colOff>38100</xdr:colOff>
      <xdr:row>38</xdr:row>
      <xdr:rowOff>27828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18956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18007</xdr:rowOff>
    </xdr:from>
    <xdr:to>
      <xdr:col>41</xdr:col>
      <xdr:colOff>101600</xdr:colOff>
      <xdr:row>35</xdr:row>
      <xdr:rowOff>119607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110734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143051</xdr:rowOff>
    </xdr:from>
    <xdr:to>
      <xdr:col>36</xdr:col>
      <xdr:colOff>165100</xdr:colOff>
      <xdr:row>38</xdr:row>
      <xdr:rowOff>73202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86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64329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18777</xdr:rowOff>
    </xdr:from>
    <xdr:to>
      <xdr:col>55</xdr:col>
      <xdr:colOff>0</xdr:colOff>
      <xdr:row>56</xdr:row>
      <xdr:rowOff>135535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19977"/>
          <a:ext cx="838200" cy="1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135535</xdr:rowOff>
    </xdr:from>
    <xdr:to>
      <xdr:col>50</xdr:col>
      <xdr:colOff>114300</xdr:colOff>
      <xdr:row>57</xdr:row>
      <xdr:rowOff>23709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36735"/>
          <a:ext cx="889000" cy="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9000</xdr:rowOff>
    </xdr:from>
    <xdr:to>
      <xdr:col>45</xdr:col>
      <xdr:colOff>177800</xdr:colOff>
      <xdr:row>57</xdr:row>
      <xdr:rowOff>23709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81650"/>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9000</xdr:rowOff>
    </xdr:from>
    <xdr:to>
      <xdr:col>41</xdr:col>
      <xdr:colOff>50800</xdr:colOff>
      <xdr:row>57</xdr:row>
      <xdr:rowOff>41144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81650"/>
          <a:ext cx="8890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139427</xdr:rowOff>
    </xdr:from>
    <xdr:to>
      <xdr:col>55</xdr:col>
      <xdr:colOff>50800</xdr:colOff>
      <xdr:row>56</xdr:row>
      <xdr:rowOff>69577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162304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2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84735</xdr:rowOff>
    </xdr:from>
    <xdr:to>
      <xdr:col>50</xdr:col>
      <xdr:colOff>165100</xdr:colOff>
      <xdr:row>57</xdr:row>
      <xdr:rowOff>14885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31412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6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144359</xdr:rowOff>
    </xdr:from>
    <xdr:to>
      <xdr:col>46</xdr:col>
      <xdr:colOff>38100</xdr:colOff>
      <xdr:row>57</xdr:row>
      <xdr:rowOff>74509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91036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2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129650</xdr:rowOff>
    </xdr:from>
    <xdr:to>
      <xdr:col>41</xdr:col>
      <xdr:colOff>101600</xdr:colOff>
      <xdr:row>57</xdr:row>
      <xdr:rowOff>59800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76327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0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161794</xdr:rowOff>
    </xdr:from>
    <xdr:to>
      <xdr:col>36</xdr:col>
      <xdr:colOff>165100</xdr:colOff>
      <xdr:row>57</xdr:row>
      <xdr:rowOff>91944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108471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3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168275</xdr:rowOff>
    </xdr:from>
    <xdr:to>
      <xdr:col>55</xdr:col>
      <xdr:colOff>0</xdr:colOff>
      <xdr:row>78</xdr:row>
      <xdr:rowOff>62928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27025"/>
          <a:ext cx="838200" cy="4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102933</xdr:rowOff>
    </xdr:from>
    <xdr:to>
      <xdr:col>50</xdr:col>
      <xdr:colOff>114300</xdr:colOff>
      <xdr:row>75</xdr:row>
      <xdr:rowOff>168275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961683"/>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102933</xdr:rowOff>
    </xdr:from>
    <xdr:to>
      <xdr:col>45</xdr:col>
      <xdr:colOff>177800</xdr:colOff>
      <xdr:row>76</xdr:row>
      <xdr:rowOff>66230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961683"/>
          <a:ext cx="889000" cy="1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24485</xdr:rowOff>
    </xdr:from>
    <xdr:to>
      <xdr:col>41</xdr:col>
      <xdr:colOff>50800</xdr:colOff>
      <xdr:row>76</xdr:row>
      <xdr:rowOff>66230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54685"/>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12128</xdr:rowOff>
    </xdr:from>
    <xdr:to>
      <xdr:col>55</xdr:col>
      <xdr:colOff>50800</xdr:colOff>
      <xdr:row>78</xdr:row>
      <xdr:rowOff>113728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162005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117475</xdr:rowOff>
    </xdr:from>
    <xdr:to>
      <xdr:col>50</xdr:col>
      <xdr:colOff>165100</xdr:colOff>
      <xdr:row>76</xdr:row>
      <xdr:rowOff>47625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52133</xdr:rowOff>
    </xdr:from>
    <xdr:to>
      <xdr:col>46</xdr:col>
      <xdr:colOff>38100</xdr:colOff>
      <xdr:row>75</xdr:row>
      <xdr:rowOff>153733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170260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6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15430</xdr:rowOff>
    </xdr:from>
    <xdr:to>
      <xdr:col>41</xdr:col>
      <xdr:colOff>101600</xdr:colOff>
      <xdr:row>76</xdr:row>
      <xdr:rowOff>117030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133558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145135</xdr:rowOff>
    </xdr:from>
    <xdr:to>
      <xdr:col>36</xdr:col>
      <xdr:colOff>165100</xdr:colOff>
      <xdr:row>76</xdr:row>
      <xdr:rowOff>75285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91812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94245</xdr:rowOff>
    </xdr:from>
    <xdr:to>
      <xdr:col>55</xdr:col>
      <xdr:colOff>0</xdr:colOff>
      <xdr:row>97</xdr:row>
      <xdr:rowOff>132440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24895"/>
          <a:ext cx="8382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132440</xdr:rowOff>
    </xdr:from>
    <xdr:to>
      <xdr:col>50</xdr:col>
      <xdr:colOff>114300</xdr:colOff>
      <xdr:row>97</xdr:row>
      <xdr:rowOff>167450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3090"/>
          <a:ext cx="889000" cy="3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132276</xdr:rowOff>
    </xdr:from>
    <xdr:to>
      <xdr:col>45</xdr:col>
      <xdr:colOff>177800</xdr:colOff>
      <xdr:row>97</xdr:row>
      <xdr:rowOff>167450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62926"/>
          <a:ext cx="889000" cy="3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132276</xdr:rowOff>
    </xdr:from>
    <xdr:to>
      <xdr:col>41</xdr:col>
      <xdr:colOff>50800</xdr:colOff>
      <xdr:row>98</xdr:row>
      <xdr:rowOff>3527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62926"/>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43445</xdr:rowOff>
    </xdr:from>
    <xdr:to>
      <xdr:col>55</xdr:col>
      <xdr:colOff>50800</xdr:colOff>
      <xdr:row>97</xdr:row>
      <xdr:rowOff>145045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66322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81640</xdr:rowOff>
    </xdr:from>
    <xdr:to>
      <xdr:col>50</xdr:col>
      <xdr:colOff>165100</xdr:colOff>
      <xdr:row>98</xdr:row>
      <xdr:rowOff>11790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28317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116650</xdr:rowOff>
    </xdr:from>
    <xdr:to>
      <xdr:col>46</xdr:col>
      <xdr:colOff>38100</xdr:colOff>
      <xdr:row>98</xdr:row>
      <xdr:rowOff>46800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63327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81476</xdr:rowOff>
    </xdr:from>
    <xdr:to>
      <xdr:col>41</xdr:col>
      <xdr:colOff>101600</xdr:colOff>
      <xdr:row>98</xdr:row>
      <xdr:rowOff>11626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28153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124177</xdr:rowOff>
    </xdr:from>
    <xdr:to>
      <xdr:col>36</xdr:col>
      <xdr:colOff>165100</xdr:colOff>
      <xdr:row>98</xdr:row>
      <xdr:rowOff>54327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70854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144831</xdr:rowOff>
    </xdr:from>
    <xdr:to>
      <xdr:col>85</xdr:col>
      <xdr:colOff>127000</xdr:colOff>
      <xdr:row>38</xdr:row>
      <xdr:rowOff>164414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9931"/>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144831</xdr:rowOff>
    </xdr:from>
    <xdr:to>
      <xdr:col>81</xdr:col>
      <xdr:colOff>50800</xdr:colOff>
      <xdr:row>38</xdr:row>
      <xdr:rowOff>163982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59931"/>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135369</xdr:rowOff>
    </xdr:from>
    <xdr:to>
      <xdr:col>76</xdr:col>
      <xdr:colOff>114300</xdr:colOff>
      <xdr:row>38</xdr:row>
      <xdr:rowOff>163982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0469"/>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135369</xdr:rowOff>
    </xdr:from>
    <xdr:to>
      <xdr:col>71</xdr:col>
      <xdr:colOff>177800</xdr:colOff>
      <xdr:row>38</xdr:row>
      <xdr:rowOff>154699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0469"/>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113614</xdr:rowOff>
    </xdr:from>
    <xdr:to>
      <xdr:col>85</xdr:col>
      <xdr:colOff>177800</xdr:colOff>
      <xdr:row>39</xdr:row>
      <xdr:rowOff>43764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94031</xdr:rowOff>
    </xdr:from>
    <xdr:to>
      <xdr:col>81</xdr:col>
      <xdr:colOff>101600</xdr:colOff>
      <xdr:row>39</xdr:row>
      <xdr:rowOff>24181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15308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0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113182</xdr:rowOff>
    </xdr:from>
    <xdr:to>
      <xdr:col>76</xdr:col>
      <xdr:colOff>165100</xdr:colOff>
      <xdr:row>39</xdr:row>
      <xdr:rowOff>43332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34459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84569</xdr:rowOff>
    </xdr:from>
    <xdr:to>
      <xdr:col>72</xdr:col>
      <xdr:colOff>38100</xdr:colOff>
      <xdr:row>39</xdr:row>
      <xdr:rowOff>14719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5846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9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103899</xdr:rowOff>
    </xdr:from>
    <xdr:to>
      <xdr:col>67</xdr:col>
      <xdr:colOff>101600</xdr:colOff>
      <xdr:row>39</xdr:row>
      <xdr:rowOff>34049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25176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62275</xdr:rowOff>
    </xdr:from>
    <xdr:to>
      <xdr:col>85</xdr:col>
      <xdr:colOff>127000</xdr:colOff>
      <xdr:row>77</xdr:row>
      <xdr:rowOff>88071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63925"/>
          <a:ext cx="83820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62275</xdr:rowOff>
    </xdr:from>
    <xdr:to>
      <xdr:col>81</xdr:col>
      <xdr:colOff>50800</xdr:colOff>
      <xdr:row>77</xdr:row>
      <xdr:rowOff>76530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63925"/>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75504</xdr:rowOff>
    </xdr:from>
    <xdr:to>
      <xdr:col>76</xdr:col>
      <xdr:colOff>114300</xdr:colOff>
      <xdr:row>77</xdr:row>
      <xdr:rowOff>76530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77154"/>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58293</xdr:rowOff>
    </xdr:from>
    <xdr:to>
      <xdr:col>71</xdr:col>
      <xdr:colOff>177800</xdr:colOff>
      <xdr:row>77</xdr:row>
      <xdr:rowOff>75504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59943"/>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37271</xdr:rowOff>
    </xdr:from>
    <xdr:to>
      <xdr:col>85</xdr:col>
      <xdr:colOff>177800</xdr:colOff>
      <xdr:row>77</xdr:row>
      <xdr:rowOff>138871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60148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11475</xdr:rowOff>
    </xdr:from>
    <xdr:to>
      <xdr:col>81</xdr:col>
      <xdr:colOff>101600</xdr:colOff>
      <xdr:row>77</xdr:row>
      <xdr:rowOff>113075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129602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8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25730</xdr:rowOff>
    </xdr:from>
    <xdr:to>
      <xdr:col>76</xdr:col>
      <xdr:colOff>165100</xdr:colOff>
      <xdr:row>77</xdr:row>
      <xdr:rowOff>127330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143857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0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24704</xdr:rowOff>
    </xdr:from>
    <xdr:to>
      <xdr:col>72</xdr:col>
      <xdr:colOff>38100</xdr:colOff>
      <xdr:row>77</xdr:row>
      <xdr:rowOff>126304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142831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xdr:rowOff>
    </xdr:from>
    <xdr:to>
      <xdr:col>67</xdr:col>
      <xdr:colOff>101600</xdr:colOff>
      <xdr:row>77</xdr:row>
      <xdr:rowOff>109093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125620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8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41052</xdr:rowOff>
    </xdr:from>
    <xdr:to>
      <xdr:col>85</xdr:col>
      <xdr:colOff>127000</xdr:colOff>
      <xdr:row>97</xdr:row>
      <xdr:rowOff>45754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71702"/>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45754</xdr:rowOff>
    </xdr:from>
    <xdr:to>
      <xdr:col>81</xdr:col>
      <xdr:colOff>50800</xdr:colOff>
      <xdr:row>97</xdr:row>
      <xdr:rowOff>67377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76404"/>
          <a:ext cx="889000" cy="2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67377</xdr:rowOff>
    </xdr:from>
    <xdr:to>
      <xdr:col>76</xdr:col>
      <xdr:colOff>114300</xdr:colOff>
      <xdr:row>97</xdr:row>
      <xdr:rowOff>105584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98027"/>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105584</xdr:rowOff>
    </xdr:from>
    <xdr:to>
      <xdr:col>71</xdr:col>
      <xdr:colOff>177800</xdr:colOff>
      <xdr:row>97</xdr:row>
      <xdr:rowOff>151457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36234"/>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161702</xdr:rowOff>
    </xdr:from>
    <xdr:to>
      <xdr:col>85</xdr:col>
      <xdr:colOff>177800</xdr:colOff>
      <xdr:row>97</xdr:row>
      <xdr:rowOff>91852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13129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7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166404</xdr:rowOff>
    </xdr:from>
    <xdr:to>
      <xdr:col>81</xdr:col>
      <xdr:colOff>101600</xdr:colOff>
      <xdr:row>97</xdr:row>
      <xdr:rowOff>96554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113081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0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16577</xdr:rowOff>
    </xdr:from>
    <xdr:to>
      <xdr:col>76</xdr:col>
      <xdr:colOff>165100</xdr:colOff>
      <xdr:row>97</xdr:row>
      <xdr:rowOff>118177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4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134704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2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54784</xdr:rowOff>
    </xdr:from>
    <xdr:to>
      <xdr:col>72</xdr:col>
      <xdr:colOff>38100</xdr:colOff>
      <xdr:row>97</xdr:row>
      <xdr:rowOff>156384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100657</xdr:rowOff>
    </xdr:from>
    <xdr:to>
      <xdr:col>67</xdr:col>
      <xdr:colOff>101600</xdr:colOff>
      <xdr:row>98</xdr:row>
      <xdr:rowOff>30807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47334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0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15322</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01872"/>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15322</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01872"/>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135972</xdr:rowOff>
    </xdr:from>
    <xdr:to>
      <xdr:col>102</xdr:col>
      <xdr:colOff>165100</xdr:colOff>
      <xdr:row>39</xdr:row>
      <xdr:rowOff>66122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57249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4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107536</xdr:rowOff>
    </xdr:from>
    <xdr:to>
      <xdr:col>116</xdr:col>
      <xdr:colOff>63500</xdr:colOff>
      <xdr:row>58</xdr:row>
      <xdr:rowOff>110988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51636"/>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110988</xdr:rowOff>
    </xdr:from>
    <xdr:to>
      <xdr:col>111</xdr:col>
      <xdr:colOff>177800</xdr:colOff>
      <xdr:row>58</xdr:row>
      <xdr:rowOff>112771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55088"/>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111948</xdr:rowOff>
    </xdr:from>
    <xdr:to>
      <xdr:col>107</xdr:col>
      <xdr:colOff>50800</xdr:colOff>
      <xdr:row>58</xdr:row>
      <xdr:rowOff>112771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5604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111948</xdr:rowOff>
    </xdr:from>
    <xdr:to>
      <xdr:col>102</xdr:col>
      <xdr:colOff>114300</xdr:colOff>
      <xdr:row>58</xdr:row>
      <xdr:rowOff>113777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5604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56736</xdr:rowOff>
    </xdr:from>
    <xdr:to>
      <xdr:col>116</xdr:col>
      <xdr:colOff>114300</xdr:colOff>
      <xdr:row>58</xdr:row>
      <xdr:rowOff>158336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143113</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60188</xdr:rowOff>
    </xdr:from>
    <xdr:to>
      <xdr:col>112</xdr:col>
      <xdr:colOff>38100</xdr:colOff>
      <xdr:row>58</xdr:row>
      <xdr:rowOff>161788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152915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61971</xdr:rowOff>
    </xdr:from>
    <xdr:to>
      <xdr:col>107</xdr:col>
      <xdr:colOff>101600</xdr:colOff>
      <xdr:row>58</xdr:row>
      <xdr:rowOff>163571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154698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9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61148</xdr:rowOff>
    </xdr:from>
    <xdr:to>
      <xdr:col>102</xdr:col>
      <xdr:colOff>165100</xdr:colOff>
      <xdr:row>58</xdr:row>
      <xdr:rowOff>162748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153875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9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62977</xdr:rowOff>
    </xdr:from>
    <xdr:to>
      <xdr:col>98</xdr:col>
      <xdr:colOff>38100</xdr:colOff>
      <xdr:row>58</xdr:row>
      <xdr:rowOff>164577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155704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127788</xdr:rowOff>
    </xdr:from>
    <xdr:to>
      <xdr:col>116</xdr:col>
      <xdr:colOff>63500</xdr:colOff>
      <xdr:row>76</xdr:row>
      <xdr:rowOff>33007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986538"/>
          <a:ext cx="838200" cy="7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127788</xdr:rowOff>
    </xdr:from>
    <xdr:to>
      <xdr:col>111</xdr:col>
      <xdr:colOff>177800</xdr:colOff>
      <xdr:row>76</xdr:row>
      <xdr:rowOff>13436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86538"/>
          <a:ext cx="889000" cy="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162534</xdr:rowOff>
    </xdr:from>
    <xdr:to>
      <xdr:col>107</xdr:col>
      <xdr:colOff>50800</xdr:colOff>
      <xdr:row>76</xdr:row>
      <xdr:rowOff>13436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21284"/>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112547</xdr:rowOff>
    </xdr:from>
    <xdr:to>
      <xdr:col>102</xdr:col>
      <xdr:colOff>114300</xdr:colOff>
      <xdr:row>75</xdr:row>
      <xdr:rowOff>162534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71297"/>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153657</xdr:rowOff>
    </xdr:from>
    <xdr:to>
      <xdr:col>116</xdr:col>
      <xdr:colOff>114300</xdr:colOff>
      <xdr:row>76</xdr:row>
      <xdr:rowOff>83807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5084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76988</xdr:rowOff>
    </xdr:from>
    <xdr:to>
      <xdr:col>112</xdr:col>
      <xdr:colOff>38100</xdr:colOff>
      <xdr:row>76</xdr:row>
      <xdr:rowOff>7138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23665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134086</xdr:rowOff>
    </xdr:from>
    <xdr:to>
      <xdr:col>107</xdr:col>
      <xdr:colOff>101600</xdr:colOff>
      <xdr:row>76</xdr:row>
      <xdr:rowOff>64236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111734</xdr:rowOff>
    </xdr:from>
    <xdr:to>
      <xdr:col>102</xdr:col>
      <xdr:colOff>165100</xdr:colOff>
      <xdr:row>76</xdr:row>
      <xdr:rowOff>41884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58411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61747</xdr:rowOff>
    </xdr:from>
    <xdr:to>
      <xdr:col>98</xdr:col>
      <xdr:colOff>38100</xdr:colOff>
      <xdr:row>75</xdr:row>
      <xdr:rowOff>163348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204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人件費、物件費及び扶助費が大きく上回る水準で推移している。人件費については、職員定員適正化計画に基づく職員数の適正化を進め、年々減少しているものの依然として職員数が多いこと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代の職員の割合が高いため人件費を引き上げていること等が主な要因である。物件費については、ふるさと納税の寄附増による返礼品などに係る経費の増加に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より、令和５年度も増額となった。扶助費については、子育て支援や高齢者支援に要する経費や重点交付金事業（低所得世帯支援給付金）により児童福祉費の増が主な要因である。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補助費については、かごしま国体推進事業の増があるものの、新型コロナウイルス感染症対策・支援対策事業の減に伴い減</a:t>
          </a:r>
          <a:r>
            <a:rPr kumimoji="1" lang="ja-JP" altLang="en-US" sz="1300">
              <a:latin typeface="ＭＳ Ｐゴシック" panose="020B0600070205080204" pitchFamily="50" charset="-128"/>
              <a:ea typeface="ＭＳ Ｐゴシック" panose="020B0600070205080204" pitchFamily="50" charset="-128"/>
            </a:rPr>
            <a:t>額となった。</a:t>
          </a:r>
        </a:p>
        <a:p>
          <a:r>
            <a:rPr kumimoji="1" lang="ja-JP" altLang="en-US" sz="1300">
              <a:latin typeface="ＭＳ Ｐゴシック" panose="020B0600070205080204" pitchFamily="50" charset="-128"/>
              <a:ea typeface="ＭＳ Ｐゴシック" panose="020B0600070205080204" pitchFamily="50" charset="-128"/>
            </a:rPr>
            <a:t>　前年度と比較すると普通建設事業費が大幅に増額しているが、新クリーンセンター建設整備に係る負担金や金峰支所や坊津交流プラザ等の庁舎等整備事業、かごしま国体の開催経費に伴うものが大きい。</a:t>
          </a:r>
        </a:p>
        <a:p>
          <a:r>
            <a:rPr kumimoji="1" lang="ja-JP" altLang="en-US" sz="1300">
              <a:latin typeface="ＭＳ Ｐゴシック" panose="020B0600070205080204" pitchFamily="50" charset="-128"/>
              <a:ea typeface="ＭＳ Ｐゴシック" panose="020B0600070205080204" pitchFamily="50" charset="-128"/>
            </a:rPr>
            <a:t>　今後も、少子高齢化の影響による扶助費の増加や、施設更新等の大型事業の実施による普通建設事業費の増加が見込まれるが、事務の効率化を図るとともに、事業の峻別や見直しを行い、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31,720
31,387
283.59
35,638,175
34,389,290
1,121,768
12,839,644
30,245,936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52832</xdr:rowOff>
    </xdr:from>
    <xdr:to>
      <xdr:col>24</xdr:col>
      <xdr:colOff>63500</xdr:colOff>
      <xdr:row>36</xdr:row>
      <xdr:rowOff>86741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5032"/>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76073</xdr:rowOff>
    </xdr:from>
    <xdr:to>
      <xdr:col>19</xdr:col>
      <xdr:colOff>177800</xdr:colOff>
      <xdr:row>36</xdr:row>
      <xdr:rowOff>86741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827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76073</xdr:rowOff>
    </xdr:from>
    <xdr:to>
      <xdr:col>15</xdr:col>
      <xdr:colOff>50800</xdr:colOff>
      <xdr:row>36</xdr:row>
      <xdr:rowOff>108458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8273"/>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94552</xdr:rowOff>
    </xdr:from>
    <xdr:to>
      <xdr:col>10</xdr:col>
      <xdr:colOff>114300</xdr:colOff>
      <xdr:row>36</xdr:row>
      <xdr:rowOff>108458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675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xdr:rowOff>
    </xdr:from>
    <xdr:to>
      <xdr:col>24</xdr:col>
      <xdr:colOff>114300</xdr:colOff>
      <xdr:row>36</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151909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35941</xdr:rowOff>
    </xdr:from>
    <xdr:to>
      <xdr:col>20</xdr:col>
      <xdr:colOff>38100</xdr:colOff>
      <xdr:row>36</xdr:row>
      <xdr:rowOff>137541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128668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25273</xdr:rowOff>
    </xdr:from>
    <xdr:to>
      <xdr:col>15</xdr:col>
      <xdr:colOff>101600</xdr:colOff>
      <xdr:row>36</xdr:row>
      <xdr:rowOff>126873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118000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57658</xdr:rowOff>
    </xdr:from>
    <xdr:to>
      <xdr:col>10</xdr:col>
      <xdr:colOff>165100</xdr:colOff>
      <xdr:row>36</xdr:row>
      <xdr:rowOff>159258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43752</xdr:rowOff>
    </xdr:from>
    <xdr:to>
      <xdr:col>6</xdr:col>
      <xdr:colOff>38100</xdr:colOff>
      <xdr:row>36</xdr:row>
      <xdr:rowOff>145352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117091</xdr:rowOff>
    </xdr:from>
    <xdr:to>
      <xdr:col>24</xdr:col>
      <xdr:colOff>63500</xdr:colOff>
      <xdr:row>57</xdr:row>
      <xdr:rowOff>4032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8291"/>
          <a:ext cx="8382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4032</xdr:rowOff>
    </xdr:from>
    <xdr:to>
      <xdr:col>19</xdr:col>
      <xdr:colOff>177800</xdr:colOff>
      <xdr:row>57</xdr:row>
      <xdr:rowOff>47096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6682"/>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93311</xdr:rowOff>
    </xdr:from>
    <xdr:to>
      <xdr:col>15</xdr:col>
      <xdr:colOff>50800</xdr:colOff>
      <xdr:row>57</xdr:row>
      <xdr:rowOff>47096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4511"/>
          <a:ext cx="889000" cy="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93311</xdr:rowOff>
    </xdr:from>
    <xdr:to>
      <xdr:col>10</xdr:col>
      <xdr:colOff>114300</xdr:colOff>
      <xdr:row>57</xdr:row>
      <xdr:rowOff>99899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4511"/>
          <a:ext cx="889000" cy="17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66291</xdr:rowOff>
    </xdr:from>
    <xdr:to>
      <xdr:col>24</xdr:col>
      <xdr:colOff>114300</xdr:colOff>
      <xdr:row>56</xdr:row>
      <xdr:rowOff>167891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89168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1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124682</xdr:rowOff>
    </xdr:from>
    <xdr:to>
      <xdr:col>20</xdr:col>
      <xdr:colOff>38100</xdr:colOff>
      <xdr:row>57</xdr:row>
      <xdr:rowOff>54832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71359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167746</xdr:rowOff>
    </xdr:from>
    <xdr:to>
      <xdr:col>15</xdr:col>
      <xdr:colOff>101600</xdr:colOff>
      <xdr:row>57</xdr:row>
      <xdr:rowOff>97896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114423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4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42511</xdr:rowOff>
    </xdr:from>
    <xdr:to>
      <xdr:col>10</xdr:col>
      <xdr:colOff>165100</xdr:colOff>
      <xdr:row>56</xdr:row>
      <xdr:rowOff>144111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160638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1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49099</xdr:rowOff>
    </xdr:from>
    <xdr:to>
      <xdr:col>6</xdr:col>
      <xdr:colOff>38100</xdr:colOff>
      <xdr:row>57</xdr:row>
      <xdr:rowOff>150699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167226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9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138237</xdr:rowOff>
    </xdr:from>
    <xdr:to>
      <xdr:col>24</xdr:col>
      <xdr:colOff>63500</xdr:colOff>
      <xdr:row>74</xdr:row>
      <xdr:rowOff>78243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54087"/>
          <a:ext cx="838200" cy="1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74233</xdr:rowOff>
    </xdr:from>
    <xdr:to>
      <xdr:col>19</xdr:col>
      <xdr:colOff>177800</xdr:colOff>
      <xdr:row>74</xdr:row>
      <xdr:rowOff>78243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61533"/>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74233</xdr:rowOff>
    </xdr:from>
    <xdr:to>
      <xdr:col>15</xdr:col>
      <xdr:colOff>50800</xdr:colOff>
      <xdr:row>75</xdr:row>
      <xdr:rowOff>47003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61533"/>
          <a:ext cx="889000" cy="14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47003</xdr:rowOff>
    </xdr:from>
    <xdr:to>
      <xdr:col>10</xdr:col>
      <xdr:colOff>114300</xdr:colOff>
      <xdr:row>75</xdr:row>
      <xdr:rowOff>77329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05753"/>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87437</xdr:rowOff>
    </xdr:from>
    <xdr:to>
      <xdr:col>24</xdr:col>
      <xdr:colOff>114300</xdr:colOff>
      <xdr:row>74</xdr:row>
      <xdr:rowOff>17587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110314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5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27443</xdr:rowOff>
    </xdr:from>
    <xdr:to>
      <xdr:col>20</xdr:col>
      <xdr:colOff>38100</xdr:colOff>
      <xdr:row>74</xdr:row>
      <xdr:rowOff>129043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145570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8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23433</xdr:rowOff>
    </xdr:from>
    <xdr:to>
      <xdr:col>15</xdr:col>
      <xdr:colOff>101600</xdr:colOff>
      <xdr:row>74</xdr:row>
      <xdr:rowOff>125033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141560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8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167653</xdr:rowOff>
    </xdr:from>
    <xdr:to>
      <xdr:col>10</xdr:col>
      <xdr:colOff>165100</xdr:colOff>
      <xdr:row>75</xdr:row>
      <xdr:rowOff>97803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114330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26529</xdr:rowOff>
    </xdr:from>
    <xdr:to>
      <xdr:col>6</xdr:col>
      <xdr:colOff>38100</xdr:colOff>
      <xdr:row>75</xdr:row>
      <xdr:rowOff>128129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144656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153054</xdr:rowOff>
    </xdr:from>
    <xdr:to>
      <xdr:col>24</xdr:col>
      <xdr:colOff>63500</xdr:colOff>
      <xdr:row>97</xdr:row>
      <xdr:rowOff>50020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40804"/>
          <a:ext cx="838200" cy="2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50020</xdr:rowOff>
    </xdr:from>
    <xdr:to>
      <xdr:col>19</xdr:col>
      <xdr:colOff>177800</xdr:colOff>
      <xdr:row>97</xdr:row>
      <xdr:rowOff>83401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80670"/>
          <a:ext cx="889000" cy="3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72656</xdr:rowOff>
    </xdr:from>
    <xdr:to>
      <xdr:col>15</xdr:col>
      <xdr:colOff>50800</xdr:colOff>
      <xdr:row>97</xdr:row>
      <xdr:rowOff>83401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03306"/>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72656</xdr:rowOff>
    </xdr:from>
    <xdr:to>
      <xdr:col>10</xdr:col>
      <xdr:colOff>114300</xdr:colOff>
      <xdr:row>97</xdr:row>
      <xdr:rowOff>93373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03306"/>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102254</xdr:rowOff>
    </xdr:from>
    <xdr:to>
      <xdr:col>24</xdr:col>
      <xdr:colOff>114300</xdr:colOff>
      <xdr:row>96</xdr:row>
      <xdr:rowOff>32404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125131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4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170670</xdr:rowOff>
    </xdr:from>
    <xdr:to>
      <xdr:col>20</xdr:col>
      <xdr:colOff>38100</xdr:colOff>
      <xdr:row>97</xdr:row>
      <xdr:rowOff>100820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91947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32601</xdr:rowOff>
    </xdr:from>
    <xdr:to>
      <xdr:col>15</xdr:col>
      <xdr:colOff>101600</xdr:colOff>
      <xdr:row>97</xdr:row>
      <xdr:rowOff>134201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125328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21856</xdr:rowOff>
    </xdr:from>
    <xdr:to>
      <xdr:col>10</xdr:col>
      <xdr:colOff>165100</xdr:colOff>
      <xdr:row>97</xdr:row>
      <xdr:rowOff>123456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114583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42573</xdr:rowOff>
    </xdr:from>
    <xdr:to>
      <xdr:col>6</xdr:col>
      <xdr:colOff>38100</xdr:colOff>
      <xdr:row>97</xdr:row>
      <xdr:rowOff>144173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135300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116840</xdr:rowOff>
    </xdr:from>
    <xdr:to>
      <xdr:col>55</xdr:col>
      <xdr:colOff>0</xdr:colOff>
      <xdr:row>38</xdr:row>
      <xdr:rowOff>127617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31940"/>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127617</xdr:rowOff>
    </xdr:from>
    <xdr:to>
      <xdr:col>50</xdr:col>
      <xdr:colOff>114300</xdr:colOff>
      <xdr:row>38</xdr:row>
      <xdr:rowOff>149497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2717"/>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149497</xdr:rowOff>
    </xdr:from>
    <xdr:to>
      <xdr:col>45</xdr:col>
      <xdr:colOff>177800</xdr:colOff>
      <xdr:row>38</xdr:row>
      <xdr:rowOff>151130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645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151130</xdr:rowOff>
    </xdr:from>
    <xdr:to>
      <xdr:col>41</xdr:col>
      <xdr:colOff>50800</xdr:colOff>
      <xdr:row>38</xdr:row>
      <xdr:rowOff>152763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66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66040</xdr:rowOff>
    </xdr:from>
    <xdr:to>
      <xdr:col>55</xdr:col>
      <xdr:colOff>50800</xdr:colOff>
      <xdr:row>38</xdr:row>
      <xdr:rowOff>167640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44467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76817</xdr:rowOff>
    </xdr:from>
    <xdr:to>
      <xdr:col>50</xdr:col>
      <xdr:colOff>165100</xdr:colOff>
      <xdr:row>39</xdr:row>
      <xdr:rowOff>6967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169544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84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98697</xdr:rowOff>
    </xdr:from>
    <xdr:to>
      <xdr:col>46</xdr:col>
      <xdr:colOff>38100</xdr:colOff>
      <xdr:row>39</xdr:row>
      <xdr:rowOff>28847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19974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0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21607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101963</xdr:rowOff>
    </xdr:from>
    <xdr:to>
      <xdr:col>36</xdr:col>
      <xdr:colOff>165100</xdr:colOff>
      <xdr:row>39</xdr:row>
      <xdr:rowOff>32113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23240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0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48816</xdr:rowOff>
    </xdr:from>
    <xdr:to>
      <xdr:col>55</xdr:col>
      <xdr:colOff>0</xdr:colOff>
      <xdr:row>57</xdr:row>
      <xdr:rowOff>107200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21466"/>
          <a:ext cx="8382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107200</xdr:rowOff>
    </xdr:from>
    <xdr:to>
      <xdr:col>50</xdr:col>
      <xdr:colOff>114300</xdr:colOff>
      <xdr:row>57</xdr:row>
      <xdr:rowOff>125039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79850"/>
          <a:ext cx="8890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72240</xdr:rowOff>
    </xdr:from>
    <xdr:to>
      <xdr:col>45</xdr:col>
      <xdr:colOff>177800</xdr:colOff>
      <xdr:row>57</xdr:row>
      <xdr:rowOff>125039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44890"/>
          <a:ext cx="889000" cy="5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72240</xdr:rowOff>
    </xdr:from>
    <xdr:to>
      <xdr:col>41</xdr:col>
      <xdr:colOff>50800</xdr:colOff>
      <xdr:row>57</xdr:row>
      <xdr:rowOff>114455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44890"/>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169466</xdr:rowOff>
    </xdr:from>
    <xdr:to>
      <xdr:col>55</xdr:col>
      <xdr:colOff>50800</xdr:colOff>
      <xdr:row>57</xdr:row>
      <xdr:rowOff>99616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20893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56400</xdr:rowOff>
    </xdr:from>
    <xdr:to>
      <xdr:col>50</xdr:col>
      <xdr:colOff>165100</xdr:colOff>
      <xdr:row>57</xdr:row>
      <xdr:rowOff>158000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149127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74239</xdr:rowOff>
    </xdr:from>
    <xdr:to>
      <xdr:col>46</xdr:col>
      <xdr:colOff>38100</xdr:colOff>
      <xdr:row>58</xdr:row>
      <xdr:rowOff>4389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166966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21440</xdr:rowOff>
    </xdr:from>
    <xdr:to>
      <xdr:col>41</xdr:col>
      <xdr:colOff>101600</xdr:colOff>
      <xdr:row>57</xdr:row>
      <xdr:rowOff>123040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139567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63655</xdr:rowOff>
    </xdr:from>
    <xdr:to>
      <xdr:col>36</xdr:col>
      <xdr:colOff>165100</xdr:colOff>
      <xdr:row>57</xdr:row>
      <xdr:rowOff>165255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1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83976</xdr:rowOff>
    </xdr:from>
    <xdr:to>
      <xdr:col>55</xdr:col>
      <xdr:colOff>0</xdr:colOff>
      <xdr:row>78</xdr:row>
      <xdr:rowOff>85668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57076"/>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81009</xdr:rowOff>
    </xdr:from>
    <xdr:to>
      <xdr:col>50</xdr:col>
      <xdr:colOff>114300</xdr:colOff>
      <xdr:row>78</xdr:row>
      <xdr:rowOff>85668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54109"/>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44562</xdr:rowOff>
    </xdr:from>
    <xdr:to>
      <xdr:col>45</xdr:col>
      <xdr:colOff>177800</xdr:colOff>
      <xdr:row>78</xdr:row>
      <xdr:rowOff>81009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7662"/>
          <a:ext cx="889000" cy="3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44562</xdr:rowOff>
    </xdr:from>
    <xdr:to>
      <xdr:col>41</xdr:col>
      <xdr:colOff>50800</xdr:colOff>
      <xdr:row>78</xdr:row>
      <xdr:rowOff>58868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7662"/>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33176</xdr:rowOff>
    </xdr:from>
    <xdr:to>
      <xdr:col>55</xdr:col>
      <xdr:colOff>50800</xdr:colOff>
      <xdr:row>78</xdr:row>
      <xdr:rowOff>134776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119553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34868</xdr:rowOff>
    </xdr:from>
    <xdr:to>
      <xdr:col>50</xdr:col>
      <xdr:colOff>165100</xdr:colOff>
      <xdr:row>78</xdr:row>
      <xdr:rowOff>136468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127595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30209</xdr:rowOff>
    </xdr:from>
    <xdr:to>
      <xdr:col>46</xdr:col>
      <xdr:colOff>38100</xdr:colOff>
      <xdr:row>78</xdr:row>
      <xdr:rowOff>131809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122936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165212</xdr:rowOff>
    </xdr:from>
    <xdr:to>
      <xdr:col>41</xdr:col>
      <xdr:colOff>101600</xdr:colOff>
      <xdr:row>78</xdr:row>
      <xdr:rowOff>95362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86489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xdr:rowOff>
    </xdr:from>
    <xdr:to>
      <xdr:col>36</xdr:col>
      <xdr:colOff>165100</xdr:colOff>
      <xdr:row>78</xdr:row>
      <xdr:rowOff>109668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100795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88136</xdr:rowOff>
    </xdr:from>
    <xdr:to>
      <xdr:col>55</xdr:col>
      <xdr:colOff>0</xdr:colOff>
      <xdr:row>96</xdr:row>
      <xdr:rowOff>136454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47336"/>
          <a:ext cx="838200" cy="4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93202</xdr:rowOff>
    </xdr:from>
    <xdr:to>
      <xdr:col>50</xdr:col>
      <xdr:colOff>114300</xdr:colOff>
      <xdr:row>96</xdr:row>
      <xdr:rowOff>136454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52402"/>
          <a:ext cx="8890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38004</xdr:rowOff>
    </xdr:from>
    <xdr:to>
      <xdr:col>45</xdr:col>
      <xdr:colOff>177800</xdr:colOff>
      <xdr:row>96</xdr:row>
      <xdr:rowOff>93202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97204"/>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38004</xdr:rowOff>
    </xdr:from>
    <xdr:to>
      <xdr:col>41</xdr:col>
      <xdr:colOff>50800</xdr:colOff>
      <xdr:row>96</xdr:row>
      <xdr:rowOff>106514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97204"/>
          <a:ext cx="889000" cy="6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37336</xdr:rowOff>
    </xdr:from>
    <xdr:to>
      <xdr:col>55</xdr:col>
      <xdr:colOff>50800</xdr:colOff>
      <xdr:row>96</xdr:row>
      <xdr:rowOff>138936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15763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85654</xdr:rowOff>
    </xdr:from>
    <xdr:to>
      <xdr:col>50</xdr:col>
      <xdr:colOff>165100</xdr:colOff>
      <xdr:row>97</xdr:row>
      <xdr:rowOff>15804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6931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3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42402</xdr:rowOff>
    </xdr:from>
    <xdr:to>
      <xdr:col>46</xdr:col>
      <xdr:colOff>38100</xdr:colOff>
      <xdr:row>96</xdr:row>
      <xdr:rowOff>144002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9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158654</xdr:rowOff>
    </xdr:from>
    <xdr:to>
      <xdr:col>41</xdr:col>
      <xdr:colOff>101600</xdr:colOff>
      <xdr:row>96</xdr:row>
      <xdr:rowOff>88804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55714</xdr:rowOff>
    </xdr:from>
    <xdr:to>
      <xdr:col>36</xdr:col>
      <xdr:colOff>165100</xdr:colOff>
      <xdr:row>96</xdr:row>
      <xdr:rowOff>157314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9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54158</xdr:rowOff>
    </xdr:from>
    <xdr:to>
      <xdr:col>85</xdr:col>
      <xdr:colOff>127000</xdr:colOff>
      <xdr:row>34</xdr:row>
      <xdr:rowOff>56673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8345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56673</xdr:rowOff>
    </xdr:from>
    <xdr:to>
      <xdr:col>81</xdr:col>
      <xdr:colOff>50800</xdr:colOff>
      <xdr:row>34</xdr:row>
      <xdr:rowOff>74572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885973"/>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65656</xdr:rowOff>
    </xdr:from>
    <xdr:to>
      <xdr:col>76</xdr:col>
      <xdr:colOff>114300</xdr:colOff>
      <xdr:row>34</xdr:row>
      <xdr:rowOff>74572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89495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65656</xdr:rowOff>
    </xdr:from>
    <xdr:to>
      <xdr:col>71</xdr:col>
      <xdr:colOff>177800</xdr:colOff>
      <xdr:row>34</xdr:row>
      <xdr:rowOff>97158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94956"/>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3358</xdr:rowOff>
    </xdr:from>
    <xdr:to>
      <xdr:col>85</xdr:col>
      <xdr:colOff>177800</xdr:colOff>
      <xdr:row>34</xdr:row>
      <xdr:rowOff>104958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26235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5873</xdr:rowOff>
    </xdr:from>
    <xdr:to>
      <xdr:col>81</xdr:col>
      <xdr:colOff>101600</xdr:colOff>
      <xdr:row>34</xdr:row>
      <xdr:rowOff>107473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124000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23772</xdr:rowOff>
    </xdr:from>
    <xdr:to>
      <xdr:col>76</xdr:col>
      <xdr:colOff>165100</xdr:colOff>
      <xdr:row>34</xdr:row>
      <xdr:rowOff>125372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141899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2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14856</xdr:rowOff>
    </xdr:from>
    <xdr:to>
      <xdr:col>72</xdr:col>
      <xdr:colOff>38100</xdr:colOff>
      <xdr:row>34</xdr:row>
      <xdr:rowOff>116456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132983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46358</xdr:rowOff>
    </xdr:from>
    <xdr:to>
      <xdr:col>67</xdr:col>
      <xdr:colOff>101600</xdr:colOff>
      <xdr:row>34</xdr:row>
      <xdr:rowOff>147958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164485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151774</xdr:rowOff>
    </xdr:from>
    <xdr:to>
      <xdr:col>85</xdr:col>
      <xdr:colOff>127000</xdr:colOff>
      <xdr:row>56</xdr:row>
      <xdr:rowOff>116561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581524"/>
          <a:ext cx="838200" cy="1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151774</xdr:rowOff>
    </xdr:from>
    <xdr:to>
      <xdr:col>81</xdr:col>
      <xdr:colOff>50800</xdr:colOff>
      <xdr:row>56</xdr:row>
      <xdr:rowOff>35824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581524"/>
          <a:ext cx="889000" cy="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35824</xdr:rowOff>
    </xdr:from>
    <xdr:to>
      <xdr:col>76</xdr:col>
      <xdr:colOff>114300</xdr:colOff>
      <xdr:row>56</xdr:row>
      <xdr:rowOff>125198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37024"/>
          <a:ext cx="889000" cy="8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125198</xdr:rowOff>
    </xdr:from>
    <xdr:to>
      <xdr:col>71</xdr:col>
      <xdr:colOff>177800</xdr:colOff>
      <xdr:row>56</xdr:row>
      <xdr:rowOff>130839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26398"/>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65761</xdr:rowOff>
    </xdr:from>
    <xdr:to>
      <xdr:col>85</xdr:col>
      <xdr:colOff>177800</xdr:colOff>
      <xdr:row>56</xdr:row>
      <xdr:rowOff>167361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88638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100974</xdr:rowOff>
    </xdr:from>
    <xdr:to>
      <xdr:col>81</xdr:col>
      <xdr:colOff>101600</xdr:colOff>
      <xdr:row>56</xdr:row>
      <xdr:rowOff>31124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47651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30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156474</xdr:rowOff>
    </xdr:from>
    <xdr:to>
      <xdr:col>76</xdr:col>
      <xdr:colOff>165100</xdr:colOff>
      <xdr:row>56</xdr:row>
      <xdr:rowOff>86624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103151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74398</xdr:rowOff>
    </xdr:from>
    <xdr:to>
      <xdr:col>72</xdr:col>
      <xdr:colOff>38100</xdr:colOff>
      <xdr:row>57</xdr:row>
      <xdr:rowOff>4548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21075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5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80039</xdr:rowOff>
    </xdr:from>
    <xdr:to>
      <xdr:col>67</xdr:col>
      <xdr:colOff>101600</xdr:colOff>
      <xdr:row>57</xdr:row>
      <xdr:rowOff>10189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26716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144831</xdr:rowOff>
    </xdr:from>
    <xdr:to>
      <xdr:col>85</xdr:col>
      <xdr:colOff>127000</xdr:colOff>
      <xdr:row>78</xdr:row>
      <xdr:rowOff>164415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17931"/>
          <a:ext cx="8382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144831</xdr:rowOff>
    </xdr:from>
    <xdr:to>
      <xdr:col>81</xdr:col>
      <xdr:colOff>50800</xdr:colOff>
      <xdr:row>78</xdr:row>
      <xdr:rowOff>163982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17931"/>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135370</xdr:rowOff>
    </xdr:from>
    <xdr:to>
      <xdr:col>76</xdr:col>
      <xdr:colOff>114300</xdr:colOff>
      <xdr:row>78</xdr:row>
      <xdr:rowOff>163982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08470"/>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135370</xdr:rowOff>
    </xdr:from>
    <xdr:to>
      <xdr:col>71</xdr:col>
      <xdr:colOff>177800</xdr:colOff>
      <xdr:row>78</xdr:row>
      <xdr:rowOff>154699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08470"/>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113615</xdr:rowOff>
    </xdr:from>
    <xdr:to>
      <xdr:col>85</xdr:col>
      <xdr:colOff>177800</xdr:colOff>
      <xdr:row>79</xdr:row>
      <xdr:rowOff>43765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94031</xdr:rowOff>
    </xdr:from>
    <xdr:to>
      <xdr:col>81</xdr:col>
      <xdr:colOff>101600</xdr:colOff>
      <xdr:row>79</xdr:row>
      <xdr:rowOff>24181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15308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113182</xdr:rowOff>
    </xdr:from>
    <xdr:to>
      <xdr:col>76</xdr:col>
      <xdr:colOff>165100</xdr:colOff>
      <xdr:row>79</xdr:row>
      <xdr:rowOff>43332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34459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84570</xdr:rowOff>
    </xdr:from>
    <xdr:to>
      <xdr:col>72</xdr:col>
      <xdr:colOff>38100</xdr:colOff>
      <xdr:row>79</xdr:row>
      <xdr:rowOff>14720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5847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103899</xdr:rowOff>
    </xdr:from>
    <xdr:to>
      <xdr:col>67</xdr:col>
      <xdr:colOff>101600</xdr:colOff>
      <xdr:row>79</xdr:row>
      <xdr:rowOff>34049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25176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62275</xdr:rowOff>
    </xdr:from>
    <xdr:to>
      <xdr:col>85</xdr:col>
      <xdr:colOff>127000</xdr:colOff>
      <xdr:row>97</xdr:row>
      <xdr:rowOff>88071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92925"/>
          <a:ext cx="83820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62275</xdr:rowOff>
    </xdr:from>
    <xdr:to>
      <xdr:col>81</xdr:col>
      <xdr:colOff>50800</xdr:colOff>
      <xdr:row>97</xdr:row>
      <xdr:rowOff>76530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92925"/>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75504</xdr:rowOff>
    </xdr:from>
    <xdr:to>
      <xdr:col>76</xdr:col>
      <xdr:colOff>114300</xdr:colOff>
      <xdr:row>97</xdr:row>
      <xdr:rowOff>76530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06154"/>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58293</xdr:rowOff>
    </xdr:from>
    <xdr:to>
      <xdr:col>71</xdr:col>
      <xdr:colOff>177800</xdr:colOff>
      <xdr:row>97</xdr:row>
      <xdr:rowOff>75504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88943"/>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37271</xdr:rowOff>
    </xdr:from>
    <xdr:to>
      <xdr:col>85</xdr:col>
      <xdr:colOff>177800</xdr:colOff>
      <xdr:row>97</xdr:row>
      <xdr:rowOff>138871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60148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11475</xdr:rowOff>
    </xdr:from>
    <xdr:to>
      <xdr:col>81</xdr:col>
      <xdr:colOff>101600</xdr:colOff>
      <xdr:row>97</xdr:row>
      <xdr:rowOff>113075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129602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1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25730</xdr:rowOff>
    </xdr:from>
    <xdr:to>
      <xdr:col>76</xdr:col>
      <xdr:colOff>165100</xdr:colOff>
      <xdr:row>97</xdr:row>
      <xdr:rowOff>127330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143857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3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24704</xdr:rowOff>
    </xdr:from>
    <xdr:to>
      <xdr:col>72</xdr:col>
      <xdr:colOff>38100</xdr:colOff>
      <xdr:row>97</xdr:row>
      <xdr:rowOff>126304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142831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3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7493</xdr:rowOff>
    </xdr:from>
    <xdr:to>
      <xdr:col>67</xdr:col>
      <xdr:colOff>101600</xdr:colOff>
      <xdr:row>97</xdr:row>
      <xdr:rowOff>109093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125620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1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類似団体平均に比べて大きく上回っているのは、総務費、民生費、衛生費となっている。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総務費については、金峰支所等新築に係る庁舎等整備事業、ふるさと納税事業、かごしま国体推進事業など臨時的な事業が増え増額となった。</a:t>
          </a:r>
        </a:p>
        <a:p>
          <a:r>
            <a:rPr kumimoji="1" lang="ja-JP" altLang="en-US" sz="1300">
              <a:latin typeface="ＭＳ Ｐゴシック" panose="020B0600070205080204" pitchFamily="50" charset="-128"/>
              <a:ea typeface="ＭＳ Ｐゴシック" panose="020B0600070205080204" pitchFamily="50" charset="-128"/>
            </a:rPr>
            <a:t>　民生費については、重点交付金事業（低所得生体支援給付金）により増額となった。</a:t>
          </a:r>
        </a:p>
        <a:p>
          <a:r>
            <a:rPr kumimoji="1" lang="ja-JP" altLang="en-US" sz="1300">
              <a:latin typeface="ＭＳ Ｐゴシック" panose="020B0600070205080204" pitchFamily="50" charset="-128"/>
              <a:ea typeface="ＭＳ Ｐゴシック" panose="020B0600070205080204" pitchFamily="50" charset="-128"/>
            </a:rPr>
            <a:t>　衛生費については、新ごみ処理施設建設に係る南薩衛生管理組合ごみ処理施設建設負担金が大きな増額となった。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標準財政規模に対する財政調整基金残高、実質収支額ともに健全な財政をこれまで維持していると考えている。令和５年度は、単年度収支は黒字であり、基金の取り崩し額の増額により、収支均衡を行ったため、実質単年度収支は赤字となった。</a:t>
          </a:r>
        </a:p>
        <a:p>
          <a:r>
            <a:rPr kumimoji="1" lang="ja-JP" altLang="en-US" sz="1350">
              <a:latin typeface="ＭＳ ゴシック" pitchFamily="49" charset="-128"/>
              <a:ea typeface="ＭＳ ゴシック" pitchFamily="49" charset="-128"/>
            </a:rPr>
            <a:t>　合併支援策の終了や社会保障費の増加など厳しい財政環境が予想される中、基金の計画的かつ効果的な活用が重要であることから、適切な基金残高を確保しつつ、実質収支、実質単年度収支についても黒字にな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すべての会計において黒字を計上しており、連結赤字比率は「なし」となっている。</a:t>
          </a:r>
        </a:p>
        <a:p>
          <a:r>
            <a:rPr kumimoji="1" lang="ja-JP" altLang="en-US" sz="1400">
              <a:latin typeface="ＭＳ ゴシック" pitchFamily="49" charset="-128"/>
              <a:ea typeface="ＭＳ ゴシック" pitchFamily="49" charset="-128"/>
            </a:rPr>
            <a:t>　漁業集落環境整備事業特別会計および農業集落排水事業特別会計は、令和５年度より下水道事業会計へ統合されている。今後も経営の健全化に向けた取り組みに努める。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年から徐々に元利償還金や実質公債費比率の分子は減少傾向にある。</a:t>
          </a:r>
        </a:p>
        <a:p>
          <a:r>
            <a:rPr kumimoji="1" lang="ja-JP" altLang="en-US" sz="1400">
              <a:latin typeface="ＭＳ ゴシック" pitchFamily="49" charset="-128"/>
              <a:ea typeface="ＭＳ ゴシック" pitchFamily="49" charset="-128"/>
            </a:rPr>
            <a:t>　今後も、交付税措置率が高い地方債を活用し、借入額の抑制や可能な範囲内での繰上償還等を行い、実質的な市債残高を減少させ、健全財政の維持に努める。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実質公債比率の算定に用いる満期一括償還地方債の償還の財源として積立を行った減債基金はない。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新クリーンセンター建設整備に係る負担金による過疎債の発行や金峰支所や坊津交流プラザ等の庁舎等整備事業による合併特例債の発行により、地方債現在高は増額している。公営企業債等繰入見込額は増額しており、全体的な将来負担額も増額している。</a:t>
          </a:r>
        </a:p>
        <a:p>
          <a:r>
            <a:rPr kumimoji="1" lang="ja-JP" altLang="en-US" sz="1400">
              <a:latin typeface="ＭＳ ゴシック" pitchFamily="49" charset="-128"/>
              <a:ea typeface="ＭＳ ゴシック" pitchFamily="49" charset="-128"/>
            </a:rPr>
            <a:t>　一方、充当可能特定歳入は減少しているが、充当可能基金の増加により、充当可能財源等は増加傾向にある。</a:t>
          </a:r>
        </a:p>
        <a:p>
          <a:r>
            <a:rPr kumimoji="1" lang="ja-JP" altLang="en-US" sz="1400">
              <a:latin typeface="ＭＳ ゴシック" pitchFamily="49" charset="-128"/>
              <a:ea typeface="ＭＳ ゴシック" pitchFamily="49" charset="-128"/>
            </a:rPr>
            <a:t>　これにより、将来負担比率は「なし」となっている。</a:t>
          </a:r>
        </a:p>
        <a:p>
          <a:r>
            <a:rPr kumimoji="1" lang="ja-JP" altLang="en-US" sz="1400">
              <a:latin typeface="ＭＳ ゴシック" pitchFamily="49" charset="-128"/>
              <a:ea typeface="ＭＳ ゴシック" pitchFamily="49" charset="-128"/>
            </a:rPr>
            <a:t>　今後も、実施事業の峻別を行い将来負担額を抑制するとともに、充当可能財源等の増加を図り、将来への負担軽減に努める。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鹿児島県南さつま市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ふるさと納税の寄付を受けて事業を実施するため「ふるさと応援基金」を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万円」、庁舎等の整備のため、「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万円」を取崩した一方、ふるさと納税の増額により「ふるさと応援基金」を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今後、大型事業の実施の影響により基金残高は減少していく見込みであるが、その中でも今後の安定した財政運営のため計画的に積立を行っていく。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ふるさと応援基金：ふるさと南さつま市を応援する出身者等の志を実現するために必要な事業の推進を図る。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に伴う住民の一体感の醸成並びに個性ある地域・集落の活性化及び均衡ある発展を図る。地域における福祉活動の促進及び快適な生活環境の形成並びに地域の独創性を発揮したふるさとおこし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庁舎等整備基金：庁舎等の円滑な整備を図る。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子ども応援基金：少子化対策及び次代を担う子どもの育成の推進を図る。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学校教育施設整備基金：学校施設の円滑な整備を図る。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ふるさと応援基金：ふるさと納税寄附金から事業費を除いた分を基金として積み立てている。前年度から寄附額が伸び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庁舎等整備整備基金：庁舎等の円滑な整備を図るため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万円を取り崩し、庁舎等整備を見据えた積立を行い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学校教育施設整備基金：学校施設の円滑な整備を図るため、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万円を取り崩し、老朽化した学校施設改修を見据えた積立を行い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計画的に積立を行っていｈくが、支所庁舎の更新整備やその他公共施設の老朽化により多額の経費を要することになるため、基金残高は年々減少していく見込みである。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かごしま国体推進事業や特別養護老人ホーム民営化事業への操出のため取り崩しを行い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普通交付税追加交付（臨時財政対策債償還基金費）に応じた積立により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大型事業の実施が控えており地方債の償還は増加すると想定されるため、合併特例債の発行期限も見据え計画的に積立を行っていく予定である。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35638175</v>
      </c>
      <c r="BO4" s="371"/>
      <c r="BP4" s="371"/>
      <c r="BQ4" s="371"/>
      <c r="BR4" s="371"/>
      <c r="BS4" s="371"/>
      <c r="BT4" s="371"/>
      <c r="BU4" s="372"/>
      <c r="BV4" s="370">
        <v>33059157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8.6999999999999993</v>
      </c>
      <c r="CU4" s="377"/>
      <c r="CV4" s="377"/>
      <c r="CW4" s="377"/>
      <c r="CX4" s="377"/>
      <c r="CY4" s="377"/>
      <c r="CZ4" s="377"/>
      <c r="DA4" s="378"/>
      <c r="DB4" s="376">
        <v>8.4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34389290</v>
      </c>
      <c r="BO5" s="408"/>
      <c r="BP5" s="408"/>
      <c r="BQ5" s="408"/>
      <c r="BR5" s="408"/>
      <c r="BS5" s="408"/>
      <c r="BT5" s="408"/>
      <c r="BU5" s="409"/>
      <c r="BV5" s="407">
        <v>31932370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91.1</v>
      </c>
      <c r="CU5" s="405"/>
      <c r="CV5" s="405"/>
      <c r="CW5" s="405"/>
      <c r="CX5" s="405"/>
      <c r="CY5" s="405"/>
      <c r="CZ5" s="405"/>
      <c r="DA5" s="406"/>
      <c r="DB5" s="404">
        <v>91.3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1248885</v>
      </c>
      <c r="BO6" s="408"/>
      <c r="BP6" s="408"/>
      <c r="BQ6" s="408"/>
      <c r="BR6" s="408"/>
      <c r="BS6" s="408"/>
      <c r="BT6" s="408"/>
      <c r="BU6" s="409"/>
      <c r="BV6" s="407">
        <v>1126787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91.5</v>
      </c>
      <c r="CU6" s="445"/>
      <c r="CV6" s="445"/>
      <c r="CW6" s="445"/>
      <c r="CX6" s="445"/>
      <c r="CY6" s="445"/>
      <c r="CZ6" s="445"/>
      <c r="DA6" s="446"/>
      <c r="DB6" s="444">
        <v>92.2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127117</v>
      </c>
      <c r="BO7" s="408"/>
      <c r="BP7" s="408"/>
      <c r="BQ7" s="408"/>
      <c r="BR7" s="408"/>
      <c r="BS7" s="408"/>
      <c r="BT7" s="408"/>
      <c r="BU7" s="409"/>
      <c r="BV7" s="407">
        <v>39361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12839644</v>
      </c>
      <c r="CU7" s="408"/>
      <c r="CV7" s="408"/>
      <c r="CW7" s="408"/>
      <c r="CX7" s="408"/>
      <c r="CY7" s="408"/>
      <c r="CZ7" s="408"/>
      <c r="DA7" s="409"/>
      <c r="DB7" s="407">
        <v>12875979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1121768</v>
      </c>
      <c r="BO8" s="408"/>
      <c r="BP8" s="408"/>
      <c r="BQ8" s="408"/>
      <c r="BR8" s="408"/>
      <c r="BS8" s="408"/>
      <c r="BT8" s="408"/>
      <c r="BU8" s="409"/>
      <c r="BV8" s="407">
        <v>1087426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32887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34342</v>
      </c>
      <c r="BO9" s="408"/>
      <c r="BP9" s="408"/>
      <c r="BQ9" s="408"/>
      <c r="BR9" s="408"/>
      <c r="BS9" s="408"/>
      <c r="BT9" s="408"/>
      <c r="BU9" s="409"/>
      <c r="BV9" s="407">
        <v>-49717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17.899999999999999</v>
      </c>
      <c r="CU9" s="405"/>
      <c r="CV9" s="405"/>
      <c r="CW9" s="405"/>
      <c r="CX9" s="405"/>
      <c r="CY9" s="405"/>
      <c r="CZ9" s="405"/>
      <c r="DA9" s="406"/>
      <c r="DB9" s="404">
        <v>20.100000000000001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35439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2608</v>
      </c>
      <c r="BO10" s="408"/>
      <c r="BP10" s="408"/>
      <c r="BQ10" s="408"/>
      <c r="BR10" s="408"/>
      <c r="BS10" s="408"/>
      <c r="BT10" s="408"/>
      <c r="BU10" s="409"/>
      <c r="BV10" s="407">
        <v>112495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129523</v>
      </c>
      <c r="BO11" s="408"/>
      <c r="BP11" s="408"/>
      <c r="BQ11" s="408"/>
      <c r="BR11" s="408"/>
      <c r="BS11" s="408"/>
      <c r="BT11" s="408"/>
      <c r="BU11" s="409"/>
      <c r="BV11" s="407">
        <v>400000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31720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179000</v>
      </c>
      <c r="BO12" s="408"/>
      <c r="BP12" s="408"/>
      <c r="BQ12" s="408"/>
      <c r="BR12" s="408"/>
      <c r="BS12" s="408"/>
      <c r="BT12" s="408"/>
      <c r="BU12" s="409"/>
      <c r="BV12" s="407">
        <v>122441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31387</v>
      </c>
      <c r="S13" s="492"/>
      <c r="T13" s="492"/>
      <c r="U13" s="492"/>
      <c r="V13" s="493"/>
      <c r="W13" s="423" t="s">
        <v>131</v>
      </c>
      <c r="X13" s="424"/>
      <c r="Y13" s="424"/>
      <c r="Z13" s="424"/>
      <c r="AA13" s="424"/>
      <c r="AB13" s="414"/>
      <c r="AC13" s="458">
        <v>1488</v>
      </c>
      <c r="AD13" s="459"/>
      <c r="AE13" s="459"/>
      <c r="AF13" s="459"/>
      <c r="AG13" s="501"/>
      <c r="AH13" s="458">
        <v>1707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-12527</v>
      </c>
      <c r="BO13" s="408"/>
      <c r="BP13" s="408"/>
      <c r="BQ13" s="408"/>
      <c r="BR13" s="408"/>
      <c r="BS13" s="408"/>
      <c r="BT13" s="408"/>
      <c r="BU13" s="409"/>
      <c r="BV13" s="407">
        <v>340337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7.3</v>
      </c>
      <c r="CU13" s="405"/>
      <c r="CV13" s="405"/>
      <c r="CW13" s="405"/>
      <c r="CX13" s="405"/>
      <c r="CY13" s="405"/>
      <c r="CZ13" s="405"/>
      <c r="DA13" s="406"/>
      <c r="DB13" s="404">
        <v>7.3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32279</v>
      </c>
      <c r="S14" s="492"/>
      <c r="T14" s="492"/>
      <c r="U14" s="492"/>
      <c r="V14" s="493"/>
      <c r="W14" s="397"/>
      <c r="X14" s="398"/>
      <c r="Y14" s="398"/>
      <c r="Z14" s="398"/>
      <c r="AA14" s="398"/>
      <c r="AB14" s="387"/>
      <c r="AC14" s="494">
        <v>10.5</v>
      </c>
      <c r="AD14" s="495"/>
      <c r="AE14" s="495"/>
      <c r="AF14" s="495"/>
      <c r="AG14" s="496"/>
      <c r="AH14" s="494">
        <v>11.4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32045</v>
      </c>
      <c r="S15" s="492"/>
      <c r="T15" s="492"/>
      <c r="U15" s="492"/>
      <c r="V15" s="493"/>
      <c r="W15" s="423" t="s">
        <v>137</v>
      </c>
      <c r="X15" s="424"/>
      <c r="Y15" s="424"/>
      <c r="Z15" s="424"/>
      <c r="AA15" s="424"/>
      <c r="AB15" s="414"/>
      <c r="AC15" s="458">
        <v>2988</v>
      </c>
      <c r="AD15" s="459"/>
      <c r="AE15" s="459"/>
      <c r="AF15" s="459"/>
      <c r="AG15" s="501"/>
      <c r="AH15" s="458">
        <v>3105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3493514</v>
      </c>
      <c r="BO15" s="371"/>
      <c r="BP15" s="371"/>
      <c r="BQ15" s="371"/>
      <c r="BR15" s="371"/>
      <c r="BS15" s="371"/>
      <c r="BT15" s="371"/>
      <c r="BU15" s="372"/>
      <c r="BV15" s="370">
        <v>3456155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v>
      </c>
      <c r="AD16" s="495"/>
      <c r="AE16" s="495"/>
      <c r="AF16" s="495"/>
      <c r="AG16" s="496"/>
      <c r="AH16" s="494">
        <v>20.7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12030435</v>
      </c>
      <c r="BO16" s="408"/>
      <c r="BP16" s="408"/>
      <c r="BQ16" s="408"/>
      <c r="BR16" s="408"/>
      <c r="BS16" s="408"/>
      <c r="BT16" s="408"/>
      <c r="BU16" s="409"/>
      <c r="BV16" s="407">
        <v>11971941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9732</v>
      </c>
      <c r="AD17" s="459"/>
      <c r="AE17" s="459"/>
      <c r="AF17" s="459"/>
      <c r="AG17" s="501"/>
      <c r="AH17" s="458">
        <v>10174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4337801</v>
      </c>
      <c r="BO17" s="408"/>
      <c r="BP17" s="408"/>
      <c r="BQ17" s="408"/>
      <c r="BR17" s="408"/>
      <c r="BS17" s="408"/>
      <c r="BT17" s="408"/>
      <c r="BU17" s="409"/>
      <c r="BV17" s="407">
        <v>4305042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283.58999999999997</v>
      </c>
      <c r="M18" s="531"/>
      <c r="N18" s="531"/>
      <c r="O18" s="531"/>
      <c r="P18" s="531"/>
      <c r="Q18" s="531"/>
      <c r="R18" s="532"/>
      <c r="S18" s="532"/>
      <c r="T18" s="532"/>
      <c r="U18" s="532"/>
      <c r="V18" s="533"/>
      <c r="W18" s="425"/>
      <c r="X18" s="426"/>
      <c r="Y18" s="426"/>
      <c r="Z18" s="426"/>
      <c r="AA18" s="426"/>
      <c r="AB18" s="417"/>
      <c r="AC18" s="534">
        <v>68.5</v>
      </c>
      <c r="AD18" s="535"/>
      <c r="AE18" s="535"/>
      <c r="AF18" s="535"/>
      <c r="AG18" s="536"/>
      <c r="AH18" s="534">
        <v>67.900000000000006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11809156</v>
      </c>
      <c r="BO18" s="408"/>
      <c r="BP18" s="408"/>
      <c r="BQ18" s="408"/>
      <c r="BR18" s="408"/>
      <c r="BS18" s="408"/>
      <c r="BT18" s="408"/>
      <c r="BU18" s="409"/>
      <c r="BV18" s="407">
        <v>11913420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116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16864032</v>
      </c>
      <c r="BO19" s="408"/>
      <c r="BP19" s="408"/>
      <c r="BQ19" s="408"/>
      <c r="BR19" s="408"/>
      <c r="BS19" s="408"/>
      <c r="BT19" s="408"/>
      <c r="BU19" s="409"/>
      <c r="BV19" s="407">
        <v>16794352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14444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30245936</v>
      </c>
      <c r="BO22" s="371"/>
      <c r="BP22" s="371"/>
      <c r="BQ22" s="371"/>
      <c r="BR22" s="371"/>
      <c r="BS22" s="371"/>
      <c r="BT22" s="371"/>
      <c r="BU22" s="372"/>
      <c r="BV22" s="370">
        <v>28731957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19290290</v>
      </c>
      <c r="BO23" s="408"/>
      <c r="BP23" s="408"/>
      <c r="BQ23" s="408"/>
      <c r="BR23" s="408"/>
      <c r="BS23" s="408"/>
      <c r="BT23" s="408"/>
      <c r="BU23" s="409"/>
      <c r="BV23" s="407">
        <v>18069190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8350</v>
      </c>
      <c r="R24" s="459"/>
      <c r="S24" s="459"/>
      <c r="T24" s="459"/>
      <c r="U24" s="459"/>
      <c r="V24" s="501"/>
      <c r="W24" s="553"/>
      <c r="X24" s="554"/>
      <c r="Y24" s="555"/>
      <c r="Z24" s="457" t="s">
        <v>162</v>
      </c>
      <c r="AA24" s="437"/>
      <c r="AB24" s="437"/>
      <c r="AC24" s="437"/>
      <c r="AD24" s="437"/>
      <c r="AE24" s="437"/>
      <c r="AF24" s="437"/>
      <c r="AG24" s="438"/>
      <c r="AH24" s="458">
        <v>431</v>
      </c>
      <c r="AI24" s="459"/>
      <c r="AJ24" s="459"/>
      <c r="AK24" s="459"/>
      <c r="AL24" s="501"/>
      <c r="AM24" s="458">
        <v>1346013</v>
      </c>
      <c r="AN24" s="459"/>
      <c r="AO24" s="459"/>
      <c r="AP24" s="459"/>
      <c r="AQ24" s="459"/>
      <c r="AR24" s="501"/>
      <c r="AS24" s="458">
        <v>3123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25495529</v>
      </c>
      <c r="BO24" s="408"/>
      <c r="BP24" s="408"/>
      <c r="BQ24" s="408"/>
      <c r="BR24" s="408"/>
      <c r="BS24" s="408"/>
      <c r="BT24" s="408"/>
      <c r="BU24" s="409"/>
      <c r="BV24" s="407">
        <v>23228728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6600</v>
      </c>
      <c r="R25" s="459"/>
      <c r="S25" s="459"/>
      <c r="T25" s="459"/>
      <c r="U25" s="459"/>
      <c r="V25" s="501"/>
      <c r="W25" s="553"/>
      <c r="X25" s="554"/>
      <c r="Y25" s="555"/>
      <c r="Z25" s="457" t="s">
        <v>165</v>
      </c>
      <c r="AA25" s="437"/>
      <c r="AB25" s="437"/>
      <c r="AC25" s="437"/>
      <c r="AD25" s="437"/>
      <c r="AE25" s="437"/>
      <c r="AF25" s="437"/>
      <c r="AG25" s="438"/>
      <c r="AH25" s="458">
        <v>84</v>
      </c>
      <c r="AI25" s="459"/>
      <c r="AJ25" s="459"/>
      <c r="AK25" s="459"/>
      <c r="AL25" s="501"/>
      <c r="AM25" s="458">
        <v>244440</v>
      </c>
      <c r="AN25" s="459"/>
      <c r="AO25" s="459"/>
      <c r="AP25" s="459"/>
      <c r="AQ25" s="459"/>
      <c r="AR25" s="501"/>
      <c r="AS25" s="458">
        <v>2910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808708</v>
      </c>
      <c r="BO25" s="371"/>
      <c r="BP25" s="371"/>
      <c r="BQ25" s="371"/>
      <c r="BR25" s="371"/>
      <c r="BS25" s="371"/>
      <c r="BT25" s="371"/>
      <c r="BU25" s="372"/>
      <c r="BV25" s="370">
        <v>1163848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6130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3970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24516</v>
      </c>
      <c r="AN27" s="459"/>
      <c r="AO27" s="459"/>
      <c r="AP27" s="459"/>
      <c r="AQ27" s="459"/>
      <c r="AR27" s="501"/>
      <c r="AS27" s="458">
        <v>4086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1193575</v>
      </c>
      <c r="BO27" s="527"/>
      <c r="BP27" s="527"/>
      <c r="BQ27" s="527"/>
      <c r="BR27" s="527"/>
      <c r="BS27" s="527"/>
      <c r="BT27" s="527"/>
      <c r="BU27" s="528"/>
      <c r="BV27" s="526">
        <v>1193555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3180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1770748</v>
      </c>
      <c r="BO28" s="371"/>
      <c r="BP28" s="371"/>
      <c r="BQ28" s="371"/>
      <c r="BR28" s="371"/>
      <c r="BS28" s="371"/>
      <c r="BT28" s="371"/>
      <c r="BU28" s="372"/>
      <c r="BV28" s="370">
        <v>1947140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15</v>
      </c>
      <c r="M29" s="459"/>
      <c r="N29" s="459"/>
      <c r="O29" s="459"/>
      <c r="P29" s="501"/>
      <c r="Q29" s="458">
        <v>2964</v>
      </c>
      <c r="R29" s="459"/>
      <c r="S29" s="459"/>
      <c r="T29" s="459"/>
      <c r="U29" s="459"/>
      <c r="V29" s="501"/>
      <c r="W29" s="556"/>
      <c r="X29" s="557"/>
      <c r="Y29" s="558"/>
      <c r="Z29" s="457" t="s">
        <v>177</v>
      </c>
      <c r="AA29" s="437"/>
      <c r="AB29" s="437"/>
      <c r="AC29" s="437"/>
      <c r="AD29" s="437"/>
      <c r="AE29" s="437"/>
      <c r="AF29" s="437"/>
      <c r="AG29" s="438"/>
      <c r="AH29" s="458">
        <v>437</v>
      </c>
      <c r="AI29" s="459"/>
      <c r="AJ29" s="459"/>
      <c r="AK29" s="459"/>
      <c r="AL29" s="501"/>
      <c r="AM29" s="458">
        <v>1370529</v>
      </c>
      <c r="AN29" s="459"/>
      <c r="AO29" s="459"/>
      <c r="AP29" s="459"/>
      <c r="AQ29" s="459"/>
      <c r="AR29" s="501"/>
      <c r="AS29" s="458">
        <v>3136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7281658</v>
      </c>
      <c r="BO29" s="408"/>
      <c r="BP29" s="408"/>
      <c r="BQ29" s="408"/>
      <c r="BR29" s="408"/>
      <c r="BS29" s="408"/>
      <c r="BT29" s="408"/>
      <c r="BU29" s="409"/>
      <c r="BV29" s="407">
        <v>7212145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17537895</v>
      </c>
      <c r="BO30" s="527"/>
      <c r="BP30" s="527"/>
      <c r="BQ30" s="527"/>
      <c r="BR30" s="527"/>
      <c r="BS30" s="527"/>
      <c r="BT30" s="527"/>
      <c r="BU30" s="528"/>
      <c r="BV30" s="526">
        <v>15633987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杜氏の里笠沙</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南薩地区衛生管理組合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南さつま市農業公社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指宿南九州消防組合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南薩木材加工センター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交通災害共済特別会計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南薩介護保険事務組合</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南さつま食肉流通センター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鹿児島県後期高齢者医療広域連合（一般会計）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鹿児島県後期高齢者医療広域連合（特別会計）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h2NTZitLzM9oOXldSPO3BIAKL91KsEWsH4LwgGhMexopcCaJbJ+9mh+xDD8MeigZdys0Ff0nFq3WeexLny2w==" saltValue="mKdpOCTGmjrYqSh7cVmD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3213505</v>
      </c>
      <c r="S5" s="613"/>
      <c r="T5" s="613"/>
      <c r="U5" s="613"/>
      <c r="V5" s="613"/>
      <c r="W5" s="613"/>
      <c r="X5" s="613"/>
      <c r="Y5" s="614"/>
      <c r="Z5" s="615">
        <v>9</v>
      </c>
      <c r="AA5" s="615"/>
      <c r="AB5" s="615"/>
      <c r="AC5" s="615"/>
      <c r="AD5" s="616">
        <v>3213505</v>
      </c>
      <c r="AE5" s="616"/>
      <c r="AF5" s="616"/>
      <c r="AG5" s="616"/>
      <c r="AH5" s="616"/>
      <c r="AI5" s="616"/>
      <c r="AJ5" s="616"/>
      <c r="AK5" s="616"/>
      <c r="AL5" s="617">
        <v>24.9</v>
      </c>
      <c r="AM5" s="618"/>
      <c r="AN5" s="618"/>
      <c r="AO5" s="619"/>
      <c r="AP5" s="609" t="s">
        <v>216</v>
      </c>
      <c r="AQ5" s="610"/>
      <c r="AR5" s="610"/>
      <c r="AS5" s="610"/>
      <c r="AT5" s="610"/>
      <c r="AU5" s="610"/>
      <c r="AV5" s="610"/>
      <c r="AW5" s="610"/>
      <c r="AX5" s="610"/>
      <c r="AY5" s="610"/>
      <c r="AZ5" s="610"/>
      <c r="BA5" s="610"/>
      <c r="BB5" s="610"/>
      <c r="BC5" s="610"/>
      <c r="BD5" s="610"/>
      <c r="BE5" s="610"/>
      <c r="BF5" s="611"/>
      <c r="BG5" s="623">
        <v>3213505</v>
      </c>
      <c r="BH5" s="624"/>
      <c r="BI5" s="624"/>
      <c r="BJ5" s="624"/>
      <c r="BK5" s="624"/>
      <c r="BL5" s="624"/>
      <c r="BM5" s="624"/>
      <c r="BN5" s="625"/>
      <c r="BO5" s="626">
        <v>100</v>
      </c>
      <c r="BP5" s="626"/>
      <c r="BQ5" s="626"/>
      <c r="BR5" s="626"/>
      <c r="BS5" s="627">
        <v>19111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228177</v>
      </c>
      <c r="S6" s="624"/>
      <c r="T6" s="624"/>
      <c r="U6" s="624"/>
      <c r="V6" s="624"/>
      <c r="W6" s="624"/>
      <c r="X6" s="624"/>
      <c r="Y6" s="625"/>
      <c r="Z6" s="626">
        <v>0.6</v>
      </c>
      <c r="AA6" s="626"/>
      <c r="AB6" s="626"/>
      <c r="AC6" s="626"/>
      <c r="AD6" s="627">
        <v>228177</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3213505</v>
      </c>
      <c r="BH6" s="624"/>
      <c r="BI6" s="624"/>
      <c r="BJ6" s="624"/>
      <c r="BK6" s="624"/>
      <c r="BL6" s="624"/>
      <c r="BM6" s="624"/>
      <c r="BN6" s="625"/>
      <c r="BO6" s="626">
        <v>100</v>
      </c>
      <c r="BP6" s="626"/>
      <c r="BQ6" s="626"/>
      <c r="BR6" s="626"/>
      <c r="BS6" s="627">
        <v>19111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147681</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147681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823</v>
      </c>
      <c r="S7" s="624"/>
      <c r="T7" s="624"/>
      <c r="U7" s="624"/>
      <c r="V7" s="624"/>
      <c r="W7" s="624"/>
      <c r="X7" s="624"/>
      <c r="Y7" s="625"/>
      <c r="Z7" s="626">
        <v>0</v>
      </c>
      <c r="AA7" s="626"/>
      <c r="AB7" s="626"/>
      <c r="AC7" s="626"/>
      <c r="AD7" s="627">
        <v>823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1188790</v>
      </c>
      <c r="BH7" s="624"/>
      <c r="BI7" s="624"/>
      <c r="BJ7" s="624"/>
      <c r="BK7" s="624"/>
      <c r="BL7" s="624"/>
      <c r="BM7" s="624"/>
      <c r="BN7" s="625"/>
      <c r="BO7" s="626">
        <v>37</v>
      </c>
      <c r="BP7" s="626"/>
      <c r="BQ7" s="626"/>
      <c r="BR7" s="626"/>
      <c r="BS7" s="627">
        <v>19111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11032316</v>
      </c>
      <c r="CS7" s="624"/>
      <c r="CT7" s="624"/>
      <c r="CU7" s="624"/>
      <c r="CV7" s="624"/>
      <c r="CW7" s="624"/>
      <c r="CX7" s="624"/>
      <c r="CY7" s="625"/>
      <c r="CZ7" s="626">
        <v>32.1</v>
      </c>
      <c r="DA7" s="626"/>
      <c r="DB7" s="626"/>
      <c r="DC7" s="626"/>
      <c r="DD7" s="632">
        <v>1210933</v>
      </c>
      <c r="DE7" s="624"/>
      <c r="DF7" s="624"/>
      <c r="DG7" s="624"/>
      <c r="DH7" s="624"/>
      <c r="DI7" s="624"/>
      <c r="DJ7" s="624"/>
      <c r="DK7" s="624"/>
      <c r="DL7" s="624"/>
      <c r="DM7" s="624"/>
      <c r="DN7" s="624"/>
      <c r="DO7" s="624"/>
      <c r="DP7" s="625"/>
      <c r="DQ7" s="632">
        <v>3037254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9538</v>
      </c>
      <c r="S8" s="624"/>
      <c r="T8" s="624"/>
      <c r="U8" s="624"/>
      <c r="V8" s="624"/>
      <c r="W8" s="624"/>
      <c r="X8" s="624"/>
      <c r="Y8" s="625"/>
      <c r="Z8" s="626">
        <v>0</v>
      </c>
      <c r="AA8" s="626"/>
      <c r="AB8" s="626"/>
      <c r="AC8" s="626"/>
      <c r="AD8" s="627">
        <v>9538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50518</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9129659</v>
      </c>
      <c r="CS8" s="624"/>
      <c r="CT8" s="624"/>
      <c r="CU8" s="624"/>
      <c r="CV8" s="624"/>
      <c r="CW8" s="624"/>
      <c r="CX8" s="624"/>
      <c r="CY8" s="625"/>
      <c r="CZ8" s="626">
        <v>26.5</v>
      </c>
      <c r="DA8" s="626"/>
      <c r="DB8" s="626"/>
      <c r="DC8" s="626"/>
      <c r="DD8" s="632">
        <v>256033</v>
      </c>
      <c r="DE8" s="624"/>
      <c r="DF8" s="624"/>
      <c r="DG8" s="624"/>
      <c r="DH8" s="624"/>
      <c r="DI8" s="624"/>
      <c r="DJ8" s="624"/>
      <c r="DK8" s="624"/>
      <c r="DL8" s="624"/>
      <c r="DM8" s="624"/>
      <c r="DN8" s="624"/>
      <c r="DO8" s="624"/>
      <c r="DP8" s="625"/>
      <c r="DQ8" s="632">
        <v>4062828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11546</v>
      </c>
      <c r="S9" s="624"/>
      <c r="T9" s="624"/>
      <c r="U9" s="624"/>
      <c r="V9" s="624"/>
      <c r="W9" s="624"/>
      <c r="X9" s="624"/>
      <c r="Y9" s="625"/>
      <c r="Z9" s="626">
        <v>0</v>
      </c>
      <c r="AA9" s="626"/>
      <c r="AB9" s="626"/>
      <c r="AC9" s="626"/>
      <c r="AD9" s="627">
        <v>11546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987288</v>
      </c>
      <c r="BH9" s="624"/>
      <c r="BI9" s="624"/>
      <c r="BJ9" s="624"/>
      <c r="BK9" s="624"/>
      <c r="BL9" s="624"/>
      <c r="BM9" s="624"/>
      <c r="BN9" s="625"/>
      <c r="BO9" s="626">
        <v>30.7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3475833</v>
      </c>
      <c r="CS9" s="624"/>
      <c r="CT9" s="624"/>
      <c r="CU9" s="624"/>
      <c r="CV9" s="624"/>
      <c r="CW9" s="624"/>
      <c r="CX9" s="624"/>
      <c r="CY9" s="625"/>
      <c r="CZ9" s="626">
        <v>10.1</v>
      </c>
      <c r="DA9" s="626"/>
      <c r="DB9" s="626"/>
      <c r="DC9" s="626"/>
      <c r="DD9" s="632">
        <v>2002521</v>
      </c>
      <c r="DE9" s="624"/>
      <c r="DF9" s="624"/>
      <c r="DG9" s="624"/>
      <c r="DH9" s="624"/>
      <c r="DI9" s="624"/>
      <c r="DJ9" s="624"/>
      <c r="DK9" s="624"/>
      <c r="DL9" s="624"/>
      <c r="DM9" s="624"/>
      <c r="DN9" s="624"/>
      <c r="DO9" s="624"/>
      <c r="DP9" s="625"/>
      <c r="DQ9" s="632">
        <v>1004380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72388</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14900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900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801353</v>
      </c>
      <c r="S11" s="624"/>
      <c r="T11" s="624"/>
      <c r="U11" s="624"/>
      <c r="V11" s="624"/>
      <c r="W11" s="624"/>
      <c r="X11" s="624"/>
      <c r="Y11" s="625"/>
      <c r="Z11" s="628">
        <v>2.2000000000000002</v>
      </c>
      <c r="AA11" s="629"/>
      <c r="AB11" s="629"/>
      <c r="AC11" s="635"/>
      <c r="AD11" s="632">
        <v>801353</v>
      </c>
      <c r="AE11" s="624"/>
      <c r="AF11" s="624"/>
      <c r="AG11" s="624"/>
      <c r="AH11" s="624"/>
      <c r="AI11" s="624"/>
      <c r="AJ11" s="624"/>
      <c r="AK11" s="625"/>
      <c r="AL11" s="628">
        <v>6.2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78596</v>
      </c>
      <c r="BH11" s="624"/>
      <c r="BI11" s="624"/>
      <c r="BJ11" s="624"/>
      <c r="BK11" s="624"/>
      <c r="BL11" s="624"/>
      <c r="BM11" s="624"/>
      <c r="BN11" s="625"/>
      <c r="BO11" s="626">
        <v>2.4</v>
      </c>
      <c r="BP11" s="626"/>
      <c r="BQ11" s="626"/>
      <c r="BR11" s="626"/>
      <c r="BS11" s="627">
        <v>19111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1409218</v>
      </c>
      <c r="CS11" s="624"/>
      <c r="CT11" s="624"/>
      <c r="CU11" s="624"/>
      <c r="CV11" s="624"/>
      <c r="CW11" s="624"/>
      <c r="CX11" s="624"/>
      <c r="CY11" s="625"/>
      <c r="CZ11" s="626">
        <v>4.0999999999999996</v>
      </c>
      <c r="DA11" s="626"/>
      <c r="DB11" s="626"/>
      <c r="DC11" s="626"/>
      <c r="DD11" s="632">
        <v>568376</v>
      </c>
      <c r="DE11" s="624"/>
      <c r="DF11" s="624"/>
      <c r="DG11" s="624"/>
      <c r="DH11" s="624"/>
      <c r="DI11" s="624"/>
      <c r="DJ11" s="624"/>
      <c r="DK11" s="624"/>
      <c r="DL11" s="624"/>
      <c r="DM11" s="624"/>
      <c r="DN11" s="624"/>
      <c r="DO11" s="624"/>
      <c r="DP11" s="625"/>
      <c r="DQ11" s="632">
        <v>722730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1683586</v>
      </c>
      <c r="BH12" s="624"/>
      <c r="BI12" s="624"/>
      <c r="BJ12" s="624"/>
      <c r="BK12" s="624"/>
      <c r="BL12" s="624"/>
      <c r="BM12" s="624"/>
      <c r="BN12" s="625"/>
      <c r="BO12" s="626">
        <v>52.4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386617</v>
      </c>
      <c r="CS12" s="624"/>
      <c r="CT12" s="624"/>
      <c r="CU12" s="624"/>
      <c r="CV12" s="624"/>
      <c r="CW12" s="624"/>
      <c r="CX12" s="624"/>
      <c r="CY12" s="625"/>
      <c r="CZ12" s="626">
        <v>1.1000000000000001</v>
      </c>
      <c r="DA12" s="626"/>
      <c r="DB12" s="626"/>
      <c r="DC12" s="626"/>
      <c r="DD12" s="632">
        <v>36227</v>
      </c>
      <c r="DE12" s="624"/>
      <c r="DF12" s="624"/>
      <c r="DG12" s="624"/>
      <c r="DH12" s="624"/>
      <c r="DI12" s="624"/>
      <c r="DJ12" s="624"/>
      <c r="DK12" s="624"/>
      <c r="DL12" s="624"/>
      <c r="DM12" s="624"/>
      <c r="DN12" s="624"/>
      <c r="DO12" s="624"/>
      <c r="DP12" s="625"/>
      <c r="DQ12" s="632">
        <v>326536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1658402</v>
      </c>
      <c r="BH13" s="624"/>
      <c r="BI13" s="624"/>
      <c r="BJ13" s="624"/>
      <c r="BK13" s="624"/>
      <c r="BL13" s="624"/>
      <c r="BM13" s="624"/>
      <c r="BN13" s="625"/>
      <c r="BO13" s="626">
        <v>51.6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1959239</v>
      </c>
      <c r="CS13" s="624"/>
      <c r="CT13" s="624"/>
      <c r="CU13" s="624"/>
      <c r="CV13" s="624"/>
      <c r="CW13" s="624"/>
      <c r="CX13" s="624"/>
      <c r="CY13" s="625"/>
      <c r="CZ13" s="626">
        <v>5.7</v>
      </c>
      <c r="DA13" s="626"/>
      <c r="DB13" s="626"/>
      <c r="DC13" s="626"/>
      <c r="DD13" s="632">
        <v>1420145</v>
      </c>
      <c r="DE13" s="624"/>
      <c r="DF13" s="624"/>
      <c r="DG13" s="624"/>
      <c r="DH13" s="624"/>
      <c r="DI13" s="624"/>
      <c r="DJ13" s="624"/>
      <c r="DK13" s="624"/>
      <c r="DL13" s="624"/>
      <c r="DM13" s="624"/>
      <c r="DN13" s="624"/>
      <c r="DO13" s="624"/>
      <c r="DP13" s="625"/>
      <c r="DQ13" s="632">
        <v>835155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1219</v>
      </c>
      <c r="S14" s="624"/>
      <c r="T14" s="624"/>
      <c r="U14" s="624"/>
      <c r="V14" s="624"/>
      <c r="W14" s="624"/>
      <c r="X14" s="624"/>
      <c r="Y14" s="625"/>
      <c r="Z14" s="626">
        <v>0</v>
      </c>
      <c r="AA14" s="626"/>
      <c r="AB14" s="626"/>
      <c r="AC14" s="626"/>
      <c r="AD14" s="627">
        <v>1219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147122</v>
      </c>
      <c r="BH14" s="624"/>
      <c r="BI14" s="624"/>
      <c r="BJ14" s="624"/>
      <c r="BK14" s="624"/>
      <c r="BL14" s="624"/>
      <c r="BM14" s="624"/>
      <c r="BN14" s="625"/>
      <c r="BO14" s="626">
        <v>4.5999999999999996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1070291</v>
      </c>
      <c r="CS14" s="624"/>
      <c r="CT14" s="624"/>
      <c r="CU14" s="624"/>
      <c r="CV14" s="624"/>
      <c r="CW14" s="624"/>
      <c r="CX14" s="624"/>
      <c r="CY14" s="625"/>
      <c r="CZ14" s="626">
        <v>3.1</v>
      </c>
      <c r="DA14" s="626"/>
      <c r="DB14" s="626"/>
      <c r="DC14" s="626"/>
      <c r="DD14" s="632">
        <v>236067</v>
      </c>
      <c r="DE14" s="624"/>
      <c r="DF14" s="624"/>
      <c r="DG14" s="624"/>
      <c r="DH14" s="624"/>
      <c r="DI14" s="624"/>
      <c r="DJ14" s="624"/>
      <c r="DK14" s="624"/>
      <c r="DL14" s="624"/>
      <c r="DM14" s="624"/>
      <c r="DN14" s="624"/>
      <c r="DO14" s="624"/>
      <c r="DP14" s="625"/>
      <c r="DQ14" s="632">
        <v>921057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194007</v>
      </c>
      <c r="BH15" s="624"/>
      <c r="BI15" s="624"/>
      <c r="BJ15" s="624"/>
      <c r="BK15" s="624"/>
      <c r="BL15" s="624"/>
      <c r="BM15" s="624"/>
      <c r="BN15" s="625"/>
      <c r="BO15" s="626">
        <v>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2539533</v>
      </c>
      <c r="CS15" s="624"/>
      <c r="CT15" s="624"/>
      <c r="CU15" s="624"/>
      <c r="CV15" s="624"/>
      <c r="CW15" s="624"/>
      <c r="CX15" s="624"/>
      <c r="CY15" s="625"/>
      <c r="CZ15" s="626">
        <v>7.4</v>
      </c>
      <c r="DA15" s="626"/>
      <c r="DB15" s="626"/>
      <c r="DC15" s="626"/>
      <c r="DD15" s="632">
        <v>705585</v>
      </c>
      <c r="DE15" s="624"/>
      <c r="DF15" s="624"/>
      <c r="DG15" s="624"/>
      <c r="DH15" s="624"/>
      <c r="DI15" s="624"/>
      <c r="DJ15" s="624"/>
      <c r="DK15" s="624"/>
      <c r="DL15" s="624"/>
      <c r="DM15" s="624"/>
      <c r="DN15" s="624"/>
      <c r="DO15" s="624"/>
      <c r="DP15" s="625"/>
      <c r="DQ15" s="632">
        <v>1440301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13613</v>
      </c>
      <c r="S16" s="624"/>
      <c r="T16" s="624"/>
      <c r="U16" s="624"/>
      <c r="V16" s="624"/>
      <c r="W16" s="624"/>
      <c r="X16" s="624"/>
      <c r="Y16" s="625"/>
      <c r="Z16" s="626">
        <v>0</v>
      </c>
      <c r="AA16" s="626"/>
      <c r="AB16" s="626"/>
      <c r="AC16" s="626"/>
      <c r="AD16" s="627">
        <v>13613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128603</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104032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47488</v>
      </c>
      <c r="S17" s="624"/>
      <c r="T17" s="624"/>
      <c r="U17" s="624"/>
      <c r="V17" s="624"/>
      <c r="W17" s="624"/>
      <c r="X17" s="624"/>
      <c r="Y17" s="625"/>
      <c r="Z17" s="626">
        <v>0.1</v>
      </c>
      <c r="AA17" s="626"/>
      <c r="AB17" s="626"/>
      <c r="AC17" s="626"/>
      <c r="AD17" s="627">
        <v>47488</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3095400</v>
      </c>
      <c r="CS17" s="624"/>
      <c r="CT17" s="624"/>
      <c r="CU17" s="624"/>
      <c r="CV17" s="624"/>
      <c r="CW17" s="624"/>
      <c r="CX17" s="624"/>
      <c r="CY17" s="625"/>
      <c r="CZ17" s="626">
        <v>9</v>
      </c>
      <c r="DA17" s="626"/>
      <c r="DB17" s="626"/>
      <c r="DC17" s="626"/>
      <c r="DD17" s="632" t="s">
        <v>122</v>
      </c>
      <c r="DE17" s="624"/>
      <c r="DF17" s="624"/>
      <c r="DG17" s="624"/>
      <c r="DH17" s="624"/>
      <c r="DI17" s="624"/>
      <c r="DJ17" s="624"/>
      <c r="DK17" s="624"/>
      <c r="DL17" s="624"/>
      <c r="DM17" s="624"/>
      <c r="DN17" s="624"/>
      <c r="DO17" s="624"/>
      <c r="DP17" s="625"/>
      <c r="DQ17" s="632">
        <v>3012293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28436</v>
      </c>
      <c r="S18" s="624"/>
      <c r="T18" s="624"/>
      <c r="U18" s="624"/>
      <c r="V18" s="624"/>
      <c r="W18" s="624"/>
      <c r="X18" s="624"/>
      <c r="Y18" s="625"/>
      <c r="Z18" s="626">
        <v>0.1</v>
      </c>
      <c r="AA18" s="626"/>
      <c r="AB18" s="626"/>
      <c r="AC18" s="626"/>
      <c r="AD18" s="627">
        <v>28436</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26467</v>
      </c>
      <c r="S19" s="624"/>
      <c r="T19" s="624"/>
      <c r="U19" s="624"/>
      <c r="V19" s="624"/>
      <c r="W19" s="624"/>
      <c r="X19" s="624"/>
      <c r="Y19" s="625"/>
      <c r="Z19" s="626">
        <v>0.1</v>
      </c>
      <c r="AA19" s="626"/>
      <c r="AB19" s="626"/>
      <c r="AC19" s="626"/>
      <c r="AD19" s="627">
        <v>26467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1969</v>
      </c>
      <c r="S20" s="624"/>
      <c r="T20" s="624"/>
      <c r="U20" s="624"/>
      <c r="V20" s="624"/>
      <c r="W20" s="624"/>
      <c r="X20" s="624"/>
      <c r="Y20" s="625"/>
      <c r="Z20" s="626">
        <v>0</v>
      </c>
      <c r="AA20" s="626"/>
      <c r="AB20" s="626"/>
      <c r="AC20" s="626"/>
      <c r="AD20" s="627">
        <v>1969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34389290</v>
      </c>
      <c r="CS20" s="624"/>
      <c r="CT20" s="624"/>
      <c r="CU20" s="624"/>
      <c r="CV20" s="624"/>
      <c r="CW20" s="624"/>
      <c r="CX20" s="624"/>
      <c r="CY20" s="625"/>
      <c r="CZ20" s="626">
        <v>100</v>
      </c>
      <c r="DA20" s="626"/>
      <c r="DB20" s="626"/>
      <c r="DC20" s="626"/>
      <c r="DD20" s="632">
        <v>6435887</v>
      </c>
      <c r="DE20" s="624"/>
      <c r="DF20" s="624"/>
      <c r="DG20" s="624"/>
      <c r="DH20" s="624"/>
      <c r="DI20" s="624"/>
      <c r="DJ20" s="624"/>
      <c r="DK20" s="624"/>
      <c r="DL20" s="624"/>
      <c r="DM20" s="624"/>
      <c r="DN20" s="624"/>
      <c r="DO20" s="624"/>
      <c r="DP20" s="625"/>
      <c r="DQ20" s="632">
        <v>15615147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9958228</v>
      </c>
      <c r="S21" s="624"/>
      <c r="T21" s="624"/>
      <c r="U21" s="624"/>
      <c r="V21" s="624"/>
      <c r="W21" s="624"/>
      <c r="X21" s="624"/>
      <c r="Y21" s="625"/>
      <c r="Z21" s="626">
        <v>27.9</v>
      </c>
      <c r="AA21" s="626"/>
      <c r="AB21" s="626"/>
      <c r="AC21" s="626"/>
      <c r="AD21" s="627">
        <v>8441502</v>
      </c>
      <c r="AE21" s="627"/>
      <c r="AF21" s="627"/>
      <c r="AG21" s="627"/>
      <c r="AH21" s="627"/>
      <c r="AI21" s="627"/>
      <c r="AJ21" s="627"/>
      <c r="AK21" s="627"/>
      <c r="AL21" s="628">
        <v>65.400000000000006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8441502</v>
      </c>
      <c r="S22" s="624"/>
      <c r="T22" s="624"/>
      <c r="U22" s="624"/>
      <c r="V22" s="624"/>
      <c r="W22" s="624"/>
      <c r="X22" s="624"/>
      <c r="Y22" s="625"/>
      <c r="Z22" s="626">
        <v>23.7</v>
      </c>
      <c r="AA22" s="626"/>
      <c r="AB22" s="626"/>
      <c r="AC22" s="626"/>
      <c r="AD22" s="627">
        <v>8441502</v>
      </c>
      <c r="AE22" s="627"/>
      <c r="AF22" s="627"/>
      <c r="AG22" s="627"/>
      <c r="AH22" s="627"/>
      <c r="AI22" s="627"/>
      <c r="AJ22" s="627"/>
      <c r="AK22" s="627"/>
      <c r="AL22" s="628">
        <v>65.400000000000006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1516726</v>
      </c>
      <c r="S23" s="624"/>
      <c r="T23" s="624"/>
      <c r="U23" s="624"/>
      <c r="V23" s="624"/>
      <c r="W23" s="624"/>
      <c r="X23" s="624"/>
      <c r="Y23" s="625"/>
      <c r="Z23" s="626">
        <v>4.3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12882589</v>
      </c>
      <c r="CS24" s="613"/>
      <c r="CT24" s="613"/>
      <c r="CU24" s="613"/>
      <c r="CV24" s="613"/>
      <c r="CW24" s="613"/>
      <c r="CX24" s="613"/>
      <c r="CY24" s="614"/>
      <c r="CZ24" s="617">
        <v>37.5</v>
      </c>
      <c r="DA24" s="618"/>
      <c r="DB24" s="618"/>
      <c r="DC24" s="634"/>
      <c r="DD24" s="658">
        <v>8511986</v>
      </c>
      <c r="DE24" s="613"/>
      <c r="DF24" s="613"/>
      <c r="DG24" s="613"/>
      <c r="DH24" s="613"/>
      <c r="DI24" s="613"/>
      <c r="DJ24" s="613"/>
      <c r="DK24" s="614"/>
      <c r="DL24" s="658">
        <v>7574044</v>
      </c>
      <c r="DM24" s="613"/>
      <c r="DN24" s="613"/>
      <c r="DO24" s="613"/>
      <c r="DP24" s="613"/>
      <c r="DQ24" s="613"/>
      <c r="DR24" s="613"/>
      <c r="DS24" s="613"/>
      <c r="DT24" s="613"/>
      <c r="DU24" s="613"/>
      <c r="DV24" s="614"/>
      <c r="DW24" s="617">
        <v>58.4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14313926</v>
      </c>
      <c r="S25" s="624"/>
      <c r="T25" s="624"/>
      <c r="U25" s="624"/>
      <c r="V25" s="624"/>
      <c r="W25" s="624"/>
      <c r="X25" s="624"/>
      <c r="Y25" s="625"/>
      <c r="Z25" s="626">
        <v>40.200000000000003</v>
      </c>
      <c r="AA25" s="626"/>
      <c r="AB25" s="626"/>
      <c r="AC25" s="626"/>
      <c r="AD25" s="627">
        <v>12797200</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3963839</v>
      </c>
      <c r="CS25" s="655"/>
      <c r="CT25" s="655"/>
      <c r="CU25" s="655"/>
      <c r="CV25" s="655"/>
      <c r="CW25" s="655"/>
      <c r="CX25" s="655"/>
      <c r="CY25" s="656"/>
      <c r="CZ25" s="628">
        <v>11.5</v>
      </c>
      <c r="DA25" s="653"/>
      <c r="DB25" s="653"/>
      <c r="DC25" s="657"/>
      <c r="DD25" s="632">
        <v>3745529</v>
      </c>
      <c r="DE25" s="655"/>
      <c r="DF25" s="655"/>
      <c r="DG25" s="655"/>
      <c r="DH25" s="655"/>
      <c r="DI25" s="655"/>
      <c r="DJ25" s="655"/>
      <c r="DK25" s="656"/>
      <c r="DL25" s="632">
        <v>3652478</v>
      </c>
      <c r="DM25" s="655"/>
      <c r="DN25" s="655"/>
      <c r="DO25" s="655"/>
      <c r="DP25" s="655"/>
      <c r="DQ25" s="655"/>
      <c r="DR25" s="655"/>
      <c r="DS25" s="655"/>
      <c r="DT25" s="655"/>
      <c r="DU25" s="655"/>
      <c r="DV25" s="656"/>
      <c r="DW25" s="628">
        <v>28.2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2841</v>
      </c>
      <c r="S26" s="624"/>
      <c r="T26" s="624"/>
      <c r="U26" s="624"/>
      <c r="V26" s="624"/>
      <c r="W26" s="624"/>
      <c r="X26" s="624"/>
      <c r="Y26" s="625"/>
      <c r="Z26" s="626">
        <v>0</v>
      </c>
      <c r="AA26" s="626"/>
      <c r="AB26" s="626"/>
      <c r="AC26" s="626"/>
      <c r="AD26" s="627">
        <v>2841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2459828</v>
      </c>
      <c r="CS26" s="624"/>
      <c r="CT26" s="624"/>
      <c r="CU26" s="624"/>
      <c r="CV26" s="624"/>
      <c r="CW26" s="624"/>
      <c r="CX26" s="624"/>
      <c r="CY26" s="625"/>
      <c r="CZ26" s="628">
        <v>7.2</v>
      </c>
      <c r="DA26" s="653"/>
      <c r="DB26" s="653"/>
      <c r="DC26" s="657"/>
      <c r="DD26" s="632">
        <v>2344031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172723</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3213505</v>
      </c>
      <c r="BH27" s="624"/>
      <c r="BI27" s="624"/>
      <c r="BJ27" s="624"/>
      <c r="BK27" s="624"/>
      <c r="BL27" s="624"/>
      <c r="BM27" s="624"/>
      <c r="BN27" s="625"/>
      <c r="BO27" s="626">
        <v>100</v>
      </c>
      <c r="BP27" s="626"/>
      <c r="BQ27" s="626"/>
      <c r="BR27" s="626"/>
      <c r="BS27" s="627">
        <v>19111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5823350</v>
      </c>
      <c r="CS27" s="655"/>
      <c r="CT27" s="655"/>
      <c r="CU27" s="655"/>
      <c r="CV27" s="655"/>
      <c r="CW27" s="655"/>
      <c r="CX27" s="655"/>
      <c r="CY27" s="656"/>
      <c r="CZ27" s="628">
        <v>16.899999999999999</v>
      </c>
      <c r="DA27" s="653"/>
      <c r="DB27" s="653"/>
      <c r="DC27" s="657"/>
      <c r="DD27" s="632">
        <v>1754164</v>
      </c>
      <c r="DE27" s="655"/>
      <c r="DF27" s="655"/>
      <c r="DG27" s="655"/>
      <c r="DH27" s="655"/>
      <c r="DI27" s="655"/>
      <c r="DJ27" s="655"/>
      <c r="DK27" s="656"/>
      <c r="DL27" s="632">
        <v>1038796</v>
      </c>
      <c r="DM27" s="655"/>
      <c r="DN27" s="655"/>
      <c r="DO27" s="655"/>
      <c r="DP27" s="655"/>
      <c r="DQ27" s="655"/>
      <c r="DR27" s="655"/>
      <c r="DS27" s="655"/>
      <c r="DT27" s="655"/>
      <c r="DU27" s="655"/>
      <c r="DV27" s="656"/>
      <c r="DW27" s="628">
        <v>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219221</v>
      </c>
      <c r="S28" s="624"/>
      <c r="T28" s="624"/>
      <c r="U28" s="624"/>
      <c r="V28" s="624"/>
      <c r="W28" s="624"/>
      <c r="X28" s="624"/>
      <c r="Y28" s="625"/>
      <c r="Z28" s="626">
        <v>0.6</v>
      </c>
      <c r="AA28" s="626"/>
      <c r="AB28" s="626"/>
      <c r="AC28" s="626"/>
      <c r="AD28" s="627">
        <v>37860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3095400</v>
      </c>
      <c r="CS28" s="624"/>
      <c r="CT28" s="624"/>
      <c r="CU28" s="624"/>
      <c r="CV28" s="624"/>
      <c r="CW28" s="624"/>
      <c r="CX28" s="624"/>
      <c r="CY28" s="625"/>
      <c r="CZ28" s="628">
        <v>9</v>
      </c>
      <c r="DA28" s="653"/>
      <c r="DB28" s="653"/>
      <c r="DC28" s="657"/>
      <c r="DD28" s="632">
        <v>3012293</v>
      </c>
      <c r="DE28" s="624"/>
      <c r="DF28" s="624"/>
      <c r="DG28" s="624"/>
      <c r="DH28" s="624"/>
      <c r="DI28" s="624"/>
      <c r="DJ28" s="624"/>
      <c r="DK28" s="625"/>
      <c r="DL28" s="632">
        <v>2882770</v>
      </c>
      <c r="DM28" s="624"/>
      <c r="DN28" s="624"/>
      <c r="DO28" s="624"/>
      <c r="DP28" s="624"/>
      <c r="DQ28" s="624"/>
      <c r="DR28" s="624"/>
      <c r="DS28" s="624"/>
      <c r="DT28" s="624"/>
      <c r="DU28" s="624"/>
      <c r="DV28" s="625"/>
      <c r="DW28" s="628">
        <v>22.2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29907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3095400</v>
      </c>
      <c r="CS29" s="655"/>
      <c r="CT29" s="655"/>
      <c r="CU29" s="655"/>
      <c r="CV29" s="655"/>
      <c r="CW29" s="655"/>
      <c r="CX29" s="655"/>
      <c r="CY29" s="656"/>
      <c r="CZ29" s="628">
        <v>9</v>
      </c>
      <c r="DA29" s="653"/>
      <c r="DB29" s="653"/>
      <c r="DC29" s="657"/>
      <c r="DD29" s="632">
        <v>3012293</v>
      </c>
      <c r="DE29" s="655"/>
      <c r="DF29" s="655"/>
      <c r="DG29" s="655"/>
      <c r="DH29" s="655"/>
      <c r="DI29" s="655"/>
      <c r="DJ29" s="655"/>
      <c r="DK29" s="656"/>
      <c r="DL29" s="632">
        <v>2882770</v>
      </c>
      <c r="DM29" s="655"/>
      <c r="DN29" s="655"/>
      <c r="DO29" s="655"/>
      <c r="DP29" s="655"/>
      <c r="DQ29" s="655"/>
      <c r="DR29" s="655"/>
      <c r="DS29" s="655"/>
      <c r="DT29" s="655"/>
      <c r="DU29" s="655"/>
      <c r="DV29" s="656"/>
      <c r="DW29" s="628">
        <v>22.2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4348126</v>
      </c>
      <c r="S30" s="624"/>
      <c r="T30" s="624"/>
      <c r="U30" s="624"/>
      <c r="V30" s="624"/>
      <c r="W30" s="624"/>
      <c r="X30" s="624"/>
      <c r="Y30" s="625"/>
      <c r="Z30" s="626">
        <v>12.2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3012937</v>
      </c>
      <c r="CS30" s="624"/>
      <c r="CT30" s="624"/>
      <c r="CU30" s="624"/>
      <c r="CV30" s="624"/>
      <c r="CW30" s="624"/>
      <c r="CX30" s="624"/>
      <c r="CY30" s="625"/>
      <c r="CZ30" s="628">
        <v>8.8000000000000007</v>
      </c>
      <c r="DA30" s="653"/>
      <c r="DB30" s="653"/>
      <c r="DC30" s="657"/>
      <c r="DD30" s="632">
        <v>2931286</v>
      </c>
      <c r="DE30" s="624"/>
      <c r="DF30" s="624"/>
      <c r="DG30" s="624"/>
      <c r="DH30" s="624"/>
      <c r="DI30" s="624"/>
      <c r="DJ30" s="624"/>
      <c r="DK30" s="625"/>
      <c r="DL30" s="632">
        <v>2801763</v>
      </c>
      <c r="DM30" s="624"/>
      <c r="DN30" s="624"/>
      <c r="DO30" s="624"/>
      <c r="DP30" s="624"/>
      <c r="DQ30" s="624"/>
      <c r="DR30" s="624"/>
      <c r="DS30" s="624"/>
      <c r="DT30" s="624"/>
      <c r="DU30" s="624"/>
      <c r="DV30" s="625"/>
      <c r="DW30" s="628">
        <v>21.6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98.9</v>
      </c>
      <c r="BH31" s="667"/>
      <c r="BI31" s="667"/>
      <c r="BJ31" s="667"/>
      <c r="BK31" s="667"/>
      <c r="BL31" s="667"/>
      <c r="BM31" s="618">
        <v>96.5</v>
      </c>
      <c r="BN31" s="667"/>
      <c r="BO31" s="667"/>
      <c r="BP31" s="667"/>
      <c r="BQ31" s="668"/>
      <c r="BR31" s="679">
        <v>99</v>
      </c>
      <c r="BS31" s="667"/>
      <c r="BT31" s="667"/>
      <c r="BU31" s="667"/>
      <c r="BV31" s="667"/>
      <c r="BW31" s="667"/>
      <c r="BX31" s="618">
        <v>96.4</v>
      </c>
      <c r="BY31" s="667"/>
      <c r="BZ31" s="667"/>
      <c r="CA31" s="667"/>
      <c r="CB31" s="668"/>
      <c r="CD31" s="661"/>
      <c r="CE31" s="662"/>
      <c r="CF31" s="620" t="s">
        <v>300</v>
      </c>
      <c r="CG31" s="621"/>
      <c r="CH31" s="621"/>
      <c r="CI31" s="621"/>
      <c r="CJ31" s="621"/>
      <c r="CK31" s="621"/>
      <c r="CL31" s="621"/>
      <c r="CM31" s="621"/>
      <c r="CN31" s="621"/>
      <c r="CO31" s="621"/>
      <c r="CP31" s="621"/>
      <c r="CQ31" s="622"/>
      <c r="CR31" s="623">
        <v>82463</v>
      </c>
      <c r="CS31" s="655"/>
      <c r="CT31" s="655"/>
      <c r="CU31" s="655"/>
      <c r="CV31" s="655"/>
      <c r="CW31" s="655"/>
      <c r="CX31" s="655"/>
      <c r="CY31" s="656"/>
      <c r="CZ31" s="628">
        <v>0.2</v>
      </c>
      <c r="DA31" s="653"/>
      <c r="DB31" s="653"/>
      <c r="DC31" s="657"/>
      <c r="DD31" s="632">
        <v>81007</v>
      </c>
      <c r="DE31" s="655"/>
      <c r="DF31" s="655"/>
      <c r="DG31" s="655"/>
      <c r="DH31" s="655"/>
      <c r="DI31" s="655"/>
      <c r="DJ31" s="655"/>
      <c r="DK31" s="656"/>
      <c r="DL31" s="632">
        <v>81007</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2193555</v>
      </c>
      <c r="S32" s="624"/>
      <c r="T32" s="624"/>
      <c r="U32" s="624"/>
      <c r="V32" s="624"/>
      <c r="W32" s="624"/>
      <c r="X32" s="624"/>
      <c r="Y32" s="625"/>
      <c r="Z32" s="626">
        <v>6.2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98.8</v>
      </c>
      <c r="BH32" s="655"/>
      <c r="BI32" s="655"/>
      <c r="BJ32" s="655"/>
      <c r="BK32" s="655"/>
      <c r="BL32" s="655"/>
      <c r="BM32" s="629">
        <v>97</v>
      </c>
      <c r="BN32" s="655"/>
      <c r="BO32" s="655"/>
      <c r="BP32" s="655"/>
      <c r="BQ32" s="678"/>
      <c r="BR32" s="680">
        <v>99.3</v>
      </c>
      <c r="BS32" s="655"/>
      <c r="BT32" s="655"/>
      <c r="BU32" s="655"/>
      <c r="BV32" s="655"/>
      <c r="BW32" s="655"/>
      <c r="BX32" s="629">
        <v>97.3</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92620</v>
      </c>
      <c r="S33" s="624"/>
      <c r="T33" s="624"/>
      <c r="U33" s="624"/>
      <c r="V33" s="624"/>
      <c r="W33" s="624"/>
      <c r="X33" s="624"/>
      <c r="Y33" s="625"/>
      <c r="Z33" s="626">
        <v>0.3</v>
      </c>
      <c r="AA33" s="626"/>
      <c r="AB33" s="626"/>
      <c r="AC33" s="626"/>
      <c r="AD33" s="627">
        <v>42587</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98.8</v>
      </c>
      <c r="BH33" s="682"/>
      <c r="BI33" s="682"/>
      <c r="BJ33" s="682"/>
      <c r="BK33" s="682"/>
      <c r="BL33" s="682"/>
      <c r="BM33" s="683">
        <v>95.5</v>
      </c>
      <c r="BN33" s="682"/>
      <c r="BO33" s="682"/>
      <c r="BP33" s="682"/>
      <c r="BQ33" s="684"/>
      <c r="BR33" s="681">
        <v>98.7</v>
      </c>
      <c r="BS33" s="682"/>
      <c r="BT33" s="682"/>
      <c r="BU33" s="682"/>
      <c r="BV33" s="682"/>
      <c r="BW33" s="682"/>
      <c r="BX33" s="683">
        <v>95.2</v>
      </c>
      <c r="BY33" s="682"/>
      <c r="BZ33" s="682"/>
      <c r="CA33" s="682"/>
      <c r="CB33" s="684"/>
      <c r="CD33" s="620" t="s">
        <v>307</v>
      </c>
      <c r="CE33" s="621"/>
      <c r="CF33" s="621"/>
      <c r="CG33" s="621"/>
      <c r="CH33" s="621"/>
      <c r="CI33" s="621"/>
      <c r="CJ33" s="621"/>
      <c r="CK33" s="621"/>
      <c r="CL33" s="621"/>
      <c r="CM33" s="621"/>
      <c r="CN33" s="621"/>
      <c r="CO33" s="621"/>
      <c r="CP33" s="621"/>
      <c r="CQ33" s="622"/>
      <c r="CR33" s="623">
        <v>14942211</v>
      </c>
      <c r="CS33" s="655"/>
      <c r="CT33" s="655"/>
      <c r="CU33" s="655"/>
      <c r="CV33" s="655"/>
      <c r="CW33" s="655"/>
      <c r="CX33" s="655"/>
      <c r="CY33" s="656"/>
      <c r="CZ33" s="628">
        <v>43.5</v>
      </c>
      <c r="DA33" s="653"/>
      <c r="DB33" s="653"/>
      <c r="DC33" s="657"/>
      <c r="DD33" s="632">
        <v>6248405</v>
      </c>
      <c r="DE33" s="655"/>
      <c r="DF33" s="655"/>
      <c r="DG33" s="655"/>
      <c r="DH33" s="655"/>
      <c r="DI33" s="655"/>
      <c r="DJ33" s="655"/>
      <c r="DK33" s="656"/>
      <c r="DL33" s="632">
        <v>4235112</v>
      </c>
      <c r="DM33" s="655"/>
      <c r="DN33" s="655"/>
      <c r="DO33" s="655"/>
      <c r="DP33" s="655"/>
      <c r="DQ33" s="655"/>
      <c r="DR33" s="655"/>
      <c r="DS33" s="655"/>
      <c r="DT33" s="655"/>
      <c r="DU33" s="655"/>
      <c r="DV33" s="656"/>
      <c r="DW33" s="628">
        <v>32.700000000000003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6335773</v>
      </c>
      <c r="S34" s="624"/>
      <c r="T34" s="624"/>
      <c r="U34" s="624"/>
      <c r="V34" s="624"/>
      <c r="W34" s="624"/>
      <c r="X34" s="624"/>
      <c r="Y34" s="625"/>
      <c r="Z34" s="626">
        <v>17.8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6416226</v>
      </c>
      <c r="CS34" s="624"/>
      <c r="CT34" s="624"/>
      <c r="CU34" s="624"/>
      <c r="CV34" s="624"/>
      <c r="CW34" s="624"/>
      <c r="CX34" s="624"/>
      <c r="CY34" s="625"/>
      <c r="CZ34" s="628">
        <v>18.7</v>
      </c>
      <c r="DA34" s="653"/>
      <c r="DB34" s="653"/>
      <c r="DC34" s="657"/>
      <c r="DD34" s="632">
        <v>1932051</v>
      </c>
      <c r="DE34" s="624"/>
      <c r="DF34" s="624"/>
      <c r="DG34" s="624"/>
      <c r="DH34" s="624"/>
      <c r="DI34" s="624"/>
      <c r="DJ34" s="624"/>
      <c r="DK34" s="625"/>
      <c r="DL34" s="632">
        <v>1586400</v>
      </c>
      <c r="DM34" s="624"/>
      <c r="DN34" s="624"/>
      <c r="DO34" s="624"/>
      <c r="DP34" s="624"/>
      <c r="DQ34" s="624"/>
      <c r="DR34" s="624"/>
      <c r="DS34" s="624"/>
      <c r="DT34" s="624"/>
      <c r="DU34" s="624"/>
      <c r="DV34" s="625"/>
      <c r="DW34" s="628">
        <v>12.2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1978863</v>
      </c>
      <c r="S35" s="624"/>
      <c r="T35" s="624"/>
      <c r="U35" s="624"/>
      <c r="V35" s="624"/>
      <c r="W35" s="624"/>
      <c r="X35" s="624"/>
      <c r="Y35" s="625"/>
      <c r="Z35" s="626">
        <v>5.6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78941</v>
      </c>
      <c r="CS35" s="655"/>
      <c r="CT35" s="655"/>
      <c r="CU35" s="655"/>
      <c r="CV35" s="655"/>
      <c r="CW35" s="655"/>
      <c r="CX35" s="655"/>
      <c r="CY35" s="656"/>
      <c r="CZ35" s="628">
        <v>0.2</v>
      </c>
      <c r="DA35" s="653"/>
      <c r="DB35" s="653"/>
      <c r="DC35" s="657"/>
      <c r="DD35" s="632">
        <v>52399</v>
      </c>
      <c r="DE35" s="655"/>
      <c r="DF35" s="655"/>
      <c r="DG35" s="655"/>
      <c r="DH35" s="655"/>
      <c r="DI35" s="655"/>
      <c r="DJ35" s="655"/>
      <c r="DK35" s="656"/>
      <c r="DL35" s="632">
        <v>52399</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1126787</v>
      </c>
      <c r="S36" s="624"/>
      <c r="T36" s="624"/>
      <c r="U36" s="624"/>
      <c r="V36" s="624"/>
      <c r="W36" s="624"/>
      <c r="X36" s="624"/>
      <c r="Y36" s="625"/>
      <c r="Z36" s="626">
        <v>3.2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2658982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119334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2389784</v>
      </c>
      <c r="CS36" s="624"/>
      <c r="CT36" s="624"/>
      <c r="CU36" s="624"/>
      <c r="CV36" s="624"/>
      <c r="CW36" s="624"/>
      <c r="CX36" s="624"/>
      <c r="CY36" s="625"/>
      <c r="CZ36" s="628">
        <v>6.9</v>
      </c>
      <c r="DA36" s="653"/>
      <c r="DB36" s="653"/>
      <c r="DC36" s="657"/>
      <c r="DD36" s="632">
        <v>1700115</v>
      </c>
      <c r="DE36" s="624"/>
      <c r="DF36" s="624"/>
      <c r="DG36" s="624"/>
      <c r="DH36" s="624"/>
      <c r="DI36" s="624"/>
      <c r="DJ36" s="624"/>
      <c r="DK36" s="625"/>
      <c r="DL36" s="632">
        <v>887938</v>
      </c>
      <c r="DM36" s="624"/>
      <c r="DN36" s="624"/>
      <c r="DO36" s="624"/>
      <c r="DP36" s="624"/>
      <c r="DQ36" s="624"/>
      <c r="DR36" s="624"/>
      <c r="DS36" s="624"/>
      <c r="DT36" s="624"/>
      <c r="DU36" s="624"/>
      <c r="DV36" s="625"/>
      <c r="DW36" s="628">
        <v>6.8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298592</v>
      </c>
      <c r="S37" s="624"/>
      <c r="T37" s="624"/>
      <c r="U37" s="624"/>
      <c r="V37" s="624"/>
      <c r="W37" s="624"/>
      <c r="X37" s="624"/>
      <c r="Y37" s="625"/>
      <c r="Z37" s="626">
        <v>0.8</v>
      </c>
      <c r="AA37" s="626"/>
      <c r="AB37" s="626"/>
      <c r="AC37" s="626"/>
      <c r="AD37" s="627">
        <v>28442</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158305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29518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269280</v>
      </c>
      <c r="CS37" s="655"/>
      <c r="CT37" s="655"/>
      <c r="CU37" s="655"/>
      <c r="CV37" s="655"/>
      <c r="CW37" s="655"/>
      <c r="CX37" s="655"/>
      <c r="CY37" s="656"/>
      <c r="CZ37" s="628">
        <v>0.8</v>
      </c>
      <c r="DA37" s="653"/>
      <c r="DB37" s="653"/>
      <c r="DC37" s="657"/>
      <c r="DD37" s="632">
        <v>269280</v>
      </c>
      <c r="DE37" s="655"/>
      <c r="DF37" s="655"/>
      <c r="DG37" s="655"/>
      <c r="DH37" s="655"/>
      <c r="DI37" s="655"/>
      <c r="DJ37" s="655"/>
      <c r="DK37" s="656"/>
      <c r="DL37" s="632">
        <v>221985</v>
      </c>
      <c r="DM37" s="655"/>
      <c r="DN37" s="655"/>
      <c r="DO37" s="655"/>
      <c r="DP37" s="655"/>
      <c r="DQ37" s="655"/>
      <c r="DR37" s="655"/>
      <c r="DS37" s="655"/>
      <c r="DT37" s="655"/>
      <c r="DU37" s="655"/>
      <c r="DV37" s="656"/>
      <c r="DW37" s="628">
        <v>1.7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4525241</v>
      </c>
      <c r="S38" s="624"/>
      <c r="T38" s="624"/>
      <c r="U38" s="624"/>
      <c r="V38" s="624"/>
      <c r="W38" s="624"/>
      <c r="X38" s="624"/>
      <c r="Y38" s="625"/>
      <c r="Z38" s="626">
        <v>12.7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150323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4836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2264828</v>
      </c>
      <c r="CS38" s="624"/>
      <c r="CT38" s="624"/>
      <c r="CU38" s="624"/>
      <c r="CV38" s="624"/>
      <c r="CW38" s="624"/>
      <c r="CX38" s="624"/>
      <c r="CY38" s="625"/>
      <c r="CZ38" s="628">
        <v>6.6</v>
      </c>
      <c r="DA38" s="653"/>
      <c r="DB38" s="653"/>
      <c r="DC38" s="657"/>
      <c r="DD38" s="632">
        <v>1803123</v>
      </c>
      <c r="DE38" s="624"/>
      <c r="DF38" s="624"/>
      <c r="DG38" s="624"/>
      <c r="DH38" s="624"/>
      <c r="DI38" s="624"/>
      <c r="DJ38" s="624"/>
      <c r="DK38" s="625"/>
      <c r="DL38" s="632">
        <v>1708373</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85526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7081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3747802</v>
      </c>
      <c r="CS39" s="655"/>
      <c r="CT39" s="655"/>
      <c r="CU39" s="655"/>
      <c r="CV39" s="655"/>
      <c r="CW39" s="655"/>
      <c r="CX39" s="655"/>
      <c r="CY39" s="656"/>
      <c r="CZ39" s="628">
        <v>10.9</v>
      </c>
      <c r="DA39" s="653"/>
      <c r="DB39" s="653"/>
      <c r="DC39" s="657"/>
      <c r="DD39" s="632">
        <v>760715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60341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247</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44630</v>
      </c>
      <c r="CS40" s="624"/>
      <c r="CT40" s="624"/>
      <c r="CU40" s="624"/>
      <c r="CV40" s="624"/>
      <c r="CW40" s="624"/>
      <c r="CX40" s="624"/>
      <c r="CY40" s="625"/>
      <c r="CZ40" s="628">
        <v>0.1</v>
      </c>
      <c r="DA40" s="653"/>
      <c r="DB40" s="653"/>
      <c r="DC40" s="657"/>
      <c r="DD40" s="632">
        <v>2</v>
      </c>
      <c r="DE40" s="624"/>
      <c r="DF40" s="624"/>
      <c r="DG40" s="624"/>
      <c r="DH40" s="624"/>
      <c r="DI40" s="624"/>
      <c r="DJ40" s="624"/>
      <c r="DK40" s="625"/>
      <c r="DL40" s="632">
        <v>2</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35638175</v>
      </c>
      <c r="S41" s="696"/>
      <c r="T41" s="696"/>
      <c r="U41" s="696"/>
      <c r="V41" s="696"/>
      <c r="W41" s="696"/>
      <c r="X41" s="696"/>
      <c r="Y41" s="700"/>
      <c r="Z41" s="701">
        <v>100</v>
      </c>
      <c r="AA41" s="701"/>
      <c r="AB41" s="701"/>
      <c r="AC41" s="701"/>
      <c r="AD41" s="702">
        <v>12908930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496500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1768081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532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6564490</v>
      </c>
      <c r="CS42" s="655"/>
      <c r="CT42" s="655"/>
      <c r="CU42" s="655"/>
      <c r="CV42" s="655"/>
      <c r="CW42" s="655"/>
      <c r="CX42" s="655"/>
      <c r="CY42" s="656"/>
      <c r="CZ42" s="628">
        <v>19.100000000000001</v>
      </c>
      <c r="DA42" s="653"/>
      <c r="DB42" s="653"/>
      <c r="DC42" s="657"/>
      <c r="DD42" s="632">
        <v>854756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187978</v>
      </c>
      <c r="CS43" s="655"/>
      <c r="CT43" s="655"/>
      <c r="CU43" s="655"/>
      <c r="CV43" s="655"/>
      <c r="CW43" s="655"/>
      <c r="CX43" s="655"/>
      <c r="CY43" s="656"/>
      <c r="CZ43" s="628">
        <v>0.5</v>
      </c>
      <c r="DA43" s="653"/>
      <c r="DB43" s="653"/>
      <c r="DC43" s="657"/>
      <c r="DD43" s="632">
        <v>187876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6435887</v>
      </c>
      <c r="CS44" s="624"/>
      <c r="CT44" s="624"/>
      <c r="CU44" s="624"/>
      <c r="CV44" s="624"/>
      <c r="CW44" s="624"/>
      <c r="CX44" s="624"/>
      <c r="CY44" s="625"/>
      <c r="CZ44" s="628">
        <v>18.7</v>
      </c>
      <c r="DA44" s="629"/>
      <c r="DB44" s="629"/>
      <c r="DC44" s="635"/>
      <c r="DD44" s="632">
        <v>750724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1183508</v>
      </c>
      <c r="CS45" s="655"/>
      <c r="CT45" s="655"/>
      <c r="CU45" s="655"/>
      <c r="CV45" s="655"/>
      <c r="CW45" s="655"/>
      <c r="CX45" s="655"/>
      <c r="CY45" s="656"/>
      <c r="CZ45" s="628">
        <v>3.4</v>
      </c>
      <c r="DA45" s="653"/>
      <c r="DB45" s="653"/>
      <c r="DC45" s="657"/>
      <c r="DD45" s="632">
        <v>46553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4891233</v>
      </c>
      <c r="CS46" s="624"/>
      <c r="CT46" s="624"/>
      <c r="CU46" s="624"/>
      <c r="CV46" s="624"/>
      <c r="CW46" s="624"/>
      <c r="CX46" s="624"/>
      <c r="CY46" s="625"/>
      <c r="CZ46" s="628">
        <v>14.2</v>
      </c>
      <c r="DA46" s="629"/>
      <c r="DB46" s="629"/>
      <c r="DC46" s="635"/>
      <c r="DD46" s="632">
        <v>680492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128603</v>
      </c>
      <c r="CS47" s="655"/>
      <c r="CT47" s="655"/>
      <c r="CU47" s="655"/>
      <c r="CV47" s="655"/>
      <c r="CW47" s="655"/>
      <c r="CX47" s="655"/>
      <c r="CY47" s="656"/>
      <c r="CZ47" s="628">
        <v>0.4</v>
      </c>
      <c r="DA47" s="653"/>
      <c r="DB47" s="653"/>
      <c r="DC47" s="657"/>
      <c r="DD47" s="632">
        <v>104032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34389290</v>
      </c>
      <c r="CS49" s="682"/>
      <c r="CT49" s="682"/>
      <c r="CU49" s="682"/>
      <c r="CV49" s="682"/>
      <c r="CW49" s="682"/>
      <c r="CX49" s="682"/>
      <c r="CY49" s="711"/>
      <c r="CZ49" s="703">
        <v>100</v>
      </c>
      <c r="DA49" s="712"/>
      <c r="DB49" s="712"/>
      <c r="DC49" s="713"/>
      <c r="DD49" s="714">
        <v>15615147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MABqcUMLaTl1it8ofZJor1hNlBrusZees5t/pPF3+ffjwQwdEb2kHwq4G74myjFStMDEuO/fjbEYweu9ttUNw==" saltValue="mGOXXF83Wm9FOtyJ0B4c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35665</v>
      </c>
      <c r="R7" s="753"/>
      <c r="S7" s="753"/>
      <c r="T7" s="753"/>
      <c r="U7" s="753"/>
      <c r="V7" s="753">
        <v>34416</v>
      </c>
      <c r="W7" s="753"/>
      <c r="X7" s="753"/>
      <c r="Y7" s="753"/>
      <c r="Z7" s="753"/>
      <c r="AA7" s="753">
        <v>1249</v>
      </c>
      <c r="AB7" s="753"/>
      <c r="AC7" s="753"/>
      <c r="AD7" s="753"/>
      <c r="AE7" s="754"/>
      <c r="AF7" s="755">
        <v>1122</v>
      </c>
      <c r="AG7" s="756"/>
      <c r="AH7" s="756"/>
      <c r="AI7" s="756"/>
      <c r="AJ7" s="757"/>
      <c r="AK7" s="758">
        <v>1979</v>
      </c>
      <c r="AL7" s="759"/>
      <c r="AM7" s="759"/>
      <c r="AN7" s="759"/>
      <c r="AO7" s="759"/>
      <c r="AP7" s="759">
        <v>30246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12</v>
      </c>
      <c r="CI7" s="744"/>
      <c r="CJ7" s="744"/>
      <c r="CK7" s="744"/>
      <c r="CL7" s="745"/>
      <c r="CM7" s="743">
        <v>194</v>
      </c>
      <c r="CN7" s="744"/>
      <c r="CO7" s="744"/>
      <c r="CP7" s="744"/>
      <c r="CQ7" s="745"/>
      <c r="CR7" s="743">
        <v>42</v>
      </c>
      <c r="CS7" s="744"/>
      <c r="CT7" s="744"/>
      <c r="CU7" s="744"/>
      <c r="CV7" s="745"/>
      <c r="CW7" s="743" t="s">
        <v>547</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0</v>
      </c>
      <c r="CI8" s="777"/>
      <c r="CJ8" s="777"/>
      <c r="CK8" s="777"/>
      <c r="CL8" s="778"/>
      <c r="CM8" s="776">
        <v>21</v>
      </c>
      <c r="CN8" s="777"/>
      <c r="CO8" s="777"/>
      <c r="CP8" s="777"/>
      <c r="CQ8" s="778"/>
      <c r="CR8" s="776">
        <v>8</v>
      </c>
      <c r="CS8" s="777"/>
      <c r="CT8" s="777"/>
      <c r="CU8" s="777"/>
      <c r="CV8" s="778"/>
      <c r="CW8" s="776">
        <v>12</v>
      </c>
      <c r="CX8" s="777"/>
      <c r="CY8" s="777"/>
      <c r="CZ8" s="777"/>
      <c r="DA8" s="778"/>
      <c r="DB8" s="776" t="s">
        <v>547</v>
      </c>
      <c r="DC8" s="777"/>
      <c r="DD8" s="777"/>
      <c r="DE8" s="777"/>
      <c r="DF8" s="778"/>
      <c r="DG8" s="776" t="s">
        <v>547</v>
      </c>
      <c r="DH8" s="777"/>
      <c r="DI8" s="777"/>
      <c r="DJ8" s="777"/>
      <c r="DK8" s="778"/>
      <c r="DL8" s="776" t="s">
        <v>547</v>
      </c>
      <c r="DM8" s="777"/>
      <c r="DN8" s="777"/>
      <c r="DO8" s="777"/>
      <c r="DP8" s="778"/>
      <c r="DQ8" s="776" t="s">
        <v>547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556</v>
      </c>
      <c r="BT9" s="774"/>
      <c r="BU9" s="774"/>
      <c r="BV9" s="774"/>
      <c r="BW9" s="774"/>
      <c r="BX9" s="774"/>
      <c r="BY9" s="774"/>
      <c r="BZ9" s="774"/>
      <c r="CA9" s="774"/>
      <c r="CB9" s="774"/>
      <c r="CC9" s="774"/>
      <c r="CD9" s="774"/>
      <c r="CE9" s="774"/>
      <c r="CF9" s="774"/>
      <c r="CG9" s="775"/>
      <c r="CH9" s="776">
        <v>-9</v>
      </c>
      <c r="CI9" s="777"/>
      <c r="CJ9" s="777"/>
      <c r="CK9" s="777"/>
      <c r="CL9" s="778"/>
      <c r="CM9" s="776">
        <v>139</v>
      </c>
      <c r="CN9" s="777"/>
      <c r="CO9" s="777"/>
      <c r="CP9" s="777"/>
      <c r="CQ9" s="778"/>
      <c r="CR9" s="776">
        <v>18</v>
      </c>
      <c r="CS9" s="777"/>
      <c r="CT9" s="777"/>
      <c r="CU9" s="777"/>
      <c r="CV9" s="778"/>
      <c r="CW9" s="776" t="s">
        <v>563</v>
      </c>
      <c r="CX9" s="777"/>
      <c r="CY9" s="777"/>
      <c r="CZ9" s="777"/>
      <c r="DA9" s="778"/>
      <c r="DB9" s="776" t="s">
        <v>547</v>
      </c>
      <c r="DC9" s="777"/>
      <c r="DD9" s="777"/>
      <c r="DE9" s="777"/>
      <c r="DF9" s="778"/>
      <c r="DG9" s="776" t="s">
        <v>547</v>
      </c>
      <c r="DH9" s="777"/>
      <c r="DI9" s="777"/>
      <c r="DJ9" s="777"/>
      <c r="DK9" s="778"/>
      <c r="DL9" s="776">
        <v>56</v>
      </c>
      <c r="DM9" s="777"/>
      <c r="DN9" s="777"/>
      <c r="DO9" s="777"/>
      <c r="DP9" s="778"/>
      <c r="DQ9" s="776">
        <v>6</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557</v>
      </c>
      <c r="BT10" s="774"/>
      <c r="BU10" s="774"/>
      <c r="BV10" s="774"/>
      <c r="BW10" s="774"/>
      <c r="BX10" s="774"/>
      <c r="BY10" s="774"/>
      <c r="BZ10" s="774"/>
      <c r="CA10" s="774"/>
      <c r="CB10" s="774"/>
      <c r="CC10" s="774"/>
      <c r="CD10" s="774"/>
      <c r="CE10" s="774"/>
      <c r="CF10" s="774"/>
      <c r="CG10" s="775"/>
      <c r="CH10" s="776">
        <v>14</v>
      </c>
      <c r="CI10" s="777"/>
      <c r="CJ10" s="777"/>
      <c r="CK10" s="777"/>
      <c r="CL10" s="778"/>
      <c r="CM10" s="776">
        <v>121</v>
      </c>
      <c r="CN10" s="777"/>
      <c r="CO10" s="777"/>
      <c r="CP10" s="777"/>
      <c r="CQ10" s="778"/>
      <c r="CR10" s="776">
        <v>51</v>
      </c>
      <c r="CS10" s="777"/>
      <c r="CT10" s="777"/>
      <c r="CU10" s="777"/>
      <c r="CV10" s="778"/>
      <c r="CW10" s="776" t="s">
        <v>547</v>
      </c>
      <c r="CX10" s="777"/>
      <c r="CY10" s="777"/>
      <c r="CZ10" s="777"/>
      <c r="DA10" s="778"/>
      <c r="DB10" s="776" t="s">
        <v>547</v>
      </c>
      <c r="DC10" s="777"/>
      <c r="DD10" s="777"/>
      <c r="DE10" s="777"/>
      <c r="DF10" s="778"/>
      <c r="DG10" s="776" t="s">
        <v>547</v>
      </c>
      <c r="DH10" s="777"/>
      <c r="DI10" s="777"/>
      <c r="DJ10" s="777"/>
      <c r="DK10" s="778"/>
      <c r="DL10" s="776" t="s">
        <v>547</v>
      </c>
      <c r="DM10" s="777"/>
      <c r="DN10" s="777"/>
      <c r="DO10" s="777"/>
      <c r="DP10" s="778"/>
      <c r="DQ10" s="776" t="s">
        <v>547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35638</v>
      </c>
      <c r="R23" s="793"/>
      <c r="S23" s="793"/>
      <c r="T23" s="793"/>
      <c r="U23" s="793"/>
      <c r="V23" s="793">
        <v>34389</v>
      </c>
      <c r="W23" s="793"/>
      <c r="X23" s="793"/>
      <c r="Y23" s="793"/>
      <c r="Z23" s="793"/>
      <c r="AA23" s="793">
        <v>1249</v>
      </c>
      <c r="AB23" s="793"/>
      <c r="AC23" s="793"/>
      <c r="AD23" s="793"/>
      <c r="AE23" s="794"/>
      <c r="AF23" s="795">
        <v>1122</v>
      </c>
      <c r="AG23" s="793"/>
      <c r="AH23" s="793"/>
      <c r="AI23" s="793"/>
      <c r="AJ23" s="796"/>
      <c r="AK23" s="797"/>
      <c r="AL23" s="798"/>
      <c r="AM23" s="798"/>
      <c r="AN23" s="798"/>
      <c r="AO23" s="798"/>
      <c r="AP23" s="793">
        <v>30246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5246</v>
      </c>
      <c r="R28" s="823"/>
      <c r="S28" s="823"/>
      <c r="T28" s="823"/>
      <c r="U28" s="823"/>
      <c r="V28" s="823">
        <v>5127</v>
      </c>
      <c r="W28" s="823"/>
      <c r="X28" s="823"/>
      <c r="Y28" s="823"/>
      <c r="Z28" s="823"/>
      <c r="AA28" s="823">
        <v>119</v>
      </c>
      <c r="AB28" s="823"/>
      <c r="AC28" s="823"/>
      <c r="AD28" s="823"/>
      <c r="AE28" s="824"/>
      <c r="AF28" s="825">
        <v>119</v>
      </c>
      <c r="AG28" s="823"/>
      <c r="AH28" s="823"/>
      <c r="AI28" s="823"/>
      <c r="AJ28" s="826"/>
      <c r="AK28" s="827">
        <v>496</v>
      </c>
      <c r="AL28" s="828"/>
      <c r="AM28" s="828"/>
      <c r="AN28" s="828"/>
      <c r="AO28" s="828"/>
      <c r="AP28" s="828"/>
      <c r="AQ28" s="828"/>
      <c r="AR28" s="828"/>
      <c r="AS28" s="828"/>
      <c r="AT28" s="828"/>
      <c r="AU28" s="828" t="s">
        <v>547</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5633</v>
      </c>
      <c r="R29" s="784"/>
      <c r="S29" s="784"/>
      <c r="T29" s="784"/>
      <c r="U29" s="784"/>
      <c r="V29" s="784">
        <v>5372</v>
      </c>
      <c r="W29" s="784"/>
      <c r="X29" s="784"/>
      <c r="Y29" s="784"/>
      <c r="Z29" s="784"/>
      <c r="AA29" s="784">
        <v>261</v>
      </c>
      <c r="AB29" s="784"/>
      <c r="AC29" s="784"/>
      <c r="AD29" s="784"/>
      <c r="AE29" s="785"/>
      <c r="AF29" s="786">
        <v>261</v>
      </c>
      <c r="AG29" s="787"/>
      <c r="AH29" s="787"/>
      <c r="AI29" s="787"/>
      <c r="AJ29" s="788"/>
      <c r="AK29" s="834">
        <v>841</v>
      </c>
      <c r="AL29" s="830"/>
      <c r="AM29" s="830"/>
      <c r="AN29" s="830"/>
      <c r="AO29" s="830"/>
      <c r="AP29" s="830"/>
      <c r="AQ29" s="830"/>
      <c r="AR29" s="830"/>
      <c r="AS29" s="830"/>
      <c r="AT29" s="830"/>
      <c r="AU29" s="830" t="s">
        <v>547</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631</v>
      </c>
      <c r="R30" s="784"/>
      <c r="S30" s="784"/>
      <c r="T30" s="784"/>
      <c r="U30" s="784"/>
      <c r="V30" s="784">
        <v>630</v>
      </c>
      <c r="W30" s="784"/>
      <c r="X30" s="784"/>
      <c r="Y30" s="784"/>
      <c r="Z30" s="784"/>
      <c r="AA30" s="784">
        <v>1</v>
      </c>
      <c r="AB30" s="784"/>
      <c r="AC30" s="784"/>
      <c r="AD30" s="784"/>
      <c r="AE30" s="785"/>
      <c r="AF30" s="786">
        <v>1</v>
      </c>
      <c r="AG30" s="787"/>
      <c r="AH30" s="787"/>
      <c r="AI30" s="787"/>
      <c r="AJ30" s="788"/>
      <c r="AK30" s="834">
        <v>216</v>
      </c>
      <c r="AL30" s="830"/>
      <c r="AM30" s="830"/>
      <c r="AN30" s="830"/>
      <c r="AO30" s="830"/>
      <c r="AP30" s="830"/>
      <c r="AQ30" s="830"/>
      <c r="AR30" s="830"/>
      <c r="AS30" s="830"/>
      <c r="AT30" s="830"/>
      <c r="AU30" s="830" t="s">
        <v>547</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4</v>
      </c>
      <c r="R31" s="784"/>
      <c r="S31" s="784"/>
      <c r="T31" s="784"/>
      <c r="U31" s="784"/>
      <c r="V31" s="784">
        <v>4</v>
      </c>
      <c r="W31" s="784"/>
      <c r="X31" s="784"/>
      <c r="Y31" s="784"/>
      <c r="Z31" s="784"/>
      <c r="AA31" s="784">
        <v>1</v>
      </c>
      <c r="AB31" s="784"/>
      <c r="AC31" s="784"/>
      <c r="AD31" s="784"/>
      <c r="AE31" s="785"/>
      <c r="AF31" s="786">
        <v>1</v>
      </c>
      <c r="AG31" s="787"/>
      <c r="AH31" s="787"/>
      <c r="AI31" s="787"/>
      <c r="AJ31" s="788"/>
      <c r="AK31" s="834" t="s">
        <v>547</v>
      </c>
      <c r="AL31" s="830"/>
      <c r="AM31" s="830"/>
      <c r="AN31" s="830"/>
      <c r="AO31" s="830"/>
      <c r="AP31" s="830"/>
      <c r="AQ31" s="830"/>
      <c r="AR31" s="830"/>
      <c r="AS31" s="830"/>
      <c r="AT31" s="830"/>
      <c r="AU31" s="830" t="s">
        <v>547</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742</v>
      </c>
      <c r="R32" s="784"/>
      <c r="S32" s="784"/>
      <c r="T32" s="784"/>
      <c r="U32" s="784"/>
      <c r="V32" s="784">
        <v>675</v>
      </c>
      <c r="W32" s="784"/>
      <c r="X32" s="784"/>
      <c r="Y32" s="784"/>
      <c r="Z32" s="784"/>
      <c r="AA32" s="784">
        <v>67</v>
      </c>
      <c r="AB32" s="784"/>
      <c r="AC32" s="784"/>
      <c r="AD32" s="784"/>
      <c r="AE32" s="785"/>
      <c r="AF32" s="786">
        <v>926</v>
      </c>
      <c r="AG32" s="787"/>
      <c r="AH32" s="787"/>
      <c r="AI32" s="787"/>
      <c r="AJ32" s="788"/>
      <c r="AK32" s="834">
        <v>88</v>
      </c>
      <c r="AL32" s="830"/>
      <c r="AM32" s="830"/>
      <c r="AN32" s="830"/>
      <c r="AO32" s="830"/>
      <c r="AP32" s="830">
        <v>2981</v>
      </c>
      <c r="AQ32" s="830"/>
      <c r="AR32" s="830"/>
      <c r="AS32" s="830"/>
      <c r="AT32" s="830"/>
      <c r="AU32" s="830">
        <v>814</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503</v>
      </c>
      <c r="R33" s="784"/>
      <c r="S33" s="784"/>
      <c r="T33" s="784"/>
      <c r="U33" s="784"/>
      <c r="V33" s="784">
        <v>455</v>
      </c>
      <c r="W33" s="784"/>
      <c r="X33" s="784"/>
      <c r="Y33" s="784"/>
      <c r="Z33" s="784"/>
      <c r="AA33" s="784">
        <v>48</v>
      </c>
      <c r="AB33" s="784"/>
      <c r="AC33" s="784"/>
      <c r="AD33" s="784"/>
      <c r="AE33" s="785"/>
      <c r="AF33" s="786">
        <v>244</v>
      </c>
      <c r="AG33" s="787"/>
      <c r="AH33" s="787"/>
      <c r="AI33" s="787"/>
      <c r="AJ33" s="788"/>
      <c r="AK33" s="834">
        <v>9</v>
      </c>
      <c r="AL33" s="830"/>
      <c r="AM33" s="830"/>
      <c r="AN33" s="830"/>
      <c r="AO33" s="830"/>
      <c r="AP33" s="830">
        <v>176</v>
      </c>
      <c r="AQ33" s="830"/>
      <c r="AR33" s="830"/>
      <c r="AS33" s="830"/>
      <c r="AT33" s="830"/>
      <c r="AU33" s="830">
        <v>127</v>
      </c>
      <c r="AV33" s="830"/>
      <c r="AW33" s="830"/>
      <c r="AX33" s="830"/>
      <c r="AY33" s="830"/>
      <c r="AZ33" s="831"/>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353</v>
      </c>
      <c r="R34" s="784"/>
      <c r="S34" s="784"/>
      <c r="T34" s="784"/>
      <c r="U34" s="784"/>
      <c r="V34" s="784">
        <v>270</v>
      </c>
      <c r="W34" s="784"/>
      <c r="X34" s="784"/>
      <c r="Y34" s="784"/>
      <c r="Z34" s="784"/>
      <c r="AA34" s="784">
        <v>84</v>
      </c>
      <c r="AB34" s="784"/>
      <c r="AC34" s="784"/>
      <c r="AD34" s="784"/>
      <c r="AE34" s="785"/>
      <c r="AF34" s="786">
        <v>188</v>
      </c>
      <c r="AG34" s="787"/>
      <c r="AH34" s="787"/>
      <c r="AI34" s="787"/>
      <c r="AJ34" s="788"/>
      <c r="AK34" s="834">
        <v>150</v>
      </c>
      <c r="AL34" s="830"/>
      <c r="AM34" s="830"/>
      <c r="AN34" s="830"/>
      <c r="AO34" s="830"/>
      <c r="AP34" s="830">
        <v>2199</v>
      </c>
      <c r="AQ34" s="830"/>
      <c r="AR34" s="830"/>
      <c r="AS34" s="830"/>
      <c r="AT34" s="830"/>
      <c r="AU34" s="830">
        <v>2165</v>
      </c>
      <c r="AV34" s="830"/>
      <c r="AW34" s="830"/>
      <c r="AX34" s="830"/>
      <c r="AY34" s="830"/>
      <c r="AZ34" s="831"/>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1740</v>
      </c>
      <c r="AG63" s="844"/>
      <c r="AH63" s="844"/>
      <c r="AI63" s="844"/>
      <c r="AJ63" s="845"/>
      <c r="AK63" s="846"/>
      <c r="AL63" s="841"/>
      <c r="AM63" s="841"/>
      <c r="AN63" s="841"/>
      <c r="AO63" s="841"/>
      <c r="AP63" s="844">
        <v>5356</v>
      </c>
      <c r="AQ63" s="844"/>
      <c r="AR63" s="844"/>
      <c r="AS63" s="844"/>
      <c r="AT63" s="844"/>
      <c r="AU63" s="844">
        <v>3106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58</v>
      </c>
      <c r="AL68" s="866"/>
      <c r="AM68" s="866"/>
      <c r="AN68" s="866"/>
      <c r="AO68" s="866"/>
      <c r="AP68" s="866" t="s">
        <v>547</v>
      </c>
      <c r="AQ68" s="866"/>
      <c r="AR68" s="866"/>
      <c r="AS68" s="866"/>
      <c r="AT68" s="866"/>
      <c r="AU68" s="866" t="s">
        <v>547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12036</v>
      </c>
      <c r="R69" s="830"/>
      <c r="S69" s="830"/>
      <c r="T69" s="830"/>
      <c r="U69" s="830"/>
      <c r="V69" s="830">
        <v>11957</v>
      </c>
      <c r="W69" s="830"/>
      <c r="X69" s="830"/>
      <c r="Y69" s="830"/>
      <c r="Z69" s="830"/>
      <c r="AA69" s="830">
        <v>79</v>
      </c>
      <c r="AB69" s="830"/>
      <c r="AC69" s="830"/>
      <c r="AD69" s="830"/>
      <c r="AE69" s="830"/>
      <c r="AF69" s="830">
        <v>79</v>
      </c>
      <c r="AG69" s="830"/>
      <c r="AH69" s="830"/>
      <c r="AI69" s="830"/>
      <c r="AJ69" s="830"/>
      <c r="AK69" s="830" t="s">
        <v>564</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1688</v>
      </c>
      <c r="R70" s="830"/>
      <c r="S70" s="830"/>
      <c r="T70" s="830"/>
      <c r="U70" s="830"/>
      <c r="V70" s="830">
        <v>1660</v>
      </c>
      <c r="W70" s="830"/>
      <c r="X70" s="830"/>
      <c r="Y70" s="830"/>
      <c r="Z70" s="830"/>
      <c r="AA70" s="830">
        <v>27</v>
      </c>
      <c r="AB70" s="830"/>
      <c r="AC70" s="830"/>
      <c r="AD70" s="830"/>
      <c r="AE70" s="830"/>
      <c r="AF70" s="830">
        <v>27</v>
      </c>
      <c r="AG70" s="830"/>
      <c r="AH70" s="830"/>
      <c r="AI70" s="830"/>
      <c r="AJ70" s="830"/>
      <c r="AK70" s="830" t="s">
        <v>564</v>
      </c>
      <c r="AL70" s="830"/>
      <c r="AM70" s="830"/>
      <c r="AN70" s="830"/>
      <c r="AO70" s="830"/>
      <c r="AP70" s="830">
        <v>948</v>
      </c>
      <c r="AQ70" s="830"/>
      <c r="AR70" s="830"/>
      <c r="AS70" s="830"/>
      <c r="AT70" s="830"/>
      <c r="AU70" s="830">
        <v>112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230</v>
      </c>
      <c r="R71" s="830"/>
      <c r="S71" s="830"/>
      <c r="T71" s="830"/>
      <c r="U71" s="830"/>
      <c r="V71" s="830">
        <v>220</v>
      </c>
      <c r="W71" s="830"/>
      <c r="X71" s="830"/>
      <c r="Y71" s="830"/>
      <c r="Z71" s="830"/>
      <c r="AA71" s="830">
        <v>10</v>
      </c>
      <c r="AB71" s="830"/>
      <c r="AC71" s="830"/>
      <c r="AD71" s="830"/>
      <c r="AE71" s="830"/>
      <c r="AF71" s="830">
        <v>10</v>
      </c>
      <c r="AG71" s="830"/>
      <c r="AH71" s="830"/>
      <c r="AI71" s="830"/>
      <c r="AJ71" s="830"/>
      <c r="AK71" s="830" t="s">
        <v>564</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110</v>
      </c>
      <c r="R72" s="830"/>
      <c r="S72" s="830"/>
      <c r="T72" s="830"/>
      <c r="U72" s="830"/>
      <c r="V72" s="830">
        <v>93</v>
      </c>
      <c r="W72" s="830"/>
      <c r="X72" s="830"/>
      <c r="Y72" s="830"/>
      <c r="Z72" s="830"/>
      <c r="AA72" s="830">
        <v>17</v>
      </c>
      <c r="AB72" s="830"/>
      <c r="AC72" s="830"/>
      <c r="AD72" s="830"/>
      <c r="AE72" s="830"/>
      <c r="AF72" s="830">
        <v>17</v>
      </c>
      <c r="AG72" s="830"/>
      <c r="AH72" s="830"/>
      <c r="AI72" s="830"/>
      <c r="AJ72" s="830"/>
      <c r="AK72" s="830" t="s">
        <v>564</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293727</v>
      </c>
      <c r="R73" s="830"/>
      <c r="S73" s="830"/>
      <c r="T73" s="830"/>
      <c r="U73" s="830"/>
      <c r="V73" s="830">
        <v>290111</v>
      </c>
      <c r="W73" s="830"/>
      <c r="X73" s="830"/>
      <c r="Y73" s="830"/>
      <c r="Z73" s="830"/>
      <c r="AA73" s="830">
        <v>3616</v>
      </c>
      <c r="AB73" s="830"/>
      <c r="AC73" s="830"/>
      <c r="AD73" s="830"/>
      <c r="AE73" s="830"/>
      <c r="AF73" s="830">
        <v>3616</v>
      </c>
      <c r="AG73" s="830"/>
      <c r="AH73" s="830"/>
      <c r="AI73" s="830"/>
      <c r="AJ73" s="830"/>
      <c r="AK73" s="830">
        <v>27</v>
      </c>
      <c r="AL73" s="830"/>
      <c r="AM73" s="830"/>
      <c r="AN73" s="830"/>
      <c r="AO73" s="830"/>
      <c r="AP73" s="830" t="s">
        <v>547</v>
      </c>
      <c r="AQ73" s="830"/>
      <c r="AR73" s="830"/>
      <c r="AS73" s="830"/>
      <c r="AT73" s="830"/>
      <c r="AU73" s="830" t="s">
        <v>547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4359</v>
      </c>
      <c r="AG88" s="844"/>
      <c r="AH88" s="844"/>
      <c r="AI88" s="844"/>
      <c r="AJ88" s="844"/>
      <c r="AK88" s="841"/>
      <c r="AL88" s="841"/>
      <c r="AM88" s="841"/>
      <c r="AN88" s="841"/>
      <c r="AO88" s="841"/>
      <c r="AP88" s="844">
        <v>948</v>
      </c>
      <c r="AQ88" s="844"/>
      <c r="AR88" s="844"/>
      <c r="AS88" s="844"/>
      <c r="AT88" s="844"/>
      <c r="AU88" s="844">
        <v>112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119</v>
      </c>
      <c r="CS102" s="852"/>
      <c r="CT102" s="852"/>
      <c r="CU102" s="852"/>
      <c r="CV102" s="891"/>
      <c r="CW102" s="890">
        <v>12</v>
      </c>
      <c r="CX102" s="852"/>
      <c r="CY102" s="852"/>
      <c r="CZ102" s="852"/>
      <c r="DA102" s="891"/>
      <c r="DB102" s="890" t="s">
        <v>547</v>
      </c>
      <c r="DC102" s="852"/>
      <c r="DD102" s="852"/>
      <c r="DE102" s="852"/>
      <c r="DF102" s="891"/>
      <c r="DG102" s="890" t="s">
        <v>547</v>
      </c>
      <c r="DH102" s="852"/>
      <c r="DI102" s="852"/>
      <c r="DJ102" s="852"/>
      <c r="DK102" s="891"/>
      <c r="DL102" s="890">
        <v>56</v>
      </c>
      <c r="DM102" s="852"/>
      <c r="DN102" s="852"/>
      <c r="DO102" s="852"/>
      <c r="DP102" s="891"/>
      <c r="DQ102" s="890">
        <v>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3004990</v>
      </c>
      <c r="AB110" s="900"/>
      <c r="AC110" s="900"/>
      <c r="AD110" s="900"/>
      <c r="AE110" s="901"/>
      <c r="AF110" s="902">
        <v>3114178</v>
      </c>
      <c r="AG110" s="900"/>
      <c r="AH110" s="900"/>
      <c r="AI110" s="900"/>
      <c r="AJ110" s="901"/>
      <c r="AK110" s="902">
        <v>2965877</v>
      </c>
      <c r="AL110" s="900"/>
      <c r="AM110" s="900"/>
      <c r="AN110" s="900"/>
      <c r="AO110" s="901"/>
      <c r="AP110" s="903">
        <v>28.2</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29210157</v>
      </c>
      <c r="BR110" s="931"/>
      <c r="BS110" s="931"/>
      <c r="BT110" s="931"/>
      <c r="BU110" s="931"/>
      <c r="BV110" s="931">
        <v>28731957</v>
      </c>
      <c r="BW110" s="931"/>
      <c r="BX110" s="931"/>
      <c r="BY110" s="931"/>
      <c r="BZ110" s="931"/>
      <c r="CA110" s="931">
        <v>30245936</v>
      </c>
      <c r="CB110" s="931"/>
      <c r="CC110" s="931"/>
      <c r="CD110" s="931"/>
      <c r="CE110" s="931"/>
      <c r="CF110" s="944">
        <v>287.3</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374160</v>
      </c>
      <c r="BR111" s="926"/>
      <c r="BS111" s="926"/>
      <c r="BT111" s="926"/>
      <c r="BU111" s="926"/>
      <c r="BV111" s="926">
        <v>317718</v>
      </c>
      <c r="BW111" s="926"/>
      <c r="BX111" s="926"/>
      <c r="BY111" s="926"/>
      <c r="BZ111" s="926"/>
      <c r="CA111" s="926">
        <v>261276</v>
      </c>
      <c r="CB111" s="926"/>
      <c r="CC111" s="926"/>
      <c r="CD111" s="926"/>
      <c r="CE111" s="926"/>
      <c r="CF111" s="920">
        <v>2.5</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2432628</v>
      </c>
      <c r="BR112" s="926"/>
      <c r="BS112" s="926"/>
      <c r="BT112" s="926"/>
      <c r="BU112" s="926"/>
      <c r="BV112" s="926">
        <v>2970815</v>
      </c>
      <c r="BW112" s="926"/>
      <c r="BX112" s="926"/>
      <c r="BY112" s="926"/>
      <c r="BZ112" s="926"/>
      <c r="CA112" s="926">
        <v>3105693</v>
      </c>
      <c r="CB112" s="926"/>
      <c r="CC112" s="926"/>
      <c r="CD112" s="926"/>
      <c r="CE112" s="926"/>
      <c r="CF112" s="920">
        <v>29.5</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165798</v>
      </c>
      <c r="AB113" s="938"/>
      <c r="AC113" s="938"/>
      <c r="AD113" s="938"/>
      <c r="AE113" s="939"/>
      <c r="AF113" s="940">
        <v>174271</v>
      </c>
      <c r="AG113" s="938"/>
      <c r="AH113" s="938"/>
      <c r="AI113" s="938"/>
      <c r="AJ113" s="939"/>
      <c r="AK113" s="940">
        <v>171476</v>
      </c>
      <c r="AL113" s="938"/>
      <c r="AM113" s="938"/>
      <c r="AN113" s="938"/>
      <c r="AO113" s="939"/>
      <c r="AP113" s="941">
        <v>1.6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241219</v>
      </c>
      <c r="BR113" s="926"/>
      <c r="BS113" s="926"/>
      <c r="BT113" s="926"/>
      <c r="BU113" s="926"/>
      <c r="BV113" s="926">
        <v>175317</v>
      </c>
      <c r="BW113" s="926"/>
      <c r="BX113" s="926"/>
      <c r="BY113" s="926"/>
      <c r="BZ113" s="926"/>
      <c r="CA113" s="926">
        <v>112251</v>
      </c>
      <c r="CB113" s="926"/>
      <c r="CC113" s="926"/>
      <c r="CD113" s="926"/>
      <c r="CE113" s="926"/>
      <c r="CF113" s="920">
        <v>1.1000000000000001</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2910352</v>
      </c>
      <c r="BR114" s="926"/>
      <c r="BS114" s="926"/>
      <c r="BT114" s="926"/>
      <c r="BU114" s="926"/>
      <c r="BV114" s="926">
        <v>2781494</v>
      </c>
      <c r="BW114" s="926"/>
      <c r="BX114" s="926"/>
      <c r="BY114" s="926"/>
      <c r="BZ114" s="926"/>
      <c r="CA114" s="926">
        <v>2820560</v>
      </c>
      <c r="CB114" s="926"/>
      <c r="CC114" s="926"/>
      <c r="CD114" s="926"/>
      <c r="CE114" s="926"/>
      <c r="CF114" s="920">
        <v>26.8</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33131</v>
      </c>
      <c r="AB115" s="938"/>
      <c r="AC115" s="938"/>
      <c r="AD115" s="938"/>
      <c r="AE115" s="939"/>
      <c r="AF115" s="940">
        <v>22258</v>
      </c>
      <c r="AG115" s="938"/>
      <c r="AH115" s="938"/>
      <c r="AI115" s="938"/>
      <c r="AJ115" s="939"/>
      <c r="AK115" s="940">
        <v>22258</v>
      </c>
      <c r="AL115" s="938"/>
      <c r="AM115" s="938"/>
      <c r="AN115" s="938"/>
      <c r="AO115" s="939"/>
      <c r="AP115" s="941">
        <v>0.2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7464</v>
      </c>
      <c r="BR115" s="926"/>
      <c r="BS115" s="926"/>
      <c r="BT115" s="926"/>
      <c r="BU115" s="926"/>
      <c r="BV115" s="926">
        <v>6984</v>
      </c>
      <c r="BW115" s="926"/>
      <c r="BX115" s="926"/>
      <c r="BY115" s="926"/>
      <c r="BZ115" s="926"/>
      <c r="CA115" s="926">
        <v>5555</v>
      </c>
      <c r="CB115" s="926"/>
      <c r="CC115" s="926"/>
      <c r="CD115" s="926"/>
      <c r="CE115" s="926"/>
      <c r="CF115" s="920">
        <v>0.1</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558</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3204477</v>
      </c>
      <c r="AB117" s="979"/>
      <c r="AC117" s="979"/>
      <c r="AD117" s="979"/>
      <c r="AE117" s="980"/>
      <c r="AF117" s="981">
        <v>3310707</v>
      </c>
      <c r="AG117" s="979"/>
      <c r="AH117" s="979"/>
      <c r="AI117" s="979"/>
      <c r="AJ117" s="980"/>
      <c r="AK117" s="981">
        <v>3159611</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35175980</v>
      </c>
      <c r="BR119" s="1000"/>
      <c r="BS119" s="1000"/>
      <c r="BT119" s="1000"/>
      <c r="BU119" s="1000"/>
      <c r="BV119" s="1000">
        <v>34984285</v>
      </c>
      <c r="BW119" s="1000"/>
      <c r="BX119" s="1000"/>
      <c r="BY119" s="1000"/>
      <c r="BZ119" s="1000"/>
      <c r="CA119" s="1000">
        <v>36551271</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374160</v>
      </c>
      <c r="DH119" s="986"/>
      <c r="DI119" s="986"/>
      <c r="DJ119" s="986"/>
      <c r="DK119" s="987"/>
      <c r="DL119" s="985">
        <v>317718</v>
      </c>
      <c r="DM119" s="986"/>
      <c r="DN119" s="986"/>
      <c r="DO119" s="986"/>
      <c r="DP119" s="987"/>
      <c r="DQ119" s="985">
        <v>261276</v>
      </c>
      <c r="DR119" s="986"/>
      <c r="DS119" s="986"/>
      <c r="DT119" s="986"/>
      <c r="DU119" s="987"/>
      <c r="DV119" s="988">
        <v>2.5</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23007569</v>
      </c>
      <c r="BR120" s="931"/>
      <c r="BS120" s="931"/>
      <c r="BT120" s="931"/>
      <c r="BU120" s="931"/>
      <c r="BV120" s="931">
        <v>25590885</v>
      </c>
      <c r="BW120" s="931"/>
      <c r="BX120" s="931"/>
      <c r="BY120" s="931"/>
      <c r="BZ120" s="931"/>
      <c r="CA120" s="931">
        <v>27629131</v>
      </c>
      <c r="CB120" s="931"/>
      <c r="CC120" s="931"/>
      <c r="CD120" s="931"/>
      <c r="CE120" s="931"/>
      <c r="CF120" s="944">
        <v>262.5</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1278796</v>
      </c>
      <c r="DH120" s="931"/>
      <c r="DI120" s="931"/>
      <c r="DJ120" s="931"/>
      <c r="DK120" s="931"/>
      <c r="DL120" s="931">
        <v>1601278</v>
      </c>
      <c r="DM120" s="931"/>
      <c r="DN120" s="931"/>
      <c r="DO120" s="931"/>
      <c r="DP120" s="931"/>
      <c r="DQ120" s="931">
        <v>2165231</v>
      </c>
      <c r="DR120" s="931"/>
      <c r="DS120" s="931"/>
      <c r="DT120" s="931"/>
      <c r="DU120" s="931"/>
      <c r="DV120" s="932">
        <v>20.6</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808458</v>
      </c>
      <c r="BR121" s="926"/>
      <c r="BS121" s="926"/>
      <c r="BT121" s="926"/>
      <c r="BU121" s="926"/>
      <c r="BV121" s="926">
        <v>663355</v>
      </c>
      <c r="BW121" s="926"/>
      <c r="BX121" s="926"/>
      <c r="BY121" s="926"/>
      <c r="BZ121" s="926"/>
      <c r="CA121" s="926">
        <v>565013</v>
      </c>
      <c r="CB121" s="926"/>
      <c r="CC121" s="926"/>
      <c r="CD121" s="926"/>
      <c r="CE121" s="926"/>
      <c r="CF121" s="920">
        <v>5.4</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570545</v>
      </c>
      <c r="DH121" s="926"/>
      <c r="DI121" s="926"/>
      <c r="DJ121" s="926"/>
      <c r="DK121" s="926"/>
      <c r="DL121" s="926">
        <v>825993</v>
      </c>
      <c r="DM121" s="926"/>
      <c r="DN121" s="926"/>
      <c r="DO121" s="926"/>
      <c r="DP121" s="926"/>
      <c r="DQ121" s="926">
        <v>813775</v>
      </c>
      <c r="DR121" s="926"/>
      <c r="DS121" s="926"/>
      <c r="DT121" s="926"/>
      <c r="DU121" s="926"/>
      <c r="DV121" s="927">
        <v>7.7</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24411852</v>
      </c>
      <c r="BR122" s="1000"/>
      <c r="BS122" s="1000"/>
      <c r="BT122" s="1000"/>
      <c r="BU122" s="1000"/>
      <c r="BV122" s="1000">
        <v>24178301</v>
      </c>
      <c r="BW122" s="1000"/>
      <c r="BX122" s="1000"/>
      <c r="BY122" s="1000"/>
      <c r="BZ122" s="1000"/>
      <c r="CA122" s="1000">
        <v>26393326</v>
      </c>
      <c r="CB122" s="1000"/>
      <c r="CC122" s="1000"/>
      <c r="CD122" s="1000"/>
      <c r="CE122" s="1000"/>
      <c r="CF122" s="1017">
        <v>250.7</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140504</v>
      </c>
      <c r="DH122" s="926"/>
      <c r="DI122" s="926"/>
      <c r="DJ122" s="926"/>
      <c r="DK122" s="926"/>
      <c r="DL122" s="926">
        <v>136886</v>
      </c>
      <c r="DM122" s="926"/>
      <c r="DN122" s="926"/>
      <c r="DO122" s="926"/>
      <c r="DP122" s="926"/>
      <c r="DQ122" s="926">
        <v>126687</v>
      </c>
      <c r="DR122" s="926"/>
      <c r="DS122" s="926"/>
      <c r="DT122" s="926"/>
      <c r="DU122" s="926"/>
      <c r="DV122" s="927">
        <v>1.2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48227879</v>
      </c>
      <c r="BR123" s="1064"/>
      <c r="BS123" s="1064"/>
      <c r="BT123" s="1064"/>
      <c r="BU123" s="1064"/>
      <c r="BV123" s="1064">
        <v>50432541</v>
      </c>
      <c r="BW123" s="1064"/>
      <c r="BX123" s="1064"/>
      <c r="BY123" s="1064"/>
      <c r="BZ123" s="1064"/>
      <c r="CA123" s="1064">
        <v>54587470</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v>442783</v>
      </c>
      <c r="DH124" s="986"/>
      <c r="DI124" s="986"/>
      <c r="DJ124" s="986"/>
      <c r="DK124" s="987"/>
      <c r="DL124" s="985">
        <v>406658</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33131</v>
      </c>
      <c r="AB126" s="959"/>
      <c r="AC126" s="959"/>
      <c r="AD126" s="959"/>
      <c r="AE126" s="960"/>
      <c r="AF126" s="961">
        <v>22258</v>
      </c>
      <c r="AG126" s="959"/>
      <c r="AH126" s="959"/>
      <c r="AI126" s="959"/>
      <c r="AJ126" s="960"/>
      <c r="AK126" s="961">
        <v>22258</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135779</v>
      </c>
      <c r="AB128" s="1046"/>
      <c r="AC128" s="1046"/>
      <c r="AD128" s="1046"/>
      <c r="AE128" s="1047"/>
      <c r="AF128" s="1048">
        <v>138386</v>
      </c>
      <c r="AG128" s="1046"/>
      <c r="AH128" s="1046"/>
      <c r="AI128" s="1046"/>
      <c r="AJ128" s="1047"/>
      <c r="AK128" s="1048">
        <v>83107</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12.96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v>7464</v>
      </c>
      <c r="DH128" s="1038"/>
      <c r="DI128" s="1038"/>
      <c r="DJ128" s="1038"/>
      <c r="DK128" s="1038"/>
      <c r="DL128" s="1038">
        <v>6984</v>
      </c>
      <c r="DM128" s="1038"/>
      <c r="DN128" s="1038"/>
      <c r="DO128" s="1038"/>
      <c r="DP128" s="1038"/>
      <c r="DQ128" s="1038">
        <v>5555</v>
      </c>
      <c r="DR128" s="1038"/>
      <c r="DS128" s="1038"/>
      <c r="DT128" s="1038"/>
      <c r="DU128" s="1038"/>
      <c r="DV128" s="1039">
        <v>0.1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13219722</v>
      </c>
      <c r="AB129" s="959"/>
      <c r="AC129" s="959"/>
      <c r="AD129" s="959"/>
      <c r="AE129" s="960"/>
      <c r="AF129" s="961">
        <v>12875979</v>
      </c>
      <c r="AG129" s="959"/>
      <c r="AH129" s="959"/>
      <c r="AI129" s="959"/>
      <c r="AJ129" s="960"/>
      <c r="AK129" s="961">
        <v>12839644</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17.96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2290679</v>
      </c>
      <c r="AB130" s="959"/>
      <c r="AC130" s="959"/>
      <c r="AD130" s="959"/>
      <c r="AE130" s="960"/>
      <c r="AF130" s="961">
        <v>2379298</v>
      </c>
      <c r="AG130" s="959"/>
      <c r="AH130" s="959"/>
      <c r="AI130" s="959"/>
      <c r="AJ130" s="960"/>
      <c r="AK130" s="961">
        <v>2313264</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10929043</v>
      </c>
      <c r="AB131" s="986"/>
      <c r="AC131" s="986"/>
      <c r="AD131" s="986"/>
      <c r="AE131" s="987"/>
      <c r="AF131" s="985">
        <v>10496681</v>
      </c>
      <c r="AG131" s="986"/>
      <c r="AH131" s="986"/>
      <c r="AI131" s="986"/>
      <c r="AJ131" s="987"/>
      <c r="AK131" s="985">
        <v>10526380</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7.1188209249999996</v>
      </c>
      <c r="AB132" s="1097"/>
      <c r="AC132" s="1097"/>
      <c r="AD132" s="1097"/>
      <c r="AE132" s="1098"/>
      <c r="AF132" s="1099">
        <v>7.5549880959999998</v>
      </c>
      <c r="AG132" s="1097"/>
      <c r="AH132" s="1097"/>
      <c r="AI132" s="1097"/>
      <c r="AJ132" s="1098"/>
      <c r="AK132" s="1099">
        <v>7.2507357710000004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7.3</v>
      </c>
      <c r="AB133" s="1080"/>
      <c r="AC133" s="1080"/>
      <c r="AD133" s="1080"/>
      <c r="AE133" s="1081"/>
      <c r="AF133" s="1079">
        <v>7.3</v>
      </c>
      <c r="AG133" s="1080"/>
      <c r="AH133" s="1080"/>
      <c r="AI133" s="1080"/>
      <c r="AJ133" s="1081"/>
      <c r="AK133" s="1079">
        <v>7.3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naNsQGvN6i8gqnJ2IK0km2nFimIljLGJgUkWAAHJRktzgXJPKqZbl+S/Htj2s9ZebAoWbe8o5mdKBskx0humQ==" saltValue="MUJDsJO2TKQCLVPXODAN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PIJpb8/Th8I7rERKfa8Gjnai584vBji+1GhEwmc+i8ZpyTVes1QsXl6Fz7Pg6yBuSA9cm+Fi3vr1W6kF9lkrg==" saltValue="IaBB9imkkrlPgseqL3xQ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7fJ0Pj2+JUPhcr5TDS5T0pnpYV8zbUPHwFYO/X4RRM2Pm+euxC4q6Uh9rW7UG5tCnQ/iXo4tZTI3BV8hwOhQ==" saltValue="0gYyRFNDyiCVTcjOdV99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3963839</v>
      </c>
      <c r="AP9" s="281">
        <v>124963</v>
      </c>
      <c r="AQ9" s="282">
        <v>107616</v>
      </c>
      <c r="AR9" s="283">
        <v>16.100000000000001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30545</v>
      </c>
      <c r="AP10" s="284">
        <v>963</v>
      </c>
      <c r="AQ10" s="285">
        <v>10095</v>
      </c>
      <c r="AR10" s="286">
        <v>-90.5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1704</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170400</v>
      </c>
      <c r="AP13" s="284">
        <v>5372</v>
      </c>
      <c r="AQ13" s="285">
        <v>4110</v>
      </c>
      <c r="AR13" s="286">
        <v>30.7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187978</v>
      </c>
      <c r="AP14" s="284">
        <v>5926</v>
      </c>
      <c r="AQ14" s="285">
        <v>2451</v>
      </c>
      <c r="AR14" s="286">
        <v>141.80000000000001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-342789</v>
      </c>
      <c r="AP15" s="284">
        <v>-10807</v>
      </c>
      <c r="AQ15" s="285">
        <v>-6399</v>
      </c>
      <c r="AR15" s="286">
        <v>68.900000000000006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4009973</v>
      </c>
      <c r="AP16" s="284">
        <v>126418</v>
      </c>
      <c r="AQ16" s="285">
        <v>119584</v>
      </c>
      <c r="AR16" s="286">
        <v>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13.78</v>
      </c>
      <c r="AP21" s="298">
        <v>10.86</v>
      </c>
      <c r="AQ21" s="299">
        <v>2.92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96.1</v>
      </c>
      <c r="AP22" s="303">
        <v>97.3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2965877</v>
      </c>
      <c r="AP32" s="312">
        <v>93502</v>
      </c>
      <c r="AQ32" s="313">
        <v>75090</v>
      </c>
      <c r="AR32" s="314">
        <v>24.5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1</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171476</v>
      </c>
      <c r="AP35" s="312">
        <v>5406</v>
      </c>
      <c r="AQ35" s="313">
        <v>17211</v>
      </c>
      <c r="AR35" s="314">
        <v>-68.599999999999994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t="s">
        <v>487</v>
      </c>
      <c r="AP36" s="312" t="s">
        <v>487</v>
      </c>
      <c r="AQ36" s="313">
        <v>2478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22258</v>
      </c>
      <c r="AP37" s="312">
        <v>702</v>
      </c>
      <c r="AQ37" s="313">
        <v>654</v>
      </c>
      <c r="AR37" s="314">
        <v>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-83107</v>
      </c>
      <c r="AP39" s="312">
        <v>-2620</v>
      </c>
      <c r="AQ39" s="313">
        <v>-3502</v>
      </c>
      <c r="AR39" s="314">
        <v>-25.2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-2313264</v>
      </c>
      <c r="AP40" s="312">
        <v>-72928</v>
      </c>
      <c r="AQ40" s="313">
        <v>-63750</v>
      </c>
      <c r="AR40" s="314">
        <v>14.4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763240</v>
      </c>
      <c r="AP41" s="312">
        <v>24062</v>
      </c>
      <c r="AQ41" s="313">
        <v>28185</v>
      </c>
      <c r="AR41" s="314">
        <v>-14.6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4000846</v>
      </c>
      <c r="AN51" s="334">
        <v>118113</v>
      </c>
      <c r="AO51" s="335">
        <v>-26.2</v>
      </c>
      <c r="AP51" s="336">
        <v>94081</v>
      </c>
      <c r="AQ51" s="337">
        <v>10.5</v>
      </c>
      <c r="AR51" s="338">
        <v>-36.700000000000003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2282288</v>
      </c>
      <c r="AN52" s="342">
        <v>67378</v>
      </c>
      <c r="AO52" s="343">
        <v>-23.3</v>
      </c>
      <c r="AP52" s="344">
        <v>48949</v>
      </c>
      <c r="AQ52" s="345">
        <v>11.5</v>
      </c>
      <c r="AR52" s="346">
        <v>-34.799999999999997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4410000</v>
      </c>
      <c r="AN53" s="334">
        <v>132174</v>
      </c>
      <c r="AO53" s="335">
        <v>11.9</v>
      </c>
      <c r="AP53" s="336">
        <v>92632</v>
      </c>
      <c r="AQ53" s="337">
        <v>-1.5</v>
      </c>
      <c r="AR53" s="338">
        <v>13.4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2255803</v>
      </c>
      <c r="AN54" s="342">
        <v>67610</v>
      </c>
      <c r="AO54" s="343">
        <v>0.3</v>
      </c>
      <c r="AP54" s="344">
        <v>47978</v>
      </c>
      <c r="AQ54" s="345">
        <v>-2</v>
      </c>
      <c r="AR54" s="346">
        <v>2.2999999999999998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4137966</v>
      </c>
      <c r="AN55" s="334">
        <v>125740</v>
      </c>
      <c r="AO55" s="335">
        <v>-4.9000000000000004</v>
      </c>
      <c r="AP55" s="336">
        <v>96469</v>
      </c>
      <c r="AQ55" s="337">
        <v>4.0999999999999996</v>
      </c>
      <c r="AR55" s="338">
        <v>-9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1670364</v>
      </c>
      <c r="AN56" s="342">
        <v>50757</v>
      </c>
      <c r="AO56" s="343">
        <v>-24.9</v>
      </c>
      <c r="AP56" s="344">
        <v>49775</v>
      </c>
      <c r="AQ56" s="345">
        <v>3.7</v>
      </c>
      <c r="AR56" s="346">
        <v>-28.6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4900675</v>
      </c>
      <c r="AN57" s="334">
        <v>151822</v>
      </c>
      <c r="AO57" s="335">
        <v>20.7</v>
      </c>
      <c r="AP57" s="336">
        <v>85743</v>
      </c>
      <c r="AQ57" s="337">
        <v>-11.1</v>
      </c>
      <c r="AR57" s="338">
        <v>31.8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2255245</v>
      </c>
      <c r="AN58" s="342">
        <v>69867</v>
      </c>
      <c r="AO58" s="343">
        <v>37.6</v>
      </c>
      <c r="AP58" s="344">
        <v>45231</v>
      </c>
      <c r="AQ58" s="345">
        <v>-9.1</v>
      </c>
      <c r="AR58" s="346">
        <v>46.7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6435887</v>
      </c>
      <c r="AN59" s="334">
        <v>202897</v>
      </c>
      <c r="AO59" s="335">
        <v>33.6</v>
      </c>
      <c r="AP59" s="336">
        <v>92509</v>
      </c>
      <c r="AQ59" s="337">
        <v>7.9</v>
      </c>
      <c r="AR59" s="338">
        <v>25.7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4891233</v>
      </c>
      <c r="AN60" s="342">
        <v>154200</v>
      </c>
      <c r="AO60" s="343">
        <v>120.7</v>
      </c>
      <c r="AP60" s="344">
        <v>52274</v>
      </c>
      <c r="AQ60" s="345">
        <v>15.6</v>
      </c>
      <c r="AR60" s="346">
        <v>105.1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4777075</v>
      </c>
      <c r="AN61" s="349">
        <v>146149</v>
      </c>
      <c r="AO61" s="350">
        <v>7</v>
      </c>
      <c r="AP61" s="351">
        <v>92287</v>
      </c>
      <c r="AQ61" s="352">
        <v>2</v>
      </c>
      <c r="AR61" s="338">
        <v>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2670987</v>
      </c>
      <c r="AN62" s="342">
        <v>81962</v>
      </c>
      <c r="AO62" s="343">
        <v>22.1</v>
      </c>
      <c r="AP62" s="344">
        <v>48841</v>
      </c>
      <c r="AQ62" s="345">
        <v>3.9</v>
      </c>
      <c r="AR62" s="346">
        <v>18.2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2R3ob0zNbFl6aJwIxam245ZmfPxwSSaQl2nb2a/gwZ5RxEzAuMMZ1g8ENXFTM/ppnjqfX3X6Lq5yDpavOkMew==" saltValue="JE7cpmC4VaM+tVejKVfo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urtzKxLF5OIbBnECLcMYEkPBKQDdO6AIFBFACx0wWHaJttQAYMGOBzkq5b000a4HqQys0N6WPqOnvuq3UiZ2uw==" saltValue="ON731QV6lIdcVsC2plQ9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L84ga4x8bQlTo54KhLK3izMoWDoApLfpzz1ywuDz1VVgkmA5Qdm4rOfBuzCBwQIb/LKvrfRsUTE73ivkxIWW1w==" saltValue="Sh7ArFd3QOqvF9AC8Muj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11.58</v>
      </c>
      <c r="G47" s="12">
        <v>13.99</v>
      </c>
      <c r="H47" s="12">
        <v>14.8</v>
      </c>
      <c r="I47" s="12">
        <v>15.12</v>
      </c>
      <c r="J47" s="13">
        <v>13.79</v>
      </c>
    </row>
    <row r="48" spans="2:10" ht="57.75" customHeight="1" x14ac:dyDescent="0.15">
      <c r="B48" s="14"/>
      <c r="C48" s="1141" t="s">
        <v>4</v>
      </c>
      <c r="D48" s="1141"/>
      <c r="E48" s="1142"/>
      <c r="F48" s="15">
        <v>8.36</v>
      </c>
      <c r="G48" s="16">
        <v>8.56</v>
      </c>
      <c r="H48" s="16">
        <v>8.6</v>
      </c>
      <c r="I48" s="16">
        <v>8.4499999999999993</v>
      </c>
      <c r="J48" s="17">
        <v>8.74</v>
      </c>
    </row>
    <row r="49" spans="2:10" ht="57.75" customHeight="1" thickBot="1" x14ac:dyDescent="0.2">
      <c r="B49" s="18"/>
      <c r="C49" s="1143" t="s">
        <v>5</v>
      </c>
      <c r="D49" s="1143"/>
      <c r="E49" s="1144"/>
      <c r="F49" s="19">
        <v>2.64</v>
      </c>
      <c r="G49" s="20">
        <v>5.7</v>
      </c>
      <c r="H49" s="20">
        <v>4.12</v>
      </c>
      <c r="I49" s="20">
        <v>2.64</v>
      </c>
      <c r="J49" s="21" t="s">
        <v>531</v>
      </c>
    </row>
    <row r="50" spans="2:10" x14ac:dyDescent="0.15"/>
  </sheetData>
  <sheetProtection algorithmName="SHA-512" hashValue="yd0uqB6krFJ0IbDQdhjnpMLi6Dc3X96Sb+HnrXgcEyraiLBgAHX+0Z74/+tICuO5lNK5DykYnlQyBOc8abrF/Q==" saltValue="G7ukTi1zudT5KB8h+M2y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8.35</v>
      </c>
      <c r="G34" s="33">
        <v>8.5500000000000007</v>
      </c>
      <c r="H34" s="33">
        <v>8.6</v>
      </c>
      <c r="I34" s="33">
        <v>8.44</v>
      </c>
      <c r="J34" s="34">
        <v>8.73</v>
      </c>
      <c r="K34" s="22"/>
      <c r="L34" s="22"/>
      <c r="M34" s="22"/>
      <c r="N34" s="22"/>
      <c r="O34" s="22"/>
      <c r="P34" s="22"/>
    </row>
    <row r="35" spans="1:16" ht="39" customHeight="1" x14ac:dyDescent="0.15">
      <c r="A35" s="22"/>
      <c r="B35" s="35"/>
      <c r="C35" s="1145" t="s">
        <v>533</v>
      </c>
      <c r="D35" s="1146"/>
      <c r="E35" s="1147"/>
      <c r="F35" s="36">
        <v>6.37</v>
      </c>
      <c r="G35" s="37">
        <v>7</v>
      </c>
      <c r="H35" s="37">
        <v>6.97</v>
      </c>
      <c r="I35" s="37">
        <v>2.25</v>
      </c>
      <c r="J35" s="38">
        <v>7.21</v>
      </c>
      <c r="K35" s="22"/>
      <c r="L35" s="22"/>
      <c r="M35" s="22"/>
      <c r="N35" s="22"/>
      <c r="O35" s="22"/>
      <c r="P35" s="22"/>
    </row>
    <row r="36" spans="1:16" ht="39" customHeight="1" x14ac:dyDescent="0.15">
      <c r="A36" s="22"/>
      <c r="B36" s="35"/>
      <c r="C36" s="1145" t="s">
        <v>534</v>
      </c>
      <c r="D36" s="1146"/>
      <c r="E36" s="1147"/>
      <c r="F36" s="36">
        <v>0.27</v>
      </c>
      <c r="G36" s="37">
        <v>0.68</v>
      </c>
      <c r="H36" s="37">
        <v>1.63</v>
      </c>
      <c r="I36" s="37">
        <v>2.21</v>
      </c>
      <c r="J36" s="38">
        <v>2.0299999999999998</v>
      </c>
      <c r="K36" s="22"/>
      <c r="L36" s="22"/>
      <c r="M36" s="22"/>
      <c r="N36" s="22"/>
      <c r="O36" s="22"/>
      <c r="P36" s="22"/>
    </row>
    <row r="37" spans="1:16" ht="39" customHeight="1" x14ac:dyDescent="0.15">
      <c r="A37" s="22"/>
      <c r="B37" s="35"/>
      <c r="C37" s="1145" t="s">
        <v>535</v>
      </c>
      <c r="D37" s="1146"/>
      <c r="E37" s="1147"/>
      <c r="F37" s="36">
        <v>0.8</v>
      </c>
      <c r="G37" s="37">
        <v>0.97</v>
      </c>
      <c r="H37" s="37">
        <v>1.28</v>
      </c>
      <c r="I37" s="37">
        <v>1.52</v>
      </c>
      <c r="J37" s="38">
        <v>1.9</v>
      </c>
      <c r="K37" s="22"/>
      <c r="L37" s="22"/>
      <c r="M37" s="22"/>
      <c r="N37" s="22"/>
      <c r="O37" s="22"/>
      <c r="P37" s="22"/>
    </row>
    <row r="38" spans="1:16" ht="39" customHeight="1" x14ac:dyDescent="0.15">
      <c r="A38" s="22"/>
      <c r="B38" s="35"/>
      <c r="C38" s="1145" t="s">
        <v>536</v>
      </c>
      <c r="D38" s="1146"/>
      <c r="E38" s="1147"/>
      <c r="F38" s="36" t="s">
        <v>487</v>
      </c>
      <c r="G38" s="37">
        <v>0.24</v>
      </c>
      <c r="H38" s="37">
        <v>0.57999999999999996</v>
      </c>
      <c r="I38" s="37">
        <v>0.81</v>
      </c>
      <c r="J38" s="38">
        <v>1.46</v>
      </c>
      <c r="K38" s="22"/>
      <c r="L38" s="22"/>
      <c r="M38" s="22"/>
      <c r="N38" s="22"/>
      <c r="O38" s="22"/>
      <c r="P38" s="22"/>
    </row>
    <row r="39" spans="1:16" ht="39" customHeight="1" x14ac:dyDescent="0.15">
      <c r="A39" s="22"/>
      <c r="B39" s="35"/>
      <c r="C39" s="1145" t="s">
        <v>537</v>
      </c>
      <c r="D39" s="1146"/>
      <c r="E39" s="1147"/>
      <c r="F39" s="36">
        <v>0.39</v>
      </c>
      <c r="G39" s="37">
        <v>0.43</v>
      </c>
      <c r="H39" s="37">
        <v>1.26</v>
      </c>
      <c r="I39" s="37">
        <v>1.02</v>
      </c>
      <c r="J39" s="38">
        <v>0.92</v>
      </c>
      <c r="K39" s="22"/>
      <c r="L39" s="22"/>
      <c r="M39" s="22"/>
      <c r="N39" s="22"/>
      <c r="O39" s="22"/>
      <c r="P39" s="22"/>
    </row>
    <row r="40" spans="1:16" ht="39" customHeight="1" x14ac:dyDescent="0.15">
      <c r="A40" s="22"/>
      <c r="B40" s="35"/>
      <c r="C40" s="1145" t="s">
        <v>538</v>
      </c>
      <c r="D40" s="1146"/>
      <c r="E40" s="1147"/>
      <c r="F40" s="36">
        <v>0</v>
      </c>
      <c r="G40" s="37">
        <v>0</v>
      </c>
      <c r="H40" s="37">
        <v>0</v>
      </c>
      <c r="I40" s="37">
        <v>0.01</v>
      </c>
      <c r="J40" s="38">
        <v>0</v>
      </c>
      <c r="K40" s="22"/>
      <c r="L40" s="22"/>
      <c r="M40" s="22"/>
      <c r="N40" s="22"/>
      <c r="O40" s="22"/>
      <c r="P40" s="22"/>
    </row>
    <row r="41" spans="1:16" ht="39" customHeight="1" x14ac:dyDescent="0.15">
      <c r="A41" s="22"/>
      <c r="B41" s="35"/>
      <c r="C41" s="1145" t="s">
        <v>539</v>
      </c>
      <c r="D41" s="1146"/>
      <c r="E41" s="1147"/>
      <c r="F41" s="36">
        <v>0.01</v>
      </c>
      <c r="G41" s="37">
        <v>0.01</v>
      </c>
      <c r="H41" s="37">
        <v>0.01</v>
      </c>
      <c r="I41" s="37">
        <v>0</v>
      </c>
      <c r="J41" s="38">
        <v>0</v>
      </c>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0.28000000000000003</v>
      </c>
      <c r="G43" s="42">
        <v>0.06</v>
      </c>
      <c r="H43" s="42">
        <v>0.11</v>
      </c>
      <c r="I43" s="42">
        <v>0.05</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e0Cn+1SFJJGkVTajDeQP7aBpvs2hTyzfnVLdD0EGc6QaNLo41+j8hN2Rn/kxzCWLwiB2zfdfDJU4txTTR20WA==" saltValue="eM3xKB3EEmktChnfVkfp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3199</v>
      </c>
      <c r="L45" s="60">
        <v>3067</v>
      </c>
      <c r="M45" s="60">
        <v>3005</v>
      </c>
      <c r="N45" s="60">
        <v>3114</v>
      </c>
      <c r="O45" s="61">
        <v>2966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188</v>
      </c>
      <c r="L48" s="64">
        <v>154</v>
      </c>
      <c r="M48" s="64">
        <v>166</v>
      </c>
      <c r="N48" s="64">
        <v>174</v>
      </c>
      <c r="O48" s="65">
        <v>171</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487</v>
      </c>
      <c r="L49" s="64" t="s">
        <v>487</v>
      </c>
      <c r="M49" s="64" t="s">
        <v>487</v>
      </c>
      <c r="N49" s="64" t="s">
        <v>487</v>
      </c>
      <c r="O49" s="65" t="s">
        <v>487</v>
      </c>
      <c r="P49" s="48"/>
      <c r="Q49" s="48"/>
      <c r="R49" s="48"/>
      <c r="S49" s="48"/>
      <c r="T49" s="48"/>
      <c r="U49" s="48"/>
    </row>
    <row r="50" spans="1:21" ht="30.75" customHeight="1" x14ac:dyDescent="0.15">
      <c r="A50" s="48"/>
      <c r="B50" s="1155"/>
      <c r="C50" s="1156"/>
      <c r="D50" s="62"/>
      <c r="E50" s="1161" t="s">
        <v>15</v>
      </c>
      <c r="F50" s="1161"/>
      <c r="G50" s="1161"/>
      <c r="H50" s="1161"/>
      <c r="I50" s="1161"/>
      <c r="J50" s="1162"/>
      <c r="K50" s="63">
        <v>33</v>
      </c>
      <c r="L50" s="64">
        <v>33</v>
      </c>
      <c r="M50" s="64">
        <v>33</v>
      </c>
      <c r="N50" s="64">
        <v>22</v>
      </c>
      <c r="O50" s="65">
        <v>22</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1</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2618</v>
      </c>
      <c r="L52" s="64">
        <v>2473</v>
      </c>
      <c r="M52" s="64">
        <v>2426</v>
      </c>
      <c r="N52" s="64">
        <v>2517</v>
      </c>
      <c r="O52" s="65">
        <v>2396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802</v>
      </c>
      <c r="L53" s="69">
        <v>781</v>
      </c>
      <c r="M53" s="69">
        <v>779</v>
      </c>
      <c r="N53" s="69">
        <v>793</v>
      </c>
      <c r="O53" s="70">
        <v>763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JJNfHbLrC1Jb0UH/VgC6haIC3jvaH/1vM91M5Tl9w4M02JJENOEmGaCS6l6IDe5jJEDLGjpSJnY/pIiUPaleA==" saltValue="C5ar7nddATza/iO6CJKc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29836</v>
      </c>
      <c r="J41" s="356">
        <v>29896</v>
      </c>
      <c r="K41" s="356">
        <v>29210</v>
      </c>
      <c r="L41" s="356">
        <v>28732</v>
      </c>
      <c r="M41" s="357">
        <v>30246</v>
      </c>
    </row>
    <row r="42" spans="2:13" ht="27.75" customHeight="1" x14ac:dyDescent="0.15">
      <c r="B42" s="1186"/>
      <c r="C42" s="1187"/>
      <c r="D42" s="106"/>
      <c r="E42" s="1192" t="s">
        <v>32</v>
      </c>
      <c r="F42" s="1192"/>
      <c r="G42" s="1192"/>
      <c r="H42" s="1193"/>
      <c r="I42" s="358">
        <v>407</v>
      </c>
      <c r="J42" s="359">
        <v>344</v>
      </c>
      <c r="K42" s="359">
        <v>374</v>
      </c>
      <c r="L42" s="359">
        <v>318</v>
      </c>
      <c r="M42" s="360">
        <v>261</v>
      </c>
    </row>
    <row r="43" spans="2:13" ht="27.75" customHeight="1" x14ac:dyDescent="0.15">
      <c r="B43" s="1186"/>
      <c r="C43" s="1187"/>
      <c r="D43" s="106"/>
      <c r="E43" s="1192" t="s">
        <v>33</v>
      </c>
      <c r="F43" s="1192"/>
      <c r="G43" s="1192"/>
      <c r="H43" s="1193"/>
      <c r="I43" s="358">
        <v>1870</v>
      </c>
      <c r="J43" s="359">
        <v>1700</v>
      </c>
      <c r="K43" s="359">
        <v>2433</v>
      </c>
      <c r="L43" s="359">
        <v>2971</v>
      </c>
      <c r="M43" s="360">
        <v>3106</v>
      </c>
    </row>
    <row r="44" spans="2:13" ht="27.75" customHeight="1" x14ac:dyDescent="0.15">
      <c r="B44" s="1186"/>
      <c r="C44" s="1187"/>
      <c r="D44" s="106"/>
      <c r="E44" s="1192" t="s">
        <v>34</v>
      </c>
      <c r="F44" s="1192"/>
      <c r="G44" s="1192"/>
      <c r="H44" s="1193"/>
      <c r="I44" s="358">
        <v>372</v>
      </c>
      <c r="J44" s="359">
        <v>307</v>
      </c>
      <c r="K44" s="359">
        <v>241</v>
      </c>
      <c r="L44" s="359">
        <v>175</v>
      </c>
      <c r="M44" s="360">
        <v>112</v>
      </c>
    </row>
    <row r="45" spans="2:13" ht="27.75" customHeight="1" x14ac:dyDescent="0.15">
      <c r="B45" s="1186"/>
      <c r="C45" s="1187"/>
      <c r="D45" s="106"/>
      <c r="E45" s="1192" t="s">
        <v>35</v>
      </c>
      <c r="F45" s="1192"/>
      <c r="G45" s="1192"/>
      <c r="H45" s="1193"/>
      <c r="I45" s="358">
        <v>3345</v>
      </c>
      <c r="J45" s="359">
        <v>3117</v>
      </c>
      <c r="K45" s="359">
        <v>2910</v>
      </c>
      <c r="L45" s="359">
        <v>2781</v>
      </c>
      <c r="M45" s="360">
        <v>2821</v>
      </c>
    </row>
    <row r="46" spans="2:13" ht="27.75" customHeight="1" x14ac:dyDescent="0.15">
      <c r="B46" s="1186"/>
      <c r="C46" s="1187"/>
      <c r="D46" s="107"/>
      <c r="E46" s="1192" t="s">
        <v>36</v>
      </c>
      <c r="F46" s="1192"/>
      <c r="G46" s="1192"/>
      <c r="H46" s="1193"/>
      <c r="I46" s="358">
        <v>27</v>
      </c>
      <c r="J46" s="359">
        <v>26</v>
      </c>
      <c r="K46" s="359">
        <v>7</v>
      </c>
      <c r="L46" s="359">
        <v>7</v>
      </c>
      <c r="M46" s="360">
        <v>6</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19124</v>
      </c>
      <c r="J50" s="359">
        <v>20818</v>
      </c>
      <c r="K50" s="359">
        <v>23008</v>
      </c>
      <c r="L50" s="359">
        <v>25591</v>
      </c>
      <c r="M50" s="360">
        <v>27629</v>
      </c>
    </row>
    <row r="51" spans="2:13" ht="27.75" customHeight="1" x14ac:dyDescent="0.15">
      <c r="B51" s="1186"/>
      <c r="C51" s="1187"/>
      <c r="D51" s="106"/>
      <c r="E51" s="1192" t="s">
        <v>42</v>
      </c>
      <c r="F51" s="1192"/>
      <c r="G51" s="1192"/>
      <c r="H51" s="1193"/>
      <c r="I51" s="358">
        <v>1049</v>
      </c>
      <c r="J51" s="359">
        <v>921</v>
      </c>
      <c r="K51" s="359">
        <v>808</v>
      </c>
      <c r="L51" s="359">
        <v>663</v>
      </c>
      <c r="M51" s="360">
        <v>565</v>
      </c>
    </row>
    <row r="52" spans="2:13" ht="27.75" customHeight="1" x14ac:dyDescent="0.15">
      <c r="B52" s="1188"/>
      <c r="C52" s="1189"/>
      <c r="D52" s="106"/>
      <c r="E52" s="1192" t="s">
        <v>43</v>
      </c>
      <c r="F52" s="1192"/>
      <c r="G52" s="1192"/>
      <c r="H52" s="1193"/>
      <c r="I52" s="358">
        <v>24844</v>
      </c>
      <c r="J52" s="359">
        <v>25946</v>
      </c>
      <c r="K52" s="359">
        <v>24412</v>
      </c>
      <c r="L52" s="359">
        <v>24178</v>
      </c>
      <c r="M52" s="360">
        <v>26393</v>
      </c>
    </row>
    <row r="53" spans="2:13" ht="27.75" customHeight="1" thickBot="1" x14ac:dyDescent="0.2">
      <c r="B53" s="1199" t="s">
        <v>19</v>
      </c>
      <c r="C53" s="1200"/>
      <c r="D53" s="110"/>
      <c r="E53" s="1201" t="s">
        <v>44</v>
      </c>
      <c r="F53" s="1201"/>
      <c r="G53" s="1201"/>
      <c r="H53" s="1202"/>
      <c r="I53" s="361">
        <v>-9159</v>
      </c>
      <c r="J53" s="362">
        <v>-12296</v>
      </c>
      <c r="K53" s="362">
        <v>-13052</v>
      </c>
      <c r="L53" s="362">
        <v>-15448</v>
      </c>
      <c r="M53" s="363">
        <v>-18036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ULXXeHd9VVl6Ink4lJeD6IHnVMkJWCB/mJHR9rYtff3R54IDz0KFM4hW+Lg3cHikUXab/Z2qR6laxrnpfOqNA==" saltValue="h/N1A5RUKuUWYeO3+iPd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1957</v>
      </c>
      <c r="G55" s="122">
        <v>1947</v>
      </c>
      <c r="H55" s="123">
        <v>1771</v>
      </c>
    </row>
    <row r="56" spans="2:8" ht="52.5" customHeight="1" x14ac:dyDescent="0.15">
      <c r="B56" s="124"/>
      <c r="C56" s="1213" t="s">
        <v>47</v>
      </c>
      <c r="D56" s="1213"/>
      <c r="E56" s="1214"/>
      <c r="F56" s="125">
        <v>6554</v>
      </c>
      <c r="G56" s="125">
        <v>7212</v>
      </c>
      <c r="H56" s="126">
        <v>7282</v>
      </c>
    </row>
    <row r="57" spans="2:8" ht="53.25" customHeight="1" x14ac:dyDescent="0.15">
      <c r="B57" s="124"/>
      <c r="C57" s="1215" t="s">
        <v>48</v>
      </c>
      <c r="D57" s="1215"/>
      <c r="E57" s="1216"/>
      <c r="F57" s="127">
        <v>13993</v>
      </c>
      <c r="G57" s="127">
        <v>15634</v>
      </c>
      <c r="H57" s="128">
        <v>17538</v>
      </c>
    </row>
    <row r="58" spans="2:8" ht="45.75" customHeight="1" x14ac:dyDescent="0.15">
      <c r="B58" s="129"/>
      <c r="C58" s="1203" t="s">
        <v>558</v>
      </c>
      <c r="D58" s="1204"/>
      <c r="E58" s="1205"/>
      <c r="F58" s="130">
        <v>5333</v>
      </c>
      <c r="G58" s="130">
        <v>6917</v>
      </c>
      <c r="H58" s="131">
        <v>8320</v>
      </c>
    </row>
    <row r="59" spans="2:8" ht="45.75" customHeight="1" x14ac:dyDescent="0.15">
      <c r="B59" s="129"/>
      <c r="C59" s="1203" t="s">
        <v>559</v>
      </c>
      <c r="D59" s="1204"/>
      <c r="E59" s="1205"/>
      <c r="F59" s="130">
        <v>4597</v>
      </c>
      <c r="G59" s="130">
        <v>4537</v>
      </c>
      <c r="H59" s="131">
        <v>4441</v>
      </c>
    </row>
    <row r="60" spans="2:8" ht="45.75" customHeight="1" x14ac:dyDescent="0.15">
      <c r="B60" s="129"/>
      <c r="C60" s="1203" t="s">
        <v>560</v>
      </c>
      <c r="D60" s="1204"/>
      <c r="E60" s="1205"/>
      <c r="F60" s="130">
        <v>1079</v>
      </c>
      <c r="G60" s="130">
        <v>1225</v>
      </c>
      <c r="H60" s="131">
        <v>1549</v>
      </c>
    </row>
    <row r="61" spans="2:8" ht="45.75" customHeight="1" x14ac:dyDescent="0.15">
      <c r="B61" s="129"/>
      <c r="C61" s="1203" t="s">
        <v>561</v>
      </c>
      <c r="D61" s="1204"/>
      <c r="E61" s="1205"/>
      <c r="F61" s="130">
        <v>1013</v>
      </c>
      <c r="G61" s="130">
        <v>1014</v>
      </c>
      <c r="H61" s="131">
        <v>1016</v>
      </c>
    </row>
    <row r="62" spans="2:8" ht="45.75" customHeight="1" thickBot="1" x14ac:dyDescent="0.2">
      <c r="B62" s="132"/>
      <c r="C62" s="1206" t="s">
        <v>562</v>
      </c>
      <c r="D62" s="1207"/>
      <c r="E62" s="1208"/>
      <c r="F62" s="133">
        <v>673</v>
      </c>
      <c r="G62" s="133">
        <v>641</v>
      </c>
      <c r="H62" s="134">
        <v>913</v>
      </c>
    </row>
    <row r="63" spans="2:8" ht="52.5" customHeight="1" thickBot="1" x14ac:dyDescent="0.2">
      <c r="B63" s="135"/>
      <c r="C63" s="1209" t="s">
        <v>49</v>
      </c>
      <c r="D63" s="1209"/>
      <c r="E63" s="1210"/>
      <c r="F63" s="136">
        <v>22504</v>
      </c>
      <c r="G63" s="136">
        <v>24793</v>
      </c>
      <c r="H63" s="137">
        <v>26590</v>
      </c>
    </row>
    <row r="64" spans="2:8" x14ac:dyDescent="0.15"/>
  </sheetData>
  <sheetProtection algorithmName="SHA-512" hashValue="/cwcK01DWkdH+WgYIfzNhEOnhjvdzyuf4UnMPWcD1y9wgvPJ3R4an01llQ0+/C8kukiDnbneqJtr9akXB5psxQ==" saltValue="YCanJ80WDVW7dWe46yyn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118113</v>
      </c>
      <c r="E3" s="156"/>
      <c r="F3" s="157">
        <v>94081</v>
      </c>
      <c r="G3" s="158"/>
      <c r="H3" s="159"/>
    </row>
    <row r="4" spans="1:8" x14ac:dyDescent="0.15">
      <c r="A4" s="160"/>
      <c r="B4" s="161"/>
      <c r="C4" s="162"/>
      <c r="D4" s="163">
        <v>67378</v>
      </c>
      <c r="E4" s="164"/>
      <c r="F4" s="165">
        <v>48949</v>
      </c>
      <c r="G4" s="166"/>
      <c r="H4" s="167"/>
    </row>
    <row r="5" spans="1:8" x14ac:dyDescent="0.15">
      <c r="A5" s="148" t="s">
        <v>520</v>
      </c>
      <c r="B5" s="153"/>
      <c r="C5" s="154"/>
      <c r="D5" s="155">
        <v>132174</v>
      </c>
      <c r="E5" s="156"/>
      <c r="F5" s="157">
        <v>92632</v>
      </c>
      <c r="G5" s="158"/>
      <c r="H5" s="159"/>
    </row>
    <row r="6" spans="1:8" x14ac:dyDescent="0.15">
      <c r="A6" s="160"/>
      <c r="B6" s="161"/>
      <c r="C6" s="162"/>
      <c r="D6" s="163">
        <v>67610</v>
      </c>
      <c r="E6" s="164"/>
      <c r="F6" s="165">
        <v>47978</v>
      </c>
      <c r="G6" s="166"/>
      <c r="H6" s="167"/>
    </row>
    <row r="7" spans="1:8" x14ac:dyDescent="0.15">
      <c r="A7" s="148" t="s">
        <v>521</v>
      </c>
      <c r="B7" s="153"/>
      <c r="C7" s="154"/>
      <c r="D7" s="155">
        <v>125740</v>
      </c>
      <c r="E7" s="156"/>
      <c r="F7" s="157">
        <v>96469</v>
      </c>
      <c r="G7" s="158"/>
      <c r="H7" s="159"/>
    </row>
    <row r="8" spans="1:8" x14ac:dyDescent="0.15">
      <c r="A8" s="160"/>
      <c r="B8" s="161"/>
      <c r="C8" s="162"/>
      <c r="D8" s="163">
        <v>50757</v>
      </c>
      <c r="E8" s="164"/>
      <c r="F8" s="165">
        <v>49775</v>
      </c>
      <c r="G8" s="166"/>
      <c r="H8" s="167"/>
    </row>
    <row r="9" spans="1:8" x14ac:dyDescent="0.15">
      <c r="A9" s="148" t="s">
        <v>522</v>
      </c>
      <c r="B9" s="153"/>
      <c r="C9" s="154"/>
      <c r="D9" s="155">
        <v>151822</v>
      </c>
      <c r="E9" s="156"/>
      <c r="F9" s="157">
        <v>85743</v>
      </c>
      <c r="G9" s="158"/>
      <c r="H9" s="159"/>
    </row>
    <row r="10" spans="1:8" x14ac:dyDescent="0.15">
      <c r="A10" s="160"/>
      <c r="B10" s="161"/>
      <c r="C10" s="162"/>
      <c r="D10" s="163">
        <v>69867</v>
      </c>
      <c r="E10" s="164"/>
      <c r="F10" s="165">
        <v>45231</v>
      </c>
      <c r="G10" s="166"/>
      <c r="H10" s="167"/>
    </row>
    <row r="11" spans="1:8" x14ac:dyDescent="0.15">
      <c r="A11" s="148" t="s">
        <v>523</v>
      </c>
      <c r="B11" s="153"/>
      <c r="C11" s="154"/>
      <c r="D11" s="155">
        <v>202897</v>
      </c>
      <c r="E11" s="156"/>
      <c r="F11" s="157">
        <v>92509</v>
      </c>
      <c r="G11" s="158"/>
      <c r="H11" s="159"/>
    </row>
    <row r="12" spans="1:8" x14ac:dyDescent="0.15">
      <c r="A12" s="160"/>
      <c r="B12" s="161"/>
      <c r="C12" s="168"/>
      <c r="D12" s="163">
        <v>154200</v>
      </c>
      <c r="E12" s="164"/>
      <c r="F12" s="165">
        <v>52274</v>
      </c>
      <c r="G12" s="166"/>
      <c r="H12" s="167"/>
    </row>
    <row r="13" spans="1:8" x14ac:dyDescent="0.15">
      <c r="A13" s="148"/>
      <c r="B13" s="153"/>
      <c r="C13" s="169"/>
      <c r="D13" s="170">
        <v>146149</v>
      </c>
      <c r="E13" s="171"/>
      <c r="F13" s="172">
        <v>92287</v>
      </c>
      <c r="G13" s="173"/>
      <c r="H13" s="159"/>
    </row>
    <row r="14" spans="1:8" x14ac:dyDescent="0.15">
      <c r="A14" s="160"/>
      <c r="B14" s="161"/>
      <c r="C14" s="162"/>
      <c r="D14" s="163">
        <v>81962</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8.36</v>
      </c>
      <c r="C19" s="174">
        <f>ROUND(VALUE(SUBSTITUTE(実質収支比率等に係る経年分析!G$48,"▲","-")),2)</f>
        <v>8.56</v>
      </c>
      <c r="D19" s="174">
        <f>ROUND(VALUE(SUBSTITUTE(実質収支比率等に係る経年分析!H$48,"▲","-")),2)</f>
        <v>8.6</v>
      </c>
      <c r="E19" s="174">
        <f>ROUND(VALUE(SUBSTITUTE(実質収支比率等に係る経年分析!I$48,"▲","-")),2)</f>
        <v>8.4499999999999993</v>
      </c>
      <c r="F19" s="174">
        <f>ROUND(VALUE(SUBSTITUTE(実質収支比率等に係る経年分析!J$48,"▲","-")),2)</f>
        <v>8.74</v>
      </c>
    </row>
    <row r="20" spans="1:11" x14ac:dyDescent="0.15">
      <c r="A20" s="174" t="s">
        <v>53</v>
      </c>
      <c r="B20" s="174">
        <f>ROUND(VALUE(SUBSTITUTE(実質収支比率等に係る経年分析!F$47,"▲","-")),2)</f>
        <v>11.58</v>
      </c>
      <c r="C20" s="174">
        <f>ROUND(VALUE(SUBSTITUTE(実質収支比率等に係る経年分析!G$47,"▲","-")),2)</f>
        <v>13.99</v>
      </c>
      <c r="D20" s="174">
        <f>ROUND(VALUE(SUBSTITUTE(実質収支比率等に係る経年分析!H$47,"▲","-")),2)</f>
        <v>14.8</v>
      </c>
      <c r="E20" s="174">
        <f>ROUND(VALUE(SUBSTITUTE(実質収支比率等に係る経年分析!I$47,"▲","-")),2)</f>
        <v>15.12</v>
      </c>
      <c r="F20" s="174">
        <f>ROUND(VALUE(SUBSTITUTE(実質収支比率等に係る経年分析!J$47,"▲","-")),2)</f>
        <v>13.79</v>
      </c>
    </row>
    <row r="21" spans="1:11" x14ac:dyDescent="0.15">
      <c r="A21" s="174" t="s">
        <v>54</v>
      </c>
      <c r="B21" s="174">
        <f>IF(ISNUMBER(VALUE(SUBSTITUTE(実質収支比率等に係る経年分析!F$49,"▲","-"))),ROUND(VALUE(SUBSTITUTE(実質収支比率等に係る経年分析!F$49,"▲","-")),2),NA())</f>
        <v>2.64</v>
      </c>
      <c r="C21" s="174">
        <f>IF(ISNUMBER(VALUE(SUBSTITUTE(実質収支比率等に係る経年分析!G$49,"▲","-"))),ROUND(VALUE(SUBSTITUTE(実質収支比率等に係る経年分析!G$49,"▲","-")),2),NA())</f>
        <v>5.7</v>
      </c>
      <c r="D21" s="174">
        <f>IF(ISNUMBER(VALUE(SUBSTITUTE(実質収支比率等に係る経年分析!H$49,"▲","-"))),ROUND(VALUE(SUBSTITUTE(実質収支比率等に係る経年分析!H$49,"▲","-")),2),NA())</f>
        <v>4.12</v>
      </c>
      <c r="E21" s="174">
        <f>IF(ISNUMBER(VALUE(SUBSTITUTE(実質収支比率等に係る経年分析!I$49,"▲","-"))),ROUND(VALUE(SUBSTITUTE(実質収支比率等に係る経年分析!I$49,"▲","-")),2),NA())</f>
        <v>2.64</v>
      </c>
      <c r="F21" s="174">
        <f>IF(ISNUMBER(VALUE(SUBSTITUTE(実質収支比率等に係る経年分析!J$49,"▲","-"))),ROUND(VALUE(SUBSTITUTE(実質収支比率等に係る経年分析!J$49,"▲","-")),2),NA())</f>
        <v>-0.1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0.28000000000000003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交通災害共済特別会計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1.46</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2.0299999999999998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2618</v>
      </c>
      <c r="E42" s="176"/>
      <c r="F42" s="176"/>
      <c r="G42" s="176">
        <f>'実質公債費比率（分子）の構造'!L$52</f>
        <v>2473</v>
      </c>
      <c r="H42" s="176"/>
      <c r="I42" s="176"/>
      <c r="J42" s="176">
        <f>'実質公債費比率（分子）の構造'!M$52</f>
        <v>2426</v>
      </c>
      <c r="K42" s="176"/>
      <c r="L42" s="176"/>
      <c r="M42" s="176">
        <f>'実質公債費比率（分子）の構造'!N$52</f>
        <v>2517</v>
      </c>
      <c r="N42" s="176"/>
      <c r="O42" s="176"/>
      <c r="P42" s="176">
        <f>'実質公債費比率（分子）の構造'!O$52</f>
        <v>2396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1</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33</v>
      </c>
      <c r="C44" s="176"/>
      <c r="D44" s="176"/>
      <c r="E44" s="176">
        <f>'実質公債費比率（分子）の構造'!L$50</f>
        <v>33</v>
      </c>
      <c r="F44" s="176"/>
      <c r="G44" s="176"/>
      <c r="H44" s="176">
        <f>'実質公債費比率（分子）の構造'!M$50</f>
        <v>33</v>
      </c>
      <c r="I44" s="176"/>
      <c r="J44" s="176"/>
      <c r="K44" s="176">
        <f>'実質公債費比率（分子）の構造'!N$50</f>
        <v>22</v>
      </c>
      <c r="L44" s="176"/>
      <c r="M44" s="176"/>
      <c r="N44" s="176">
        <f>'実質公債費比率（分子）の構造'!O$50</f>
        <v>22</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188</v>
      </c>
      <c r="C46" s="176"/>
      <c r="D46" s="176"/>
      <c r="E46" s="176">
        <f>'実質公債費比率（分子）の構造'!L$48</f>
        <v>154</v>
      </c>
      <c r="F46" s="176"/>
      <c r="G46" s="176"/>
      <c r="H46" s="176">
        <f>'実質公債費比率（分子）の構造'!M$48</f>
        <v>166</v>
      </c>
      <c r="I46" s="176"/>
      <c r="J46" s="176"/>
      <c r="K46" s="176">
        <f>'実質公債費比率（分子）の構造'!N$48</f>
        <v>174</v>
      </c>
      <c r="L46" s="176"/>
      <c r="M46" s="176"/>
      <c r="N46" s="176">
        <f>'実質公債費比率（分子）の構造'!O$48</f>
        <v>171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3199</v>
      </c>
      <c r="C49" s="176"/>
      <c r="D49" s="176"/>
      <c r="E49" s="176">
        <f>'実質公債費比率（分子）の構造'!L$45</f>
        <v>3067</v>
      </c>
      <c r="F49" s="176"/>
      <c r="G49" s="176"/>
      <c r="H49" s="176">
        <f>'実質公債費比率（分子）の構造'!M$45</f>
        <v>3005</v>
      </c>
      <c r="I49" s="176"/>
      <c r="J49" s="176"/>
      <c r="K49" s="176">
        <f>'実質公債費比率（分子）の構造'!N$45</f>
        <v>3114</v>
      </c>
      <c r="L49" s="176"/>
      <c r="M49" s="176"/>
      <c r="N49" s="176">
        <f>'実質公債費比率（分子）の構造'!O$45</f>
        <v>2966</v>
      </c>
      <c r="O49" s="176"/>
      <c r="P49" s="176"/>
    </row>
    <row r="50" spans="1:16" x14ac:dyDescent="0.15">
      <c r="A50" s="176" t="s">
        <v>67</v>
      </c>
      <c r="B50" s="176" t="e">
        <f>NA()</f>
        <v>#N/A</v>
      </c>
      <c r="C50" s="176">
        <f>IF(ISNUMBER('実質公債費比率（分子）の構造'!K$53),'実質公債費比率（分子）の構造'!K$53,NA())</f>
        <v>802</v>
      </c>
      <c r="D50" s="176" t="e">
        <f>NA()</f>
        <v>#N/A</v>
      </c>
      <c r="E50" s="176" t="e">
        <f>NA()</f>
        <v>#N/A</v>
      </c>
      <c r="F50" s="176">
        <f>IF(ISNUMBER('実質公債費比率（分子）の構造'!L$53),'実質公債費比率（分子）の構造'!L$53,NA())</f>
        <v>781</v>
      </c>
      <c r="G50" s="176" t="e">
        <f>NA()</f>
        <v>#N/A</v>
      </c>
      <c r="H50" s="176" t="e">
        <f>NA()</f>
        <v>#N/A</v>
      </c>
      <c r="I50" s="176">
        <f>IF(ISNUMBER('実質公債費比率（分子）の構造'!M$53),'実質公債費比率（分子）の構造'!M$53,NA())</f>
        <v>779</v>
      </c>
      <c r="J50" s="176" t="e">
        <f>NA()</f>
        <v>#N/A</v>
      </c>
      <c r="K50" s="176" t="e">
        <f>NA()</f>
        <v>#N/A</v>
      </c>
      <c r="L50" s="176">
        <f>IF(ISNUMBER('実質公債費比率（分子）の構造'!N$53),'実質公債費比率（分子）の構造'!N$53,NA())</f>
        <v>793</v>
      </c>
      <c r="M50" s="176" t="e">
        <f>NA()</f>
        <v>#N/A</v>
      </c>
      <c r="N50" s="176" t="e">
        <f>NA()</f>
        <v>#N/A</v>
      </c>
      <c r="O50" s="176">
        <f>IF(ISNUMBER('実質公債費比率（分子）の構造'!O$53),'実質公債費比率（分子）の構造'!O$53,NA())</f>
        <v>763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24844</v>
      </c>
      <c r="E56" s="175"/>
      <c r="F56" s="175"/>
      <c r="G56" s="175">
        <f>'将来負担比率（分子）の構造'!J$52</f>
        <v>25946</v>
      </c>
      <c r="H56" s="175"/>
      <c r="I56" s="175"/>
      <c r="J56" s="175">
        <f>'将来負担比率（分子）の構造'!K$52</f>
        <v>24412</v>
      </c>
      <c r="K56" s="175"/>
      <c r="L56" s="175"/>
      <c r="M56" s="175">
        <f>'将来負担比率（分子）の構造'!L$52</f>
        <v>24178</v>
      </c>
      <c r="N56" s="175"/>
      <c r="O56" s="175"/>
      <c r="P56" s="175">
        <f>'将来負担比率（分子）の構造'!M$52</f>
        <v>26393</v>
      </c>
    </row>
    <row r="57" spans="1:16" x14ac:dyDescent="0.15">
      <c r="A57" s="175" t="s">
        <v>42</v>
      </c>
      <c r="B57" s="175"/>
      <c r="C57" s="175"/>
      <c r="D57" s="175">
        <f>'将来負担比率（分子）の構造'!I$51</f>
        <v>1049</v>
      </c>
      <c r="E57" s="175"/>
      <c r="F57" s="175"/>
      <c r="G57" s="175">
        <f>'将来負担比率（分子）の構造'!J$51</f>
        <v>921</v>
      </c>
      <c r="H57" s="175"/>
      <c r="I57" s="175"/>
      <c r="J57" s="175">
        <f>'将来負担比率（分子）の構造'!K$51</f>
        <v>808</v>
      </c>
      <c r="K57" s="175"/>
      <c r="L57" s="175"/>
      <c r="M57" s="175">
        <f>'将来負担比率（分子）の構造'!L$51</f>
        <v>663</v>
      </c>
      <c r="N57" s="175"/>
      <c r="O57" s="175"/>
      <c r="P57" s="175">
        <f>'将来負担比率（分子）の構造'!M$51</f>
        <v>565</v>
      </c>
    </row>
    <row r="58" spans="1:16" x14ac:dyDescent="0.15">
      <c r="A58" s="175" t="s">
        <v>41</v>
      </c>
      <c r="B58" s="175"/>
      <c r="C58" s="175"/>
      <c r="D58" s="175">
        <f>'将来負担比率（分子）の構造'!I$50</f>
        <v>19124</v>
      </c>
      <c r="E58" s="175"/>
      <c r="F58" s="175"/>
      <c r="G58" s="175">
        <f>'将来負担比率（分子）の構造'!J$50</f>
        <v>20818</v>
      </c>
      <c r="H58" s="175"/>
      <c r="I58" s="175"/>
      <c r="J58" s="175">
        <f>'将来負担比率（分子）の構造'!K$50</f>
        <v>23008</v>
      </c>
      <c r="K58" s="175"/>
      <c r="L58" s="175"/>
      <c r="M58" s="175">
        <f>'将来負担比率（分子）の構造'!L$50</f>
        <v>25591</v>
      </c>
      <c r="N58" s="175"/>
      <c r="O58" s="175"/>
      <c r="P58" s="175">
        <f>'将来負担比率（分子）の構造'!M$50</f>
        <v>27629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27</v>
      </c>
      <c r="C61" s="175"/>
      <c r="D61" s="175"/>
      <c r="E61" s="175">
        <f>'将来負担比率（分子）の構造'!J$46</f>
        <v>26</v>
      </c>
      <c r="F61" s="175"/>
      <c r="G61" s="175"/>
      <c r="H61" s="175">
        <f>'将来負担比率（分子）の構造'!K$46</f>
        <v>7</v>
      </c>
      <c r="I61" s="175"/>
      <c r="J61" s="175"/>
      <c r="K61" s="175">
        <f>'将来負担比率（分子）の構造'!L$46</f>
        <v>7</v>
      </c>
      <c r="L61" s="175"/>
      <c r="M61" s="175"/>
      <c r="N61" s="175">
        <f>'将来負担比率（分子）の構造'!M$46</f>
        <v>6</v>
      </c>
      <c r="O61" s="175"/>
      <c r="P61" s="175"/>
    </row>
    <row r="62" spans="1:16" x14ac:dyDescent="0.15">
      <c r="A62" s="175" t="s">
        <v>35</v>
      </c>
      <c r="B62" s="175">
        <f>'将来負担比率（分子）の構造'!I$45</f>
        <v>3345</v>
      </c>
      <c r="C62" s="175"/>
      <c r="D62" s="175"/>
      <c r="E62" s="175">
        <f>'将来負担比率（分子）の構造'!J$45</f>
        <v>3117</v>
      </c>
      <c r="F62" s="175"/>
      <c r="G62" s="175"/>
      <c r="H62" s="175">
        <f>'将来負担比率（分子）の構造'!K$45</f>
        <v>2910</v>
      </c>
      <c r="I62" s="175"/>
      <c r="J62" s="175"/>
      <c r="K62" s="175">
        <f>'将来負担比率（分子）の構造'!L$45</f>
        <v>2781</v>
      </c>
      <c r="L62" s="175"/>
      <c r="M62" s="175"/>
      <c r="N62" s="175">
        <f>'将来負担比率（分子）の構造'!M$45</f>
        <v>2821</v>
      </c>
      <c r="O62" s="175"/>
      <c r="P62" s="175"/>
    </row>
    <row r="63" spans="1:16" x14ac:dyDescent="0.15">
      <c r="A63" s="175" t="s">
        <v>34</v>
      </c>
      <c r="B63" s="175">
        <f>'将来負担比率（分子）の構造'!I$44</f>
        <v>372</v>
      </c>
      <c r="C63" s="175"/>
      <c r="D63" s="175"/>
      <c r="E63" s="175">
        <f>'将来負担比率（分子）の構造'!J$44</f>
        <v>307</v>
      </c>
      <c r="F63" s="175"/>
      <c r="G63" s="175"/>
      <c r="H63" s="175">
        <f>'将来負担比率（分子）の構造'!K$44</f>
        <v>241</v>
      </c>
      <c r="I63" s="175"/>
      <c r="J63" s="175"/>
      <c r="K63" s="175">
        <f>'将来負担比率（分子）の構造'!L$44</f>
        <v>175</v>
      </c>
      <c r="L63" s="175"/>
      <c r="M63" s="175"/>
      <c r="N63" s="175">
        <f>'将来負担比率（分子）の構造'!M$44</f>
        <v>112</v>
      </c>
      <c r="O63" s="175"/>
      <c r="P63" s="175"/>
    </row>
    <row r="64" spans="1:16" x14ac:dyDescent="0.15">
      <c r="A64" s="175" t="s">
        <v>33</v>
      </c>
      <c r="B64" s="175">
        <f>'将来負担比率（分子）の構造'!I$43</f>
        <v>1870</v>
      </c>
      <c r="C64" s="175"/>
      <c r="D64" s="175"/>
      <c r="E64" s="175">
        <f>'将来負担比率（分子）の構造'!J$43</f>
        <v>1700</v>
      </c>
      <c r="F64" s="175"/>
      <c r="G64" s="175"/>
      <c r="H64" s="175">
        <f>'将来負担比率（分子）の構造'!K$43</f>
        <v>2433</v>
      </c>
      <c r="I64" s="175"/>
      <c r="J64" s="175"/>
      <c r="K64" s="175">
        <f>'将来負担比率（分子）の構造'!L$43</f>
        <v>2971</v>
      </c>
      <c r="L64" s="175"/>
      <c r="M64" s="175"/>
      <c r="N64" s="175">
        <f>'将来負担比率（分子）の構造'!M$43</f>
        <v>3106</v>
      </c>
      <c r="O64" s="175"/>
      <c r="P64" s="175"/>
    </row>
    <row r="65" spans="1:16" x14ac:dyDescent="0.15">
      <c r="A65" s="175" t="s">
        <v>32</v>
      </c>
      <c r="B65" s="175">
        <f>'将来負担比率（分子）の構造'!I$42</f>
        <v>407</v>
      </c>
      <c r="C65" s="175"/>
      <c r="D65" s="175"/>
      <c r="E65" s="175">
        <f>'将来負担比率（分子）の構造'!J$42</f>
        <v>344</v>
      </c>
      <c r="F65" s="175"/>
      <c r="G65" s="175"/>
      <c r="H65" s="175">
        <f>'将来負担比率（分子）の構造'!K$42</f>
        <v>374</v>
      </c>
      <c r="I65" s="175"/>
      <c r="J65" s="175"/>
      <c r="K65" s="175">
        <f>'将来負担比率（分子）の構造'!L$42</f>
        <v>318</v>
      </c>
      <c r="L65" s="175"/>
      <c r="M65" s="175"/>
      <c r="N65" s="175">
        <f>'将来負担比率（分子）の構造'!M$42</f>
        <v>261</v>
      </c>
      <c r="O65" s="175"/>
      <c r="P65" s="175"/>
    </row>
    <row r="66" spans="1:16" x14ac:dyDescent="0.15">
      <c r="A66" s="175" t="s">
        <v>31</v>
      </c>
      <c r="B66" s="175">
        <f>'将来負担比率（分子）の構造'!I$41</f>
        <v>29836</v>
      </c>
      <c r="C66" s="175"/>
      <c r="D66" s="175"/>
      <c r="E66" s="175">
        <f>'将来負担比率（分子）の構造'!J$41</f>
        <v>29896</v>
      </c>
      <c r="F66" s="175"/>
      <c r="G66" s="175"/>
      <c r="H66" s="175">
        <f>'将来負担比率（分子）の構造'!K$41</f>
        <v>29210</v>
      </c>
      <c r="I66" s="175"/>
      <c r="J66" s="175"/>
      <c r="K66" s="175">
        <f>'将来負担比率（分子）の構造'!L$41</f>
        <v>28732</v>
      </c>
      <c r="L66" s="175"/>
      <c r="M66" s="175"/>
      <c r="N66" s="175">
        <f>'将来負担比率（分子）の構造'!M$41</f>
        <v>30246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1957</v>
      </c>
      <c r="C72" s="179">
        <f>基金残高に係る経年分析!G55</f>
        <v>1947</v>
      </c>
      <c r="D72" s="179">
        <f>基金残高に係る経年分析!H55</f>
        <v>1771</v>
      </c>
    </row>
    <row r="73" spans="1:16" x14ac:dyDescent="0.15">
      <c r="A73" s="178" t="s">
        <v>74</v>
      </c>
      <c r="B73" s="179">
        <f>基金残高に係る経年分析!F56</f>
        <v>6554</v>
      </c>
      <c r="C73" s="179">
        <f>基金残高に係る経年分析!G56</f>
        <v>7212</v>
      </c>
      <c r="D73" s="179">
        <f>基金残高に係る経年分析!H56</f>
        <v>7282</v>
      </c>
    </row>
    <row r="74" spans="1:16" x14ac:dyDescent="0.15">
      <c r="A74" s="178" t="s">
        <v>75</v>
      </c>
      <c r="B74" s="179">
        <f>基金残高に係る経年分析!F57</f>
        <v>13993</v>
      </c>
      <c r="C74" s="179">
        <f>基金残高に係る経年分析!G57</f>
        <v>15634</v>
      </c>
      <c r="D74" s="179">
        <f>基金残高に係る経年分析!H57</f>
        <v>17538</v>
      </c>
    </row>
  </sheetData>
  <sheetProtection algorithmName="SHA-512" hashValue="iWqDqPjB6wpswJgmmxzUo35WctAxz2pGYzYbDCRcgCkKzGkFH3GCi17CqaeGuL4AP4wnxPqHdMT5MlSP+WQEyw==" saltValue="MCguov0gZtl+gTUZZlGk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2025-03-19T00:00:32Z</cp:lastPrinted>
  <dcterms:created xsi:type="dcterms:W3CDTF">2025-02-19T05:35:35Z</dcterms:created>
  <dcterms:modified xsi:type="dcterms:W3CDTF">2025-03-24T01:13:17Z</dcterms:modified>
  <cp:category/>
</cp:coreProperties>
</file>