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1907CBF8-8599-4EF4-B227-0DF872058A3E}" xr6:coauthVersionLast="36" xr6:coauthVersionMax="43" xr10:uidLastSave="{00000000-0000-0000-0000-000000000000}"/>
  <bookViews>
    <workbookView xWindow="0" yWindow="0" windowWidth="19200" windowHeight="7725" tabRatio="79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<sst xmlns="http://schemas.openxmlformats.org/spreadsheetml/2006/main" count="1109" uniqueCount="558">
  <si>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</si>
  <si>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</si>
  <si>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</si>
  <si>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</si>
  <si>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</si>
  <si>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</si>
  <si>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</si>
  <si>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</si>
  <si>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</si>
  <si>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</si>
  <si>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</si>
  <si>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</si>
  <si>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</si>
  <si>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</si>
  <si>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</si>
  <si>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</si>
  <si>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</si>
  <si>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</si>
  <si>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</si>
  <si>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</si>
  <si>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</si>
  <si>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</si>
  <si>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</si>
  <si>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</si>
  <si>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</si>
  <si>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</si>
  <si>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</si>
  <si>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</si>
  <si>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</si>
  <si>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</si>
  <si>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</si>
  <si>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</si>
  <si>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</si>
  <si>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</si>
  <si>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</si>
  <si>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</si>
  <si>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</si>
  <si>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</si>
  <si>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</si>
  <si>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</si>
  <si>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</si>
  <si>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</si>
  <si>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</si>
  <si>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</si>
  <si>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</si>
  <si>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</si>
  <si>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</si>
  <si>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</si>
  <si>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</si>
  <si>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</si>
  <si>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</si>
  <si>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</si>
  <si>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</si>
  <si>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</si>
  <si>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</si>
  <si>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</si>
  <si>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</si>
  <si>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</si>
  <si>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</si>
  <si>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</si>
  <si>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</si>
  <si>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</si>
  <si>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</si>
  <si>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</si>
  <si>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</si>
  <si>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</si>
  <si>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</si>
  <si>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</si>
  <si>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</si>
  <si>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</si>
  <si>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</si>
  <si>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</si>
  <si>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</si>
  <si>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</si>
  <si>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</si>
  <si>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</si>
  <si>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</si>
  <si>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</si>
  <si>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</si>
  <si>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</si>
  <si>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</si>
  <si>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</si>
  <si>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</si>
  <si>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</si>
  <si>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</si>
  <si>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</si>
  <si>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</si>
  <si>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</si>
  <si>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</si>
  <si>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</si>
  <si>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</si>
  <si>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</si>
  <si>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</si>
  <si>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</si>
  <si>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湧水町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</si>
  <si>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</si>
  <si>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</si>
  <si>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</si>
  <si>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</si>
  <si>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</si>
  <si>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</si>
  <si>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</si>
  <si>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</si>
  <si>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</si>
  <si>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</si>
  <si>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</si>
  <si>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</si>
  <si>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</si>
  <si>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</si>
  <si>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</si>
  <si>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</si>
  <si>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</si>
  <si>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</si>
  <si>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</si>
  <si>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</si>
  <si>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</si>
  <si>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</si>
  <si>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</si>
  <si>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</si>
  <si>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</si>
  <si>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</si>
  <si>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</si>
  <si>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</si>
  <si>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</si>
  <si>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</si>
  <si>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</si>
  <si>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</si>
  <si>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</si>
  <si>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</si>
  <si>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</si>
  <si>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</si>
  <si>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</si>
  <si>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</si>
  <si>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</si>
  <si>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</si>
  <si>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</si>
  <si>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</si>
  <si>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</si>
  <si>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</si>
  <si>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</si>
  <si>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</si>
  <si>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</si>
  <si>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</si>
  <si>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</si>
  <si>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</si>
  <si>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</si>
  <si>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</si>
  <si>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</si>
  <si>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</si>
  <si>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</si>
  <si>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</si>
  <si>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</si>
  <si>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</si>
  <si>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</si>
  <si>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</si>
  <si>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</si>
  <si>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</si>
  <si>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</si>
  <si>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</si>
  <si>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</si>
  <si>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</si>
  <si>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</si>
  <si>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</si>
  <si>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</si>
  <si>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</si>
  <si>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</si>
  <si>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</si>
  <si>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</si>
  <si>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</si>
  <si>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</si>
  <si>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</si>
  <si>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</si>
  <si>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</si>
  <si>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</si>
  <si>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</si>
  <si>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</si>
  <si>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</si>
  <si>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</si>
  <si>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</si>
  <si>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</si>
  <si>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</si>
  <si>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</si>
  <si>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</si>
  <si>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</si>
  <si>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</si>
  <si>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</si>
  <si>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</si>
  <si>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</si>
  <si>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</si>
  <si>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</si>
  <si>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</si>
  <si>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</si>
  <si>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</si>
  <si>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</si>
  <si>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</si>
  <si>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</si>
  <si>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</si>
  <si>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</si>
  <si>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</si>
  <si>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</si>
  <si>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</si>
  <si>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</si>
  <si>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</si>
  <si>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</si>
  <si>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鹿児島県湧水町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</si>
  <si>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</si>
  <si>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</si>
  <si>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</si>
  <si>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</si>
  <si>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</si>
  <si>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</si>
  <si>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</si>
  <si>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</si>
  <si>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</si>
  <si>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</si>
  <si>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</si>
  <si>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</si>
  <si>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</si>
  <si>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</si>
  <si>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</si>
  <si>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</si>
  <si>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</si>
  <si>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</si>
  <si>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</si>
  <si>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</si>
  <si>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</si>
  <si>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</si>
  <si>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</si>
  <si>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</si>
  <si>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</si>
  <si>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</si>
  <si>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</si>
  <si>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</si>
  <si>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</si>
  <si>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</si>
  <si>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</si>
  <si>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</si>
  <si>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</si>
  <si>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</si>
  <si>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</si>
  <si>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</si>
  <si>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</si>
  <si>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</si>
  <si>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</si>
  <si>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</si>
  <si>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</si>
  <si>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</si>
  <si>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</si>
  <si>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</si>
  <si>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</si>
  <si>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</si>
  <si>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</si>
  <si>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</si>
  <si>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</si>
  <si>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</si>
  <si>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</si>
  <si>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</si>
  <si>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</si>
  <si>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</si>
  <si>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</si>
  <si>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</si>
  <si>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</si>
  <si>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</si>
  <si>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</si>
  <si>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</si>
  <si>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</si>
  <si>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</si>
  <si>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</si>
  <si>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</si>
  <si>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</si>
  <si>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</si>
  <si>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</si>
  <si>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</si>
  <si>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</si>
  <si>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</si>
  <si>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</si>
  <si>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</si>
  <si>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</si>
  <si>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</si>
  <si>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</si>
  <si>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</si>
  <si>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</si>
  <si>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</si>
  <si>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</si>
  <si>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</si>
  <si>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</si>
  <si>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</si>
  <si>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</si>
  <si>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</si>
  <si>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</si>
  <si>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</si>
  <si>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</si>
  <si>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</si>
  <si>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</si>
  <si>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</si>
  <si>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</si>
  <si>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</si>
  <si>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</si>
  <si>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</si>
  <si>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</si>
  <si>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</si>
  <si>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</si>
  <si>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</si>
  <si>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</si>
  <si>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</si>
  <si>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</si>
  <si>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</si>
  <si>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</si>
  <si>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</si>
  <si>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</si>
  <si>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</si>
  <si>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</si>
  <si>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</si>
  <si>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</si>
  <si>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</si>
  <si>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</si>
  <si>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</si>
  <si>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</si>
  <si>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</si>
  <si>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</si>
  <si>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</si>
  <si>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</si>
  <si>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</si>
  <si>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</si>
  <si>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市場</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</si>
  <si>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</si>
  <si>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</si>
  <si>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</si>
  <si>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</si>
  <si>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</si>
  <si>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</si>
  <si>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</si>
  <si>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</si>
  <si>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</si>
  <si>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</si>
  <si>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</si>
  <si>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</si>
  <si>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</si>
  <si>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</si>
  <si>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</si>
  <si>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</si>
  <si>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</si>
  <si>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</si>
  <si>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</si>
  <si>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</si>
  <si>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</si>
  <si>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</si>
  <si>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</si>
  <si>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</si>
  <si>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</si>
  <si>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</si>
  <si>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</si>
  <si>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</si>
  <si>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</si>
  <si>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</si>
  <si>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鹿児島県湧水町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</si>
  <si>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</si>
  <si>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</si>
  <si>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</si>
  <si>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</si>
  <si>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</si>
  <si>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</si>
  <si>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</si>
  <si>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</si>
  <si>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</si>
  <si>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</si>
  <si>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</si>
  <si>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</si>
  <si>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</si>
  <si>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</si>
  <si>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</si>
  <si>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</si>
  <si>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</si>
  <si>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</si>
  <si>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</si>
  <si>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</si>
  <si>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</si>
  <si>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</si>
  <si>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</si>
  <si>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</si>
  <si>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</si>
  <si>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</si>
  <si>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</si>
  <si>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</si>
  <si>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</si>
  <si>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</si>
  <si>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</si>
  <si>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</si>
  <si>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</si>
  <si>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湧水町国民健康保険特別会計</t>
    <phoneticPr fontId="5"/>
  </si>
  <si>
    <t>湧水町介護保険特別会計</t>
    <phoneticPr fontId="5"/>
  </si>
  <si>
    <t>湧水町後期高齢者医療特別会計</t>
    <phoneticPr fontId="5"/>
  </si>
  <si>
    <t>湧水町水道事業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</si>
  <si>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</si>
  <si>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</si>
  <si>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</si>
  <si>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</si>
  <si>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</si>
  <si>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</si>
  <si>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</si>
  <si>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</si>
  <si>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</si>
  <si>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</si>
  <si>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</si>
  <si>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</si>
  <si>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</si>
  <si>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</si>
  <si>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</si>
  <si>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</si>
  <si>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</si>
  <si>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</si>
  <si>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</si>
  <si>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</si>
  <si>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</si>
  <si>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</si>
  <si>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</si>
  <si>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</si>
  <si>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</si>
  <si>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</si>
  <si>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</si>
  <si>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</si>
  <si>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</si>
  <si>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</si>
  <si>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</si>
  <si>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</si>
  <si>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</si>
  <si>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</si>
  <si>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</si>
  <si>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</si>
  <si>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</si>
  <si>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</si>
  <si>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</si>
  <si>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</si>
  <si>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</si>
  <si>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</si>
  <si>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</si>
  <si>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</si>
  <si>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</si>
  <si>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</si>
  <si>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</si>
  <si>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</si>
  <si>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</si>
  <si>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</si>
  <si>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</si>
  <si>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</si>
  <si>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</si>
  <si>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</si>
  <si>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</si>
  <si>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</si>
  <si>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</si>
  <si>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</si>
  <si>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</si>
  <si>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</si>
  <si>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</si>
  <si>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</si>
  <si>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</si>
  <si>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</si>
  <si>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</si>
  <si>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</si>
  <si>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</si>
  <si>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</si>
  <si>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</si>
  <si>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</si>
  <si>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</si>
  <si>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</si>
  <si>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</si>
  <si>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</si>
  <si>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</si>
  <si>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</si>
  <si>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</si>
  <si>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</si>
  <si>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</si>
  <si>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</si>
  <si>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</si>
  <si>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</si>
  <si>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</si>
  <si>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</si>
  <si>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</si>
  <si>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</si>
  <si>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</si>
  <si>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</si>
  <si>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</si>
  <si>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</si>
  <si>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</si>
  <si>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</si>
  <si>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</si>
  <si>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</si>
  <si>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</si>
  <si>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</si>
  <si>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</si>
  <si>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</si>
  <si>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</si>
  <si>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</si>
  <si>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</si>
  <si>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</si>
  <si>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</si>
  <si>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</si>
  <si>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</si>
  <si>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</si>
  <si>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</si>
  <si>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</si>
  <si>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</si>
  <si>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</si>
  <si>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</si>
  <si>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</si>
  <si>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</si>
  <si>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</si>
  <si>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</si>
  <si>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</si>
  <si>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</si>
  <si>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</si>
  <si>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</si>
  <si>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</si>
  <si>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</si>
  <si>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</si>
  <si>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</si>
  <si>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</si>
  <si>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</si>
  <si>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</si>
  <si>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</si>
  <si>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</si>
  <si>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</si>
  <si>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</si>
  <si>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</si>
  <si>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</si>
  <si>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</si>
  <si>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</si>
  <si>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</si>
  <si>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</si>
  <si>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2.44</t>
  </si>
  <si>
    <t>▲ 3.06</t>
  </si>
  <si>
    <t>湧水町水道事業</t>
  </si>
  <si>
    <t>一般会計</t>
  </si>
  <si>
    <t>湧水町介護保険特別会計</t>
  </si>
  <si>
    <t>湧水町国民健康保険特別会計</t>
  </si>
  <si>
    <t>湧水町後期高齢者医療特別会計</t>
  </si>
  <si>
    <t>その他会計（赤字）</t>
  </si>
  <si>
    <t>その他会計（黒字）</t>
  </si>
  <si>
    <t>R01</t>
    <phoneticPr fontId="5"/>
  </si>
  <si>
    <t>R02</t>
    <phoneticPr fontId="5"/>
  </si>
  <si>
    <t>R03</t>
    <phoneticPr fontId="5"/>
  </si>
  <si>
    <t>R04</t>
    <phoneticPr fontId="5"/>
  </si>
  <si>
    <t>R05</t>
    <phoneticPr fontId="5"/>
  </si>
  <si>
    <t>鹿児島県市町村総合事務組合</t>
  </si>
  <si>
    <t>伊佐湧水消防組合</t>
  </si>
  <si>
    <t>伊佐湧水環境管理組合</t>
    <rPh sb="2" eb="4">
      <t>ユウスイ</t>
    </rPh>
    <phoneticPr fontId="2"/>
  </si>
  <si>
    <t>伊佐北姶良火葬場管理組合</t>
  </si>
  <si>
    <t>姶良・伊佐地区介護保険組合</t>
    <rPh sb="0" eb="2">
      <t>アイラ</t>
    </rPh>
    <rPh sb="3" eb="5">
      <t>イサ</t>
    </rPh>
    <rPh sb="5" eb="7">
      <t>チク</t>
    </rPh>
    <rPh sb="7" eb="9">
      <t>カイゴ</t>
    </rPh>
    <rPh sb="9" eb="11">
      <t>ホケン</t>
    </rPh>
    <rPh sb="11" eb="13">
      <t>クミアイ</t>
    </rPh>
    <phoneticPr fontId="11"/>
  </si>
  <si>
    <t>鹿児島県後期高齢者医療広域連合（一般会計）</t>
  </si>
  <si>
    <t>鹿児島県後期高齢者医療広域連合（特別会計）</t>
    <rPh sb="16" eb="18">
      <t>トクベツ</t>
    </rPh>
    <rPh sb="18" eb="20">
      <t>カイケイ</t>
    </rPh>
    <phoneticPr fontId="11"/>
  </si>
  <si>
    <t>大口地方卸売市場管理組合</t>
  </si>
  <si>
    <t>-</t>
    <phoneticPr fontId="2"/>
  </si>
  <si>
    <t>公共施設等整備基金</t>
    <phoneticPr fontId="5"/>
  </si>
  <si>
    <t>橋梁改築整備基金</t>
    <phoneticPr fontId="2"/>
  </si>
  <si>
    <t>地域福祉活動基金（地域振興基金）</t>
    <phoneticPr fontId="2"/>
  </si>
  <si>
    <t>地域づくり基金</t>
    <phoneticPr fontId="2"/>
  </si>
  <si>
    <t>福祉基金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</si>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</sst>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126525</c:v>
                </c:pt>
                <c:pt idx="2">
                  <c:v>138402</c:v>
                </c:pt>
                <c:pt idx="3">
                  <c:v>146367</c:v>
                </c:pt>
                <c:pt idx="4">
                  <c:v>165181</c:v>
                </c:pt>
              </c:numCache>
            </c:numRef>
          </c:val>
          <c:smooth val="0"/>
          <c:extLst>
            <c:ext xmlns:c16="http://schemas.microsoft.com/office/drawing/2014/chart" uri="{C3380CC4-5D6E-409C-BE32-E72D297353CC}">
              <c16:uniqueId val="{00000000-FB4B-4E08-9E71-4103551C24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100603</c:v>
                </c:pt>
                <c:pt idx="1">
                  <c:v>175581</c:v>
                </c:pt>
                <c:pt idx="2">
                  <c:v>398746</c:v>
                </c:pt>
                <c:pt idx="3">
                  <c:v>158800</c:v>
                </c:pt>
                <c:pt idx="4">
                  <c:v>145164</c:v>
                </c:pt>
              </c:numCache>
            </c:numRef>
          </c:val>
          <c:smooth val="0"/>
          <c:extLst>
            <c:ext xmlns:c16="http://schemas.microsoft.com/office/drawing/2014/chart" uri="{C3380CC4-5D6E-409C-BE32-E72D297353CC}">
              <c16:uniqueId val="{00000001-FB4B-4E08-9E71-4103551C24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10.08</c:v>
                </c:pt>
                <c:pt idx="1">
                  <c:v>8.7100000000000009</c:v>
                </c:pt>
                <c:pt idx="2">
                  <c:v>9.6199999999999992</c:v>
                </c:pt>
                <c:pt idx="3">
                  <c:v>8.2799999999999994</c:v>
                </c:pt>
                <c:pt idx="4">
                  <c:v>8.2100000000000009</c:v>
                </c:pt>
              </c:numCache>
            </c:numRef>
          </c:val>
          <c:extLst>
            <c:ext xmlns:c16="http://schemas.microsoft.com/office/drawing/2014/chart" uri="{C3380CC4-5D6E-409C-BE32-E72D297353CC}">
              <c16:uniqueId val="{00000000-9C3B-46D1-B8F2-47BC4ED3AE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26.18</c:v>
                </c:pt>
                <c:pt idx="1">
                  <c:v>27.79</c:v>
                </c:pt>
                <c:pt idx="2">
                  <c:v>28.66</c:v>
                </c:pt>
                <c:pt idx="3">
                  <c:v>28.33</c:v>
                </c:pt>
                <c:pt idx="4">
                  <c:v>25.16</c:v>
                </c:pt>
              </c:numCache>
            </c:numRef>
          </c:val>
          <c:extLst>
            <c:ext xmlns:c16="http://schemas.microsoft.com/office/drawing/2014/chart" uri="{C3380CC4-5D6E-409C-BE32-E72D297353CC}">
              <c16:uniqueId val="{00000001-9C3B-46D1-B8F2-47BC4ED3AE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c:v>
                </c:pt>
                <c:pt idx="1">
                  <c:v>1.68</c:v>
                </c:pt>
                <c:pt idx="2">
                  <c:v>4.26</c:v>
                </c:pt>
                <c:pt idx="3">
                  <c:v>-2.44</c:v>
                </c:pt>
                <c:pt idx="4">
                  <c:v>-3.06</c:v>
                </c:pt>
              </c:numCache>
            </c:numRef>
          </c:val>
          <c:smooth val="0"/>
          <c:extLst>
            <c:ext xmlns:c16="http://schemas.microsoft.com/office/drawing/2014/chart" uri="{C3380CC4-5D6E-409C-BE32-E72D297353CC}">
              <c16:uniqueId val="{00000002-9C3B-46D1-B8F2-47BC4ED3AE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5E7-4611-A82A-4E92070F05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E7-4611-A82A-4E92070F05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5E7-4611-A82A-4E92070F05E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5E7-4611-A82A-4E92070F05E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5E7-4611-A82A-4E92070F05EB}"/>
            </c:ext>
          </c:extLst>
        </c:ser>
        <c:ser>
          <c:idx val="5"/>
          <c:order val="5"/>
          <c:tx>
            <c:strRef>
              <c:f>データシート!$A$32</c:f>
              <c:strCache>
                <c:ptCount val="1"/>
                <c:pt idx="0">
                  <c:v>湧水町後期高齢者医療特別会計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5E7-4611-A82A-4E92070F05EB}"/>
            </c:ext>
          </c:extLst>
        </c:ser>
        <c:ser>
          <c:idx val="6"/>
          <c:order val="6"/>
          <c:tx>
            <c:strRef>
              <c:f>データシート!$A$33</c:f>
              <c:strCache>
                <c:ptCount val="1"/>
                <c:pt idx="0">
                  <c:v>湧水町国民健康保険特別会計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0.92</c:v>
                </c:pt>
                <c:pt idx="2">
                  <c:v>#N/A</c:v>
                </c:pt>
                <c:pt idx="3">
                  <c:v>0.76</c:v>
                </c:pt>
                <c:pt idx="4">
                  <c:v>#N/A</c:v>
                </c:pt>
                <c:pt idx="5">
                  <c:v>0.79</c:v>
                </c:pt>
                <c:pt idx="6">
                  <c:v>#N/A</c:v>
                </c:pt>
                <c:pt idx="7">
                  <c:v>0.69</c:v>
                </c:pt>
                <c:pt idx="8">
                  <c:v>#N/A</c:v>
                </c:pt>
                <c:pt idx="9">
                  <c:v>0.19</c:v>
                </c:pt>
              </c:numCache>
            </c:numRef>
          </c:val>
          <c:extLst>
            <c:ext xmlns:c16="http://schemas.microsoft.com/office/drawing/2014/chart" uri="{C3380CC4-5D6E-409C-BE32-E72D297353CC}">
              <c16:uniqueId val="{00000006-35E7-4611-A82A-4E92070F05EB}"/>
            </c:ext>
          </c:extLst>
        </c:ser>
        <c:ser>
          <c:idx val="7"/>
          <c:order val="7"/>
          <c:tx>
            <c:strRef>
              <c:f>データシート!$A$34</c:f>
              <c:strCache>
                <c:ptCount val="1"/>
                <c:pt idx="0">
                  <c:v>湧水町介護保険特別会計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0.45</c:v>
                </c:pt>
                <c:pt idx="2">
                  <c:v>#N/A</c:v>
                </c:pt>
                <c:pt idx="3">
                  <c:v>1.08</c:v>
                </c:pt>
                <c:pt idx="4">
                  <c:v>#N/A</c:v>
                </c:pt>
                <c:pt idx="5">
                  <c:v>1.56</c:v>
                </c:pt>
                <c:pt idx="6">
                  <c:v>#N/A</c:v>
                </c:pt>
                <c:pt idx="7">
                  <c:v>1.91</c:v>
                </c:pt>
                <c:pt idx="8">
                  <c:v>#N/A</c:v>
                </c:pt>
                <c:pt idx="9">
                  <c:v>2.08</c:v>
                </c:pt>
              </c:numCache>
            </c:numRef>
          </c:val>
          <c:extLst>
            <c:ext xmlns:c16="http://schemas.microsoft.com/office/drawing/2014/chart" uri="{C3380CC4-5D6E-409C-BE32-E72D297353CC}">
              <c16:uniqueId val="{00000007-35E7-4611-A82A-4E92070F05E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8.39</c:v>
                </c:pt>
                <c:pt idx="2">
                  <c:v>#N/A</c:v>
                </c:pt>
                <c:pt idx="3">
                  <c:v>7.09</c:v>
                </c:pt>
                <c:pt idx="4">
                  <c:v>#N/A</c:v>
                </c:pt>
                <c:pt idx="5">
                  <c:v>8.1300000000000008</c:v>
                </c:pt>
                <c:pt idx="6">
                  <c:v>#N/A</c:v>
                </c:pt>
                <c:pt idx="7">
                  <c:v>6.77</c:v>
                </c:pt>
                <c:pt idx="8">
                  <c:v>#N/A</c:v>
                </c:pt>
                <c:pt idx="9">
                  <c:v>6.73</c:v>
                </c:pt>
              </c:numCache>
            </c:numRef>
          </c:val>
          <c:extLst>
            <c:ext xmlns:c16="http://schemas.microsoft.com/office/drawing/2014/chart" uri="{C3380CC4-5D6E-409C-BE32-E72D297353CC}">
              <c16:uniqueId val="{00000008-35E7-4611-A82A-4E92070F05EB}"/>
            </c:ext>
          </c:extLst>
        </c:ser>
        <c:ser>
          <c:idx val="9"/>
          <c:order val="9"/>
          <c:tx>
            <c:strRef>
              <c:f>データシート!$A$36</c:f>
              <c:strCache>
                <c:ptCount val="1"/>
                <c:pt idx="0">
                  <c:v>湧水町水道事業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14.33</c:v>
                </c:pt>
                <c:pt idx="2">
                  <c:v>#N/A</c:v>
                </c:pt>
                <c:pt idx="3">
                  <c:v>13.6</c:v>
                </c:pt>
                <c:pt idx="4">
                  <c:v>#N/A</c:v>
                </c:pt>
                <c:pt idx="5">
                  <c:v>11.7</c:v>
                </c:pt>
                <c:pt idx="6">
                  <c:v>#N/A</c:v>
                </c:pt>
                <c:pt idx="7">
                  <c:v>9.48</c:v>
                </c:pt>
                <c:pt idx="8">
                  <c:v>#N/A</c:v>
                </c:pt>
                <c:pt idx="9">
                  <c:v>9.27</c:v>
                </c:pt>
              </c:numCache>
            </c:numRef>
          </c:val>
          <c:extLst>
            <c:ext xmlns:c16="http://schemas.microsoft.com/office/drawing/2014/chart" uri="{C3380CC4-5D6E-409C-BE32-E72D297353CC}">
              <c16:uniqueId val="{00000009-35E7-4611-A82A-4E92070F05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573</c:v>
                </c:pt>
                <c:pt idx="5">
                  <c:v>565</c:v>
                </c:pt>
                <c:pt idx="8">
                  <c:v>593</c:v>
                </c:pt>
                <c:pt idx="11">
                  <c:v>589</c:v>
                </c:pt>
                <c:pt idx="14">
                  <c:v>586</c:v>
                </c:pt>
              </c:numCache>
            </c:numRef>
          </c:val>
          <c:extLst>
            <c:ext xmlns:c16="http://schemas.microsoft.com/office/drawing/2014/chart" uri="{C3380CC4-5D6E-409C-BE32-E72D297353CC}">
              <c16:uniqueId val="{00000000-483E-46D1-B446-738109E41B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3E-46D1-B446-738109E41B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83E-46D1-B446-738109E41B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6</c:v>
                </c:pt>
                <c:pt idx="6">
                  <c:v>6</c:v>
                </c:pt>
                <c:pt idx="9">
                  <c:v>6</c:v>
                </c:pt>
                <c:pt idx="12">
                  <c:v>5</c:v>
                </c:pt>
              </c:numCache>
            </c:numRef>
          </c:val>
          <c:extLst>
            <c:ext xmlns:c16="http://schemas.microsoft.com/office/drawing/2014/chart" uri="{C3380CC4-5D6E-409C-BE32-E72D297353CC}">
              <c16:uniqueId val="{00000003-483E-46D1-B446-738109E41B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42</c:v>
                </c:pt>
                <c:pt idx="3">
                  <c:v>47</c:v>
                </c:pt>
                <c:pt idx="6">
                  <c:v>48</c:v>
                </c:pt>
                <c:pt idx="9">
                  <c:v>38</c:v>
                </c:pt>
                <c:pt idx="12">
                  <c:v>38</c:v>
                </c:pt>
              </c:numCache>
            </c:numRef>
          </c:val>
          <c:extLst>
            <c:ext xmlns:c16="http://schemas.microsoft.com/office/drawing/2014/chart" uri="{C3380CC4-5D6E-409C-BE32-E72D297353CC}">
              <c16:uniqueId val="{00000004-483E-46D1-B446-738109E41B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3E-46D1-B446-738109E41B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3E-46D1-B446-738109E41B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825</c:v>
                </c:pt>
                <c:pt idx="3">
                  <c:v>824</c:v>
                </c:pt>
                <c:pt idx="6">
                  <c:v>858</c:v>
                </c:pt>
                <c:pt idx="9">
                  <c:v>882</c:v>
                </c:pt>
                <c:pt idx="12">
                  <c:v>921</c:v>
                </c:pt>
              </c:numCache>
            </c:numRef>
          </c:val>
          <c:extLst>
            <c:ext xmlns:c16="http://schemas.microsoft.com/office/drawing/2014/chart" uri="{C3380CC4-5D6E-409C-BE32-E72D297353CC}">
              <c16:uniqueId val="{00000007-483E-46D1-B446-738109E41B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298</c:v>
                </c:pt>
                <c:pt idx="2">
                  <c:v>#N/A</c:v>
                </c:pt>
                <c:pt idx="3">
                  <c:v>#N/A</c:v>
                </c:pt>
                <c:pt idx="4">
                  <c:v>312</c:v>
                </c:pt>
                <c:pt idx="5">
                  <c:v>#N/A</c:v>
                </c:pt>
                <c:pt idx="6">
                  <c:v>#N/A</c:v>
                </c:pt>
                <c:pt idx="7">
                  <c:v>319</c:v>
                </c:pt>
                <c:pt idx="8">
                  <c:v>#N/A</c:v>
                </c:pt>
                <c:pt idx="9">
                  <c:v>#N/A</c:v>
                </c:pt>
                <c:pt idx="10">
                  <c:v>337</c:v>
                </c:pt>
                <c:pt idx="11">
                  <c:v>#N/A</c:v>
                </c:pt>
                <c:pt idx="12">
                  <c:v>#N/A</c:v>
                </c:pt>
                <c:pt idx="13">
                  <c:v>378</c:v>
                </c:pt>
                <c:pt idx="14">
                  <c:v>#N/A</c:v>
                </c:pt>
              </c:numCache>
            </c:numRef>
          </c:val>
          <c:smooth val="0"/>
          <c:extLst>
            <c:ext xmlns:c16="http://schemas.microsoft.com/office/drawing/2014/chart" uri="{C3380CC4-5D6E-409C-BE32-E72D297353CC}">
              <c16:uniqueId val="{00000008-483E-46D1-B446-738109E41B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5832</c:v>
                </c:pt>
                <c:pt idx="5">
                  <c:v>5918</c:v>
                </c:pt>
                <c:pt idx="8">
                  <c:v>5607</c:v>
                </c:pt>
                <c:pt idx="11">
                  <c:v>5378</c:v>
                </c:pt>
                <c:pt idx="14">
                  <c:v>5445</c:v>
                </c:pt>
              </c:numCache>
            </c:numRef>
          </c:val>
          <c:extLst>
            <c:ext xmlns:c16="http://schemas.microsoft.com/office/drawing/2014/chart" uri="{C3380CC4-5D6E-409C-BE32-E72D297353CC}">
              <c16:uniqueId val="{00000000-4CF6-4BE6-8C32-31C8E92076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124</c:v>
                </c:pt>
                <c:pt idx="5">
                  <c:v>109</c:v>
                </c:pt>
                <c:pt idx="8">
                  <c:v>100</c:v>
                </c:pt>
                <c:pt idx="11">
                  <c:v>94</c:v>
                </c:pt>
                <c:pt idx="14">
                  <c:v>88</c:v>
                </c:pt>
              </c:numCache>
            </c:numRef>
          </c:val>
          <c:extLst>
            <c:ext xmlns:c16="http://schemas.microsoft.com/office/drawing/2014/chart" uri="{C3380CC4-5D6E-409C-BE32-E72D297353CC}">
              <c16:uniqueId val="{00000001-4CF6-4BE6-8C32-31C8E92076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2965</c:v>
                </c:pt>
                <c:pt idx="5">
                  <c:v>3372</c:v>
                </c:pt>
                <c:pt idx="8">
                  <c:v>3901</c:v>
                </c:pt>
                <c:pt idx="11">
                  <c:v>3952</c:v>
                </c:pt>
                <c:pt idx="14">
                  <c:v>3927</c:v>
                </c:pt>
              </c:numCache>
            </c:numRef>
          </c:val>
          <c:extLst>
            <c:ext xmlns:c16="http://schemas.microsoft.com/office/drawing/2014/chart" uri="{C3380CC4-5D6E-409C-BE32-E72D297353CC}">
              <c16:uniqueId val="{00000002-4CF6-4BE6-8C32-31C8E92076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F6-4BE6-8C32-31C8E92076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F6-4BE6-8C32-31C8E92076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F6-4BE6-8C32-31C8E92076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1138</c:v>
                </c:pt>
                <c:pt idx="3">
                  <c:v>1063</c:v>
                </c:pt>
                <c:pt idx="6">
                  <c:v>982</c:v>
                </c:pt>
                <c:pt idx="9">
                  <c:v>884</c:v>
                </c:pt>
                <c:pt idx="12">
                  <c:v>892</c:v>
                </c:pt>
              </c:numCache>
            </c:numRef>
          </c:val>
          <c:extLst>
            <c:ext xmlns:c16="http://schemas.microsoft.com/office/drawing/2014/chart" uri="{C3380CC4-5D6E-409C-BE32-E72D297353CC}">
              <c16:uniqueId val="{00000006-4CF6-4BE6-8C32-31C8E92076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c:v>
                </c:pt>
                <c:pt idx="3">
                  <c:v>20</c:v>
                </c:pt>
                <c:pt idx="6">
                  <c:v>14</c:v>
                </c:pt>
                <c:pt idx="9">
                  <c:v>7</c:v>
                </c:pt>
                <c:pt idx="12">
                  <c:v>2</c:v>
                </c:pt>
              </c:numCache>
            </c:numRef>
          </c:val>
          <c:extLst>
            <c:ext xmlns:c16="http://schemas.microsoft.com/office/drawing/2014/chart" uri="{C3380CC4-5D6E-409C-BE32-E72D297353CC}">
              <c16:uniqueId val="{00000007-4CF6-4BE6-8C32-31C8E92076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527</c:v>
                </c:pt>
                <c:pt idx="3">
                  <c:v>497</c:v>
                </c:pt>
                <c:pt idx="6">
                  <c:v>453</c:v>
                </c:pt>
                <c:pt idx="9">
                  <c:v>422</c:v>
                </c:pt>
                <c:pt idx="12">
                  <c:v>357</c:v>
                </c:pt>
              </c:numCache>
            </c:numRef>
          </c:val>
          <c:extLst>
            <c:ext xmlns:c16="http://schemas.microsoft.com/office/drawing/2014/chart" uri="{C3380CC4-5D6E-409C-BE32-E72D297353CC}">
              <c16:uniqueId val="{00000008-4CF6-4BE6-8C32-31C8E92076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CF6-4BE6-8C32-31C8E92076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8120</c:v>
                </c:pt>
                <c:pt idx="3">
                  <c:v>8211</c:v>
                </c:pt>
                <c:pt idx="6">
                  <c:v>8052</c:v>
                </c:pt>
                <c:pt idx="9">
                  <c:v>7722</c:v>
                </c:pt>
                <c:pt idx="12">
                  <c:v>7434</c:v>
                </c:pt>
              </c:numCache>
            </c:numRef>
          </c:val>
          <c:extLst>
            <c:ext xmlns:c16="http://schemas.microsoft.com/office/drawing/2014/chart" uri="{C3380CC4-5D6E-409C-BE32-E72D297353CC}">
              <c16:uniqueId val="{0000000A-4CF6-4BE6-8C32-31C8E92076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891</c:v>
                </c:pt>
                <c:pt idx="2">
                  <c:v>#N/A</c:v>
                </c:pt>
                <c:pt idx="3">
                  <c:v>#N/A</c:v>
                </c:pt>
                <c:pt idx="4">
                  <c:v>392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F6-4BE6-8C32-31C8E92076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1277</c:v>
                </c:pt>
                <c:pt idx="1">
                  <c:v>1237</c:v>
                </c:pt>
                <c:pt idx="2">
                  <c:v>1104</c:v>
                </c:pt>
              </c:numCache>
            </c:numRef>
          </c:val>
          <c:extLst>
            <c:ext xmlns:c16="http://schemas.microsoft.com/office/drawing/2014/chart" uri="{C3380CC4-5D6E-409C-BE32-E72D297353CC}">
              <c16:uniqueId val="{00000000-AFD2-4919-BCE8-B20195779B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639</c:v>
                </c:pt>
                <c:pt idx="1">
                  <c:v>734</c:v>
                </c:pt>
                <c:pt idx="2">
                  <c:v>772</c:v>
                </c:pt>
              </c:numCache>
            </c:numRef>
          </c:val>
          <c:extLst>
            <c:ext xmlns:c16="http://schemas.microsoft.com/office/drawing/2014/chart" uri="{C3380CC4-5D6E-409C-BE32-E72D297353CC}">
              <c16:uniqueId val="{00000001-AFD2-4919-BCE8-B20195779B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1610</c:v>
                </c:pt>
                <c:pt idx="1">
                  <c:v>1571</c:v>
                </c:pt>
                <c:pt idx="2">
                  <c:v>1579</c:v>
                </c:pt>
              </c:numCache>
            </c:numRef>
          </c:val>
          <c:extLst>
            <c:ext xmlns:c16="http://schemas.microsoft.com/office/drawing/2014/chart" uri="{C3380CC4-5D6E-409C-BE32-E72D297353CC}">
              <c16:uniqueId val="{00000002-AFD2-4919-BCE8-B20195779B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8,463
8,360
144.29
8,405,810
7,942,778
360,440
4,388,235
7,433,707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財政力指数は近年減少傾向にあり，令和４年度に引き続き令和５年度も減少した。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産業構造的に第２次，第３次産業の占める割合が高いものの，所得水準が低いことや大規模企業等が少ないことなどにより，財政力指数は類似団体内平均値を下回っている。令和５年度は，基準財政収入額が増加したものの，基準財政需要額も増加したため財政力指数は減少している。国全体の景気回復は不透明な状況で，加えて人口も減少しており，今後の財政力の向上は厳しい状況である。　このことから，引き続き行政の効率化等に努め，また，企業誘致にも積極的に取り組み，税収と雇用の場の確保を図る。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1411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令和５年度の経常収支比率は，補助費や物価高騰に伴う物件費等の増加に加え，経常的な一般財源である地方税や臨時財政対策債発行額が減少したことにより，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ポイントの増加となった。交付税に依存している本町の財政構造にあっては，今後の普通交付税や臨時財政対策債の動向によっては，指数の増減が大きくなる可能性がある。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今後，自主財源の確保と，各町有財産施設の管理経費の節約・見直し等により，経常的経費の抑制に努める。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62</xdr:row>
      <xdr:rowOff>165100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869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75142</xdr:rowOff>
    </xdr:from>
    <xdr:to>
      <xdr:col>19</xdr:col>
      <xdr:colOff>133350</xdr:colOff>
      <xdr:row>62</xdr:row>
      <xdr:rowOff>157056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33592"/>
          <a:ext cx="889000" cy="2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75142</xdr:rowOff>
    </xdr:from>
    <xdr:to>
      <xdr:col>15</xdr:col>
      <xdr:colOff>82550</xdr:colOff>
      <xdr:row>62</xdr:row>
      <xdr:rowOff>76623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33592"/>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63</xdr:row>
      <xdr:rowOff>110279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06523"/>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5715</xdr:rowOff>
    </xdr:from>
    <xdr:to>
      <xdr:col>11</xdr:col>
      <xdr:colOff>82550</xdr:colOff>
      <xdr:row>62</xdr:row>
      <xdr:rowOff>107315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117492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21183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136119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112200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59479</xdr:rowOff>
    </xdr:from>
    <xdr:to>
      <xdr:col>7</xdr:col>
      <xdr:colOff>31750</xdr:colOff>
      <xdr:row>63</xdr:row>
      <xdr:rowOff>161079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145856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等の決算額は，類似団体平均を下回っているが，全国平均や県平均よりも大きい額となっている。決算額では，維持補修費が物価高騰の影響や修繕箇所の増により増加したものの，人件費及び物件費は減少したため全体としては減少したが，人口が減少したため，令和５年度は増加となった。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今後も引き続き消耗品費の節約に努めるとともに，計画的な修繕や備品購入等により物件費及び維持補修費の歳出を抑える。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90055</xdr:rowOff>
    </xdr:from>
    <xdr:to>
      <xdr:col>23</xdr:col>
      <xdr:colOff>133350</xdr:colOff>
      <xdr:row>82</xdr:row>
      <xdr:rowOff>95982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48955"/>
          <a:ext cx="838200" cy="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76326</xdr:rowOff>
    </xdr:from>
    <xdr:to>
      <xdr:col>19</xdr:col>
      <xdr:colOff>133350</xdr:colOff>
      <xdr:row>82</xdr:row>
      <xdr:rowOff>90055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35226"/>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70808</xdr:rowOff>
    </xdr:from>
    <xdr:to>
      <xdr:col>15</xdr:col>
      <xdr:colOff>82550</xdr:colOff>
      <xdr:row>82</xdr:row>
      <xdr:rowOff>76326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9708"/>
          <a:ext cx="889000" cy="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27820</xdr:rowOff>
    </xdr:from>
    <xdr:to>
      <xdr:col>11</xdr:col>
      <xdr:colOff>31750</xdr:colOff>
      <xdr:row>82</xdr:row>
      <xdr:rowOff>70808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6720"/>
          <a:ext cx="8890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28777</xdr:rowOff>
    </xdr:from>
    <xdr:to>
      <xdr:col>11</xdr:col>
      <xdr:colOff>82550</xdr:colOff>
      <xdr:row>82</xdr:row>
      <xdr:rowOff>130377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115154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113841</xdr:rowOff>
    </xdr:from>
    <xdr:to>
      <xdr:col>7</xdr:col>
      <xdr:colOff>31750</xdr:colOff>
      <xdr:row>82</xdr:row>
      <xdr:rowOff>43991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54168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7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45182</xdr:rowOff>
    </xdr:from>
    <xdr:to>
      <xdr:col>23</xdr:col>
      <xdr:colOff>184150</xdr:colOff>
      <xdr:row>82</xdr:row>
      <xdr:rowOff>146782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61709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39255</xdr:rowOff>
    </xdr:from>
    <xdr:to>
      <xdr:col>19</xdr:col>
      <xdr:colOff>184150</xdr:colOff>
      <xdr:row>82</xdr:row>
      <xdr:rowOff>140855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9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151032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67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25526</xdr:rowOff>
    </xdr:from>
    <xdr:to>
      <xdr:col>15</xdr:col>
      <xdr:colOff>133350</xdr:colOff>
      <xdr:row>82</xdr:row>
      <xdr:rowOff>127126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8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137303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5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20008</xdr:rowOff>
    </xdr:from>
    <xdr:to>
      <xdr:col>11</xdr:col>
      <xdr:colOff>82550</xdr:colOff>
      <xdr:row>82</xdr:row>
      <xdr:rowOff>121608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7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131785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4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148470</xdr:rowOff>
    </xdr:from>
    <xdr:to>
      <xdr:col>7</xdr:col>
      <xdr:colOff>31750</xdr:colOff>
      <xdr:row>82</xdr:row>
      <xdr:rowOff>78620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63397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年度にかけて実施された給与改定・臨時特例法による国家公務員の給与削減措置が終了したことに伴い，平成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年度は指数が大きく低下した。平成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年度以降は，経験年数階層内における職員分布の変動により増減しているが，ほぼ同水準で推移している。</a:t>
          </a:r>
        </a:p>
        <a:p>
          <a:r>
            <a:rPr kumimoji="1" lang="ja-JP" altLang="en-US" sz="1300">
              <a:latin typeface="ＭＳ Ｐゴシック" panose="020B0600070205080204" pitchFamily="50" charset="-128"/>
              <a:ea typeface="ＭＳ Ｐゴシック" panose="020B0600070205080204" pitchFamily="50" charset="-128"/>
            </a:rPr>
            <a:t>　職員数の適正化とともに退職者の再任用を積極的に推進し，給与水準の適正化に努める。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54732</xdr:rowOff>
    </xdr:from>
    <xdr:to>
      <xdr:col>81</xdr:col>
      <xdr:colOff>44450</xdr:colOff>
      <xdr:row>86</xdr:row>
      <xdr:rowOff>21166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27982"/>
          <a:ext cx="8382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54732</xdr:rowOff>
    </xdr:from>
    <xdr:to>
      <xdr:col>77</xdr:col>
      <xdr:colOff>44450</xdr:colOff>
      <xdr:row>86</xdr:row>
      <xdr:rowOff>55638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2798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55638</xdr:rowOff>
    </xdr:from>
    <xdr:to>
      <xdr:col>72</xdr:col>
      <xdr:colOff>203200</xdr:colOff>
      <xdr:row>87</xdr:row>
      <xdr:rowOff>68036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00338"/>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56545</xdr:rowOff>
    </xdr:from>
    <xdr:to>
      <xdr:col>68</xdr:col>
      <xdr:colOff>152400</xdr:colOff>
      <xdr:row>87</xdr:row>
      <xdr:rowOff>68036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726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3932</xdr:rowOff>
    </xdr:from>
    <xdr:to>
      <xdr:col>77</xdr:col>
      <xdr:colOff>95250</xdr:colOff>
      <xdr:row>85</xdr:row>
      <xdr:rowOff>105532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4838</xdr:rowOff>
    </xdr:from>
    <xdr:to>
      <xdr:col>73</xdr:col>
      <xdr:colOff>44450</xdr:colOff>
      <xdr:row>86</xdr:row>
      <xdr:rowOff>106438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令和５年度は，退職者数を採用者数が上回ったことと人口減少により，人口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引き続き職員数の推移を考慮しながら，適正な定員管理を図る。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169926</xdr:rowOff>
    </xdr:from>
    <xdr:to>
      <xdr:col>81</xdr:col>
      <xdr:colOff>44450</xdr:colOff>
      <xdr:row>63</xdr:row>
      <xdr:rowOff>89366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99826"/>
          <a:ext cx="8382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128905</xdr:rowOff>
    </xdr:from>
    <xdr:to>
      <xdr:col>77</xdr:col>
      <xdr:colOff>44450</xdr:colOff>
      <xdr:row>62</xdr:row>
      <xdr:rowOff>169926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58805"/>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111209</xdr:rowOff>
    </xdr:from>
    <xdr:to>
      <xdr:col>72</xdr:col>
      <xdr:colOff>203200</xdr:colOff>
      <xdr:row>62</xdr:row>
      <xdr:rowOff>128905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41109"/>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43645</xdr:rowOff>
    </xdr:from>
    <xdr:to>
      <xdr:col>68</xdr:col>
      <xdr:colOff>152400</xdr:colOff>
      <xdr:row>62</xdr:row>
      <xdr:rowOff>111209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73545"/>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153839</xdr:rowOff>
    </xdr:from>
    <xdr:to>
      <xdr:col>68</xdr:col>
      <xdr:colOff>203200</xdr:colOff>
      <xdr:row>62</xdr:row>
      <xdr:rowOff>83989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94166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102489</xdr:rowOff>
    </xdr:from>
    <xdr:to>
      <xdr:col>64</xdr:col>
      <xdr:colOff>152400</xdr:colOff>
      <xdr:row>61</xdr:row>
      <xdr:rowOff>32639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42816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5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38566</xdr:rowOff>
    </xdr:from>
    <xdr:to>
      <xdr:col>81</xdr:col>
      <xdr:colOff>95250</xdr:colOff>
      <xdr:row>63</xdr:row>
      <xdr:rowOff>140166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3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10643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1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119126</xdr:rowOff>
    </xdr:from>
    <xdr:to>
      <xdr:col>77</xdr:col>
      <xdr:colOff>95250</xdr:colOff>
      <xdr:row>63</xdr:row>
      <xdr:rowOff>49276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34053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164482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60409</xdr:rowOff>
    </xdr:from>
    <xdr:to>
      <xdr:col>68</xdr:col>
      <xdr:colOff>203200</xdr:colOff>
      <xdr:row>62</xdr:row>
      <xdr:rowOff>162009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146786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7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164295</xdr:rowOff>
    </xdr:from>
    <xdr:to>
      <xdr:col>64</xdr:col>
      <xdr:colOff>152400</xdr:colOff>
      <xdr:row>62</xdr:row>
      <xdr:rowOff>94445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79222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0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令和５年度の実質公債費比率については，算入公債費等が減少し，一般会計における公債費が増加したため数値が上昇した。　本町の実質公債費率は近年上昇傾向にある。これは償還期間の短い地方債の借入が増えたことによる，単年度あたりの元利償還金の増加が主な要因である。引き続き，普通交付税の算入を受ける有利な地方債を活用するなど，健全な財政運営に努めるとともに，水道事業企業会計及び一部事務組合が借り入れる地方債についても事業計画等を事前に協議し，実質公債費比率が上昇しないように連携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100330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911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61722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815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52070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622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32766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525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68343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令和５年度の将来負担比率については，一般会計等に係る地方債の現在高，の減少と地方債現在高等に係る基準財政需要額算入見込額の増加により，前年度同様なしとなった。</a:t>
          </a:r>
        </a:p>
        <a:p>
          <a:r>
            <a:rPr kumimoji="1" lang="ja-JP" altLang="en-US" sz="1300">
              <a:latin typeface="ＭＳ Ｐゴシック" panose="020B0600070205080204" pitchFamily="50" charset="-128"/>
              <a:ea typeface="ＭＳ Ｐゴシック" panose="020B0600070205080204" pitchFamily="50" charset="-128"/>
            </a:rPr>
            <a:t>　今後も，この状態を維持できるように健全な財政運営を行うため，普通建設事業等の計画的な実施，平準化及び見直しにより，基金残高の減少や地方債の借入れを抑制する必要がある。</a:t>
          </a:r>
        </a:p>
        <a:p>
          <a:r>
            <a:rPr kumimoji="1" lang="ja-JP" altLang="en-US" sz="1300">
              <a:latin typeface="ＭＳ Ｐゴシック" panose="020B0600070205080204" pitchFamily="50" charset="-128"/>
              <a:ea typeface="ＭＳ Ｐゴシック" panose="020B0600070205080204" pitchFamily="50" charset="-128"/>
            </a:rPr>
            <a:t>　また，一部事務組合においても負担金の減少を図るため，行財政改革に積極的に取り組むよう協議する。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99060</xdr:rowOff>
    </xdr:from>
    <xdr:to>
      <xdr:col>68</xdr:col>
      <xdr:colOff>152400</xdr:colOff>
      <xdr:row>16</xdr:row>
      <xdr:rowOff>16419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499360"/>
          <a:ext cx="889000" cy="26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52614</xdr:rowOff>
    </xdr:from>
    <xdr:to>
      <xdr:col>64</xdr:col>
      <xdr:colOff>152400</xdr:colOff>
      <xdr:row>15</xdr:row>
      <xdr:rowOff>154214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2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164391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9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48260</xdr:rowOff>
    </xdr:from>
    <xdr:to>
      <xdr:col>68</xdr:col>
      <xdr:colOff>203200</xdr:colOff>
      <xdr:row>14</xdr:row>
      <xdr:rowOff>149860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134637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137069</xdr:rowOff>
    </xdr:from>
    <xdr:to>
      <xdr:col>64</xdr:col>
      <xdr:colOff>152400</xdr:colOff>
      <xdr:row>16</xdr:row>
      <xdr:rowOff>67219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7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51996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9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8,463
8,360
144.29
8,405,810
7,942,778
360,440
4,388,235
7,433,707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人件費に係る経常収支比率は，全国平均，類似団体内平均より高い数値になっている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退職手当組合負担金の減少により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，人件費に係る経常収支比率も</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職員数の適正化や退職者の再任用を積極的に推進するとともに，行政事務を遂行できる職員数を確保しながら，経常経費である人件費の抑制を図る。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82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201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39</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201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66040</xdr:rowOff>
    </xdr:from>
    <xdr:to>
      <xdr:col>11</xdr:col>
      <xdr:colOff>9525</xdr:colOff>
      <xdr:row>39</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81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物件費に係る経常収支比率は，主に，ふるさと応援対策事業に係る物件費や物価高騰により光熱水費等が増加となったことから，前年度よりも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近年は，経常的一般財源の充当額の減少により，比率が減少傾向にあったが，令和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年度は上記の理由により増加している。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44704</xdr:rowOff>
    </xdr:from>
    <xdr:to>
      <xdr:col>82</xdr:col>
      <xdr:colOff>107950</xdr:colOff>
      <xdr:row>16</xdr:row>
      <xdr:rowOff>76708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879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16</xdr:row>
      <xdr:rowOff>44704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010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15</xdr:row>
      <xdr:rowOff>156718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01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284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103632</xdr:rowOff>
    </xdr:from>
    <xdr:to>
      <xdr:col>69</xdr:col>
      <xdr:colOff>142875</xdr:colOff>
      <xdr:row>17</xdr:row>
      <xdr:rowOff>33782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18559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51054</xdr:rowOff>
    </xdr:from>
    <xdr:to>
      <xdr:col>65</xdr:col>
      <xdr:colOff>53975</xdr:colOff>
      <xdr:row>17</xdr:row>
      <xdr:rowOff>152654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137431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165354</xdr:rowOff>
    </xdr:from>
    <xdr:to>
      <xdr:col>78</xdr:col>
      <xdr:colOff>120650</xdr:colOff>
      <xdr:row>16</xdr:row>
      <xdr:rowOff>95504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105681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46245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67056</xdr:rowOff>
    </xdr:from>
    <xdr:to>
      <xdr:col>65</xdr:col>
      <xdr:colOff>53975</xdr:colOff>
      <xdr:row>16</xdr:row>
      <xdr:rowOff>168656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7383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平均を上回っているが，全国平均や県平均よりも下回っている。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年度は，障害者自立支援給付扶助費や障害児通所給付等扶助費の増加により前年度よりも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扶助費の支出額は増加傾向にあるが，単独扶助費等の見直し・削減により抑制を図る。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09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その他に係る経常収支比率は，類似団体内平均や全国平均よりも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主な要因は，大きな割合を占める繰出金が前年度よりも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国民健康保険事業特別会計や介護保険事業特別会計など，保険料の見直し等を図ることにより，繰出金の削減に努める。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758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73660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60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補助費等に係る経常収支比率は，前年度よりも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し，類似団体内平均よりも低い数値となったが，依然として全国平均や鹿児島県平均よりも高い数値となっている。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年度は，各種事業補助金が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や国民体育大会運営事業により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補助費等については，今後，各種補助金の見直し（基準，額，年限）を行い，削減に努める。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037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154432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03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154432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42418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220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公債費に係る経常収支比率は，全国平均，類似団体内平均より高い数値になっている。また，令和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年度は，経常的一般財源の減少により，前年度よりも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今後も適債事業の計画的な実施と調整を行い，地方債の年度内借入額を元金償還額以内に抑える取組みを継続し，公債費の削減を図る。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100330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71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105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54611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10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77470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56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公債費以外に係る経常収支比率については，類似団体や全国平均，鹿児島県平均よりも低い数値となっている。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年度は前年度よりも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した。これは，人件費等の比率が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今後の状況は不透明であり経常収支比率の上昇も危惧されることから，人件費・物件費の抑制に努める。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77</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241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54611</xdr:rowOff>
    </xdr:from>
    <xdr:to>
      <xdr:col>78</xdr:col>
      <xdr:colOff>69850</xdr:colOff>
      <xdr:row>77</xdr:row>
      <xdr:rowOff>62230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8481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54611</xdr:rowOff>
    </xdr:from>
    <xdr:to>
      <xdr:col>73</xdr:col>
      <xdr:colOff>180975</xdr:colOff>
      <xdr:row>77</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848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78</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0292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5097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3811</xdr:rowOff>
    </xdr:from>
    <xdr:to>
      <xdr:col>74</xdr:col>
      <xdr:colOff>31750</xdr:colOff>
      <xdr:row>76</xdr:row>
      <xdr:rowOff>105411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115587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121920</xdr:rowOff>
    </xdr:from>
    <xdr:to>
      <xdr:col>65</xdr:col>
      <xdr:colOff>53975</xdr:colOff>
      <xdr:row>78</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62247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66954</xdr:rowOff>
    </xdr:from>
    <xdr:to>
      <xdr:col>29</xdr:col>
      <xdr:colOff>127000</xdr:colOff>
      <xdr:row>16</xdr:row>
      <xdr:rowOff>132044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7779"/>
          <a:ext cx="647700" cy="6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132044</xdr:rowOff>
    </xdr:from>
    <xdr:to>
      <xdr:col>26</xdr:col>
      <xdr:colOff>50800</xdr:colOff>
      <xdr:row>17</xdr:row>
      <xdr:rowOff>7579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22869"/>
          <a:ext cx="698500" cy="46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7579</xdr:rowOff>
    </xdr:from>
    <xdr:to>
      <xdr:col>22</xdr:col>
      <xdr:colOff>114300</xdr:colOff>
      <xdr:row>17</xdr:row>
      <xdr:rowOff>57536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69854"/>
          <a:ext cx="698500" cy="49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57536</xdr:rowOff>
    </xdr:from>
    <xdr:to>
      <xdr:col>18</xdr:col>
      <xdr:colOff>177800</xdr:colOff>
      <xdr:row>17</xdr:row>
      <xdr:rowOff>130513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19811"/>
          <a:ext cx="698500" cy="72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100157</xdr:rowOff>
    </xdr:from>
    <xdr:to>
      <xdr:col>15</xdr:col>
      <xdr:colOff>101600</xdr:colOff>
      <xdr:row>20</xdr:row>
      <xdr:rowOff>30307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40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15084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16154</xdr:rowOff>
    </xdr:from>
    <xdr:to>
      <xdr:col>29</xdr:col>
      <xdr:colOff>177800</xdr:colOff>
      <xdr:row>16</xdr:row>
      <xdr:rowOff>117754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32681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5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81244</xdr:rowOff>
    </xdr:from>
    <xdr:to>
      <xdr:col>26</xdr:col>
      <xdr:colOff>101600</xdr:colOff>
      <xdr:row>17</xdr:row>
      <xdr:rowOff>11394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2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21571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40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128229</xdr:rowOff>
    </xdr:from>
    <xdr:to>
      <xdr:col>22</xdr:col>
      <xdr:colOff>165100</xdr:colOff>
      <xdr:row>17</xdr:row>
      <xdr:rowOff>58379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9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68556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6736</xdr:rowOff>
    </xdr:from>
    <xdr:to>
      <xdr:col>19</xdr:col>
      <xdr:colOff>38100</xdr:colOff>
      <xdr:row>17</xdr:row>
      <xdr:rowOff>108336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6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118513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79713</xdr:rowOff>
    </xdr:from>
    <xdr:to>
      <xdr:col>15</xdr:col>
      <xdr:colOff>101600</xdr:colOff>
      <xdr:row>18</xdr:row>
      <xdr:rowOff>9863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20040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1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269320</xdr:rowOff>
    </xdr:from>
    <xdr:to>
      <xdr:col>29</xdr:col>
      <xdr:colOff>127000</xdr:colOff>
      <xdr:row>36</xdr:row>
      <xdr:rowOff>25012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79670"/>
          <a:ext cx="647700" cy="9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25012</xdr:rowOff>
    </xdr:from>
    <xdr:to>
      <xdr:col>26</xdr:col>
      <xdr:colOff>50800</xdr:colOff>
      <xdr:row>36</xdr:row>
      <xdr:rowOff>69246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78262"/>
          <a:ext cx="698500" cy="44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69246</xdr:rowOff>
    </xdr:from>
    <xdr:to>
      <xdr:col>22</xdr:col>
      <xdr:colOff>114300</xdr:colOff>
      <xdr:row>36</xdr:row>
      <xdr:rowOff>91208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22496"/>
          <a:ext cx="698500" cy="21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91208</xdr:rowOff>
    </xdr:from>
    <xdr:to>
      <xdr:col>18</xdr:col>
      <xdr:colOff>177800</xdr:colOff>
      <xdr:row>36</xdr:row>
      <xdr:rowOff>127898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44458"/>
          <a:ext cx="6985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109788</xdr:rowOff>
    </xdr:from>
    <xdr:to>
      <xdr:col>19</xdr:col>
      <xdr:colOff>38100</xdr:colOff>
      <xdr:row>37</xdr:row>
      <xdr:rowOff>39938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24715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161125</xdr:rowOff>
    </xdr:from>
    <xdr:to>
      <xdr:col>15</xdr:col>
      <xdr:colOff>101600</xdr:colOff>
      <xdr:row>37</xdr:row>
      <xdr:rowOff>91275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114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76052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20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218520</xdr:rowOff>
    </xdr:from>
    <xdr:to>
      <xdr:col>29</xdr:col>
      <xdr:colOff>177800</xdr:colOff>
      <xdr:row>35</xdr:row>
      <xdr:rowOff>320120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2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63597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7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317112</xdr:rowOff>
    </xdr:from>
    <xdr:to>
      <xdr:col>26</xdr:col>
      <xdr:colOff>101600</xdr:colOff>
      <xdr:row>36</xdr:row>
      <xdr:rowOff>75812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27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85989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9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18446</xdr:rowOff>
    </xdr:from>
    <xdr:to>
      <xdr:col>22</xdr:col>
      <xdr:colOff>165100</xdr:colOff>
      <xdr:row>36</xdr:row>
      <xdr:rowOff>120046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71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130223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4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40408</xdr:rowOff>
    </xdr:from>
    <xdr:to>
      <xdr:col>19</xdr:col>
      <xdr:colOff>38100</xdr:colOff>
      <xdr:row>36</xdr:row>
      <xdr:rowOff>142008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9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152185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6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77098</xdr:rowOff>
    </xdr:from>
    <xdr:to>
      <xdr:col>15</xdr:col>
      <xdr:colOff>101600</xdr:colOff>
      <xdr:row>37</xdr:row>
      <xdr:rowOff>7248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3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188875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9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8,463
8,360
144.29
8,405,810
7,942,778
360,440
4,388,235
7,433,707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90193</xdr:rowOff>
    </xdr:from>
    <xdr:to>
      <xdr:col>24</xdr:col>
      <xdr:colOff>63500</xdr:colOff>
      <xdr:row>34</xdr:row>
      <xdr:rowOff>92220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19493"/>
          <a:ext cx="8382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90193</xdr:rowOff>
    </xdr:from>
    <xdr:to>
      <xdr:col>19</xdr:col>
      <xdr:colOff>177800</xdr:colOff>
      <xdr:row>34</xdr:row>
      <xdr:rowOff>148067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19493"/>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148067</xdr:rowOff>
    </xdr:from>
    <xdr:to>
      <xdr:col>15</xdr:col>
      <xdr:colOff>50800</xdr:colOff>
      <xdr:row>35</xdr:row>
      <xdr:rowOff>25804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77367"/>
          <a:ext cx="8890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25804</xdr:rowOff>
    </xdr:from>
    <xdr:to>
      <xdr:col>10</xdr:col>
      <xdr:colOff>114300</xdr:colOff>
      <xdr:row>35</xdr:row>
      <xdr:rowOff>169098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26554"/>
          <a:ext cx="889000" cy="14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150751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5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38905</xdr:rowOff>
    </xdr:from>
    <xdr:to>
      <xdr:col>6</xdr:col>
      <xdr:colOff>38100</xdr:colOff>
      <xdr:row>37</xdr:row>
      <xdr:rowOff>140505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131632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41420</xdr:rowOff>
    </xdr:from>
    <xdr:to>
      <xdr:col>24</xdr:col>
      <xdr:colOff>114300</xdr:colOff>
      <xdr:row>34</xdr:row>
      <xdr:rowOff>143020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64297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2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39393</xdr:rowOff>
    </xdr:from>
    <xdr:to>
      <xdr:col>20</xdr:col>
      <xdr:colOff>38100</xdr:colOff>
      <xdr:row>34</xdr:row>
      <xdr:rowOff>140993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157520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4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97267</xdr:rowOff>
    </xdr:from>
    <xdr:to>
      <xdr:col>15</xdr:col>
      <xdr:colOff>101600</xdr:colOff>
      <xdr:row>35</xdr:row>
      <xdr:rowOff>27417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43944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0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146454</xdr:rowOff>
    </xdr:from>
    <xdr:to>
      <xdr:col>10</xdr:col>
      <xdr:colOff>165100</xdr:colOff>
      <xdr:row>35</xdr:row>
      <xdr:rowOff>76604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93131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5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118298</xdr:rowOff>
    </xdr:from>
    <xdr:to>
      <xdr:col>6</xdr:col>
      <xdr:colOff>38100</xdr:colOff>
      <xdr:row>36</xdr:row>
      <xdr:rowOff>48448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64975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9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100285</xdr:rowOff>
    </xdr:from>
    <xdr:to>
      <xdr:col>24</xdr:col>
      <xdr:colOff>63500</xdr:colOff>
      <xdr:row>58</xdr:row>
      <xdr:rowOff>107566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44385"/>
          <a:ext cx="838200" cy="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100285</xdr:rowOff>
    </xdr:from>
    <xdr:to>
      <xdr:col>19</xdr:col>
      <xdr:colOff>177800</xdr:colOff>
      <xdr:row>58</xdr:row>
      <xdr:rowOff>110165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44385"/>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102010</xdr:rowOff>
    </xdr:from>
    <xdr:to>
      <xdr:col>15</xdr:col>
      <xdr:colOff>50800</xdr:colOff>
      <xdr:row>58</xdr:row>
      <xdr:rowOff>110165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46110"/>
          <a:ext cx="889000" cy="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102010</xdr:rowOff>
    </xdr:from>
    <xdr:to>
      <xdr:col>10</xdr:col>
      <xdr:colOff>114300</xdr:colOff>
      <xdr:row>58</xdr:row>
      <xdr:rowOff>122078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46110"/>
          <a:ext cx="889000" cy="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35236</xdr:rowOff>
    </xdr:from>
    <xdr:to>
      <xdr:col>10</xdr:col>
      <xdr:colOff>165100</xdr:colOff>
      <xdr:row>58</xdr:row>
      <xdr:rowOff>136836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7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153363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5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59814</xdr:rowOff>
    </xdr:from>
    <xdr:to>
      <xdr:col>6</xdr:col>
      <xdr:colOff>38100</xdr:colOff>
      <xdr:row>58</xdr:row>
      <xdr:rowOff>161414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0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6491</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7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56766</xdr:rowOff>
    </xdr:from>
    <xdr:to>
      <xdr:col>24</xdr:col>
      <xdr:colOff>114300</xdr:colOff>
      <xdr:row>58</xdr:row>
      <xdr:rowOff>158366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143143</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1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49485</xdr:rowOff>
    </xdr:from>
    <xdr:to>
      <xdr:col>20</xdr:col>
      <xdr:colOff>38100</xdr:colOff>
      <xdr:row>58</xdr:row>
      <xdr:rowOff>151085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9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142212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59365</xdr:rowOff>
    </xdr:from>
    <xdr:to>
      <xdr:col>15</xdr:col>
      <xdr:colOff>101600</xdr:colOff>
      <xdr:row>58</xdr:row>
      <xdr:rowOff>160965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152092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51210</xdr:rowOff>
    </xdr:from>
    <xdr:to>
      <xdr:col>10</xdr:col>
      <xdr:colOff>165100</xdr:colOff>
      <xdr:row>58</xdr:row>
      <xdr:rowOff>152810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9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143937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8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71278</xdr:rowOff>
    </xdr:from>
    <xdr:to>
      <xdr:col>6</xdr:col>
      <xdr:colOff>38100</xdr:colOff>
      <xdr:row>59</xdr:row>
      <xdr:rowOff>1428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1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164005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0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61595</xdr:rowOff>
    </xdr:from>
    <xdr:to>
      <xdr:col>24</xdr:col>
      <xdr:colOff>63500</xdr:colOff>
      <xdr:row>78</xdr:row>
      <xdr:rowOff>81711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34695"/>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40469</xdr:rowOff>
    </xdr:from>
    <xdr:to>
      <xdr:col>19</xdr:col>
      <xdr:colOff>177800</xdr:colOff>
      <xdr:row>78</xdr:row>
      <xdr:rowOff>81711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13569"/>
          <a:ext cx="889000" cy="4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40469</xdr:rowOff>
    </xdr:from>
    <xdr:to>
      <xdr:col>15</xdr:col>
      <xdr:colOff>50800</xdr:colOff>
      <xdr:row>78</xdr:row>
      <xdr:rowOff>78263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13569"/>
          <a:ext cx="889000" cy="3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78263</xdr:rowOff>
    </xdr:from>
    <xdr:to>
      <xdr:col>10</xdr:col>
      <xdr:colOff>114300</xdr:colOff>
      <xdr:row>78</xdr:row>
      <xdr:rowOff>87674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51363"/>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48191</xdr:rowOff>
    </xdr:from>
    <xdr:to>
      <xdr:col>6</xdr:col>
      <xdr:colOff>38100</xdr:colOff>
      <xdr:row>78</xdr:row>
      <xdr:rowOff>149791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140918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1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10795</xdr:rowOff>
    </xdr:from>
    <xdr:to>
      <xdr:col>24</xdr:col>
      <xdr:colOff>114300</xdr:colOff>
      <xdr:row>78</xdr:row>
      <xdr:rowOff>112395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160672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30911</xdr:rowOff>
    </xdr:from>
    <xdr:to>
      <xdr:col>20</xdr:col>
      <xdr:colOff>38100</xdr:colOff>
      <xdr:row>78</xdr:row>
      <xdr:rowOff>132511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123638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161119</xdr:rowOff>
    </xdr:from>
    <xdr:to>
      <xdr:col>15</xdr:col>
      <xdr:colOff>101600</xdr:colOff>
      <xdr:row>78</xdr:row>
      <xdr:rowOff>91269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82396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5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27463</xdr:rowOff>
    </xdr:from>
    <xdr:to>
      <xdr:col>10</xdr:col>
      <xdr:colOff>165100</xdr:colOff>
      <xdr:row>78</xdr:row>
      <xdr:rowOff>129063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120190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9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36874</xdr:rowOff>
    </xdr:from>
    <xdr:to>
      <xdr:col>6</xdr:col>
      <xdr:colOff>38100</xdr:colOff>
      <xdr:row>78</xdr:row>
      <xdr:rowOff>138474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0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155001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8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127885</xdr:rowOff>
    </xdr:from>
    <xdr:to>
      <xdr:col>24</xdr:col>
      <xdr:colOff>63500</xdr:colOff>
      <xdr:row>95</xdr:row>
      <xdr:rowOff>100344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72735"/>
          <a:ext cx="838200" cy="31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162568</xdr:rowOff>
    </xdr:from>
    <xdr:to>
      <xdr:col>19</xdr:col>
      <xdr:colOff>177800</xdr:colOff>
      <xdr:row>95</xdr:row>
      <xdr:rowOff>100344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107418"/>
          <a:ext cx="889000" cy="28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162568</xdr:rowOff>
    </xdr:from>
    <xdr:to>
      <xdr:col>15</xdr:col>
      <xdr:colOff>50800</xdr:colOff>
      <xdr:row>96</xdr:row>
      <xdr:rowOff>8483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107418"/>
          <a:ext cx="889000" cy="36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8483</xdr:rowOff>
    </xdr:from>
    <xdr:to>
      <xdr:col>10</xdr:col>
      <xdr:colOff>114300</xdr:colOff>
      <xdr:row>96</xdr:row>
      <xdr:rowOff>49202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67683"/>
          <a:ext cx="889000" cy="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150906</xdr:rowOff>
    </xdr:from>
    <xdr:to>
      <xdr:col>10</xdr:col>
      <xdr:colOff>165100</xdr:colOff>
      <xdr:row>98</xdr:row>
      <xdr:rowOff>81056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8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72183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7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147706</xdr:rowOff>
    </xdr:from>
    <xdr:to>
      <xdr:col>6</xdr:col>
      <xdr:colOff>38100</xdr:colOff>
      <xdr:row>98</xdr:row>
      <xdr:rowOff>77856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68983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8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77085</xdr:rowOff>
    </xdr:from>
    <xdr:to>
      <xdr:col>24</xdr:col>
      <xdr:colOff>114300</xdr:colOff>
      <xdr:row>94</xdr:row>
      <xdr:rowOff>7235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99962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7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49544</xdr:rowOff>
    </xdr:from>
    <xdr:to>
      <xdr:col>20</xdr:col>
      <xdr:colOff>38100</xdr:colOff>
      <xdr:row>95</xdr:row>
      <xdr:rowOff>151144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167671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11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111768</xdr:rowOff>
    </xdr:from>
    <xdr:to>
      <xdr:col>15</xdr:col>
      <xdr:colOff>101600</xdr:colOff>
      <xdr:row>94</xdr:row>
      <xdr:rowOff>41918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5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58445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83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129133</xdr:rowOff>
    </xdr:from>
    <xdr:to>
      <xdr:col>10</xdr:col>
      <xdr:colOff>165100</xdr:colOff>
      <xdr:row>96</xdr:row>
      <xdr:rowOff>59283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75810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1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169852</xdr:rowOff>
    </xdr:from>
    <xdr:to>
      <xdr:col>6</xdr:col>
      <xdr:colOff>38100</xdr:colOff>
      <xdr:row>96</xdr:row>
      <xdr:rowOff>100002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5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116529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3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125302</xdr:rowOff>
    </xdr:from>
    <xdr:to>
      <xdr:col>55</xdr:col>
      <xdr:colOff>0</xdr:colOff>
      <xdr:row>36</xdr:row>
      <xdr:rowOff>144007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97502"/>
          <a:ext cx="838200" cy="1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125302</xdr:rowOff>
    </xdr:from>
    <xdr:to>
      <xdr:col>50</xdr:col>
      <xdr:colOff>114300</xdr:colOff>
      <xdr:row>37</xdr:row>
      <xdr:rowOff>42424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97502"/>
          <a:ext cx="889000" cy="8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51359</xdr:rowOff>
    </xdr:from>
    <xdr:to>
      <xdr:col>45</xdr:col>
      <xdr:colOff>177800</xdr:colOff>
      <xdr:row>37</xdr:row>
      <xdr:rowOff>42424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52109"/>
          <a:ext cx="889000" cy="33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51359</xdr:rowOff>
    </xdr:from>
    <xdr:to>
      <xdr:col>41</xdr:col>
      <xdr:colOff>50800</xdr:colOff>
      <xdr:row>37</xdr:row>
      <xdr:rowOff>76691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52109"/>
          <a:ext cx="889000" cy="36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134261</xdr:rowOff>
    </xdr:from>
    <xdr:to>
      <xdr:col>41</xdr:col>
      <xdr:colOff>101600</xdr:colOff>
      <xdr:row>35</xdr:row>
      <xdr:rowOff>64411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80938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3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84961</xdr:rowOff>
    </xdr:from>
    <xdr:to>
      <xdr:col>36</xdr:col>
      <xdr:colOff>165100</xdr:colOff>
      <xdr:row>38</xdr:row>
      <xdr:rowOff>15111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6238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93207</xdr:rowOff>
    </xdr:from>
    <xdr:to>
      <xdr:col>55</xdr:col>
      <xdr:colOff>50800</xdr:colOff>
      <xdr:row>37</xdr:row>
      <xdr:rowOff>23357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6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71634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4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74502</xdr:rowOff>
    </xdr:from>
    <xdr:to>
      <xdr:col>50</xdr:col>
      <xdr:colOff>165100</xdr:colOff>
      <xdr:row>37</xdr:row>
      <xdr:rowOff>4652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4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167229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3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163074</xdr:rowOff>
    </xdr:from>
    <xdr:to>
      <xdr:col>46</xdr:col>
      <xdr:colOff>38100</xdr:colOff>
      <xdr:row>37</xdr:row>
      <xdr:rowOff>93224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3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84351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2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559</xdr:rowOff>
    </xdr:from>
    <xdr:to>
      <xdr:col>41</xdr:col>
      <xdr:colOff>101600</xdr:colOff>
      <xdr:row>35</xdr:row>
      <xdr:rowOff>102159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0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93286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9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25891</xdr:rowOff>
    </xdr:from>
    <xdr:to>
      <xdr:col>36</xdr:col>
      <xdr:colOff>165100</xdr:colOff>
      <xdr:row>37</xdr:row>
      <xdr:rowOff>127491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144018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14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67097</xdr:rowOff>
    </xdr:from>
    <xdr:to>
      <xdr:col>55</xdr:col>
      <xdr:colOff>0</xdr:colOff>
      <xdr:row>58</xdr:row>
      <xdr:rowOff>73331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11197"/>
          <a:ext cx="8382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128843</xdr:rowOff>
    </xdr:from>
    <xdr:to>
      <xdr:col>50</xdr:col>
      <xdr:colOff>114300</xdr:colOff>
      <xdr:row>58</xdr:row>
      <xdr:rowOff>67097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01493"/>
          <a:ext cx="889000" cy="10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128843</xdr:rowOff>
    </xdr:from>
    <xdr:to>
      <xdr:col>45</xdr:col>
      <xdr:colOff>177800</xdr:colOff>
      <xdr:row>58</xdr:row>
      <xdr:rowOff>59424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01493"/>
          <a:ext cx="889000" cy="10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59424</xdr:rowOff>
    </xdr:from>
    <xdr:to>
      <xdr:col>41</xdr:col>
      <xdr:colOff>50800</xdr:colOff>
      <xdr:row>58</xdr:row>
      <xdr:rowOff>93704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03524"/>
          <a:ext cx="889000" cy="3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31053</xdr:rowOff>
    </xdr:from>
    <xdr:to>
      <xdr:col>41</xdr:col>
      <xdr:colOff>101600</xdr:colOff>
      <xdr:row>58</xdr:row>
      <xdr:rowOff>132653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123780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46155</xdr:rowOff>
    </xdr:from>
    <xdr:to>
      <xdr:col>36</xdr:col>
      <xdr:colOff>165100</xdr:colOff>
      <xdr:row>58</xdr:row>
      <xdr:rowOff>147755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138882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1008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22531</xdr:rowOff>
    </xdr:from>
    <xdr:to>
      <xdr:col>55</xdr:col>
      <xdr:colOff>50800</xdr:colOff>
      <xdr:row>58</xdr:row>
      <xdr:rowOff>124131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16297</xdr:rowOff>
    </xdr:from>
    <xdr:to>
      <xdr:col>50</xdr:col>
      <xdr:colOff>165100</xdr:colOff>
      <xdr:row>58</xdr:row>
      <xdr:rowOff>117897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134424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3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78043</xdr:rowOff>
    </xdr:from>
    <xdr:to>
      <xdr:col>46</xdr:col>
      <xdr:colOff>38100</xdr:colOff>
      <xdr:row>58</xdr:row>
      <xdr:rowOff>8193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24720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2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8624</xdr:rowOff>
    </xdr:from>
    <xdr:to>
      <xdr:col>41</xdr:col>
      <xdr:colOff>101600</xdr:colOff>
      <xdr:row>58</xdr:row>
      <xdr:rowOff>110224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5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126751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2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42904</xdr:rowOff>
    </xdr:from>
    <xdr:to>
      <xdr:col>36</xdr:col>
      <xdr:colOff>165100</xdr:colOff>
      <xdr:row>58</xdr:row>
      <xdr:rowOff>144504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161031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6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133562</xdr:rowOff>
    </xdr:from>
    <xdr:to>
      <xdr:col>55</xdr:col>
      <xdr:colOff>0</xdr:colOff>
      <xdr:row>78</xdr:row>
      <xdr:rowOff>135547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6662"/>
          <a:ext cx="8382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133562</xdr:rowOff>
    </xdr:from>
    <xdr:to>
      <xdr:col>50</xdr:col>
      <xdr:colOff>114300</xdr:colOff>
      <xdr:row>78</xdr:row>
      <xdr:rowOff>136612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06662"/>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134621</xdr:rowOff>
    </xdr:from>
    <xdr:to>
      <xdr:col>45</xdr:col>
      <xdr:colOff>177800</xdr:colOff>
      <xdr:row>78</xdr:row>
      <xdr:rowOff>136612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07721"/>
          <a:ext cx="889000" cy="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127082</xdr:rowOff>
    </xdr:from>
    <xdr:to>
      <xdr:col>41</xdr:col>
      <xdr:colOff>50800</xdr:colOff>
      <xdr:row>78</xdr:row>
      <xdr:rowOff>134621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00182"/>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72504</xdr:rowOff>
    </xdr:from>
    <xdr:to>
      <xdr:col>41</xdr:col>
      <xdr:colOff>101600</xdr:colOff>
      <xdr:row>79</xdr:row>
      <xdr:rowOff>2654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19181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74684</xdr:rowOff>
    </xdr:from>
    <xdr:to>
      <xdr:col>36</xdr:col>
      <xdr:colOff>165100</xdr:colOff>
      <xdr:row>79</xdr:row>
      <xdr:rowOff>4834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21361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84747</xdr:rowOff>
    </xdr:from>
    <xdr:to>
      <xdr:col>55</xdr:col>
      <xdr:colOff>50800</xdr:colOff>
      <xdr:row>79</xdr:row>
      <xdr:rowOff>14897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82762</xdr:rowOff>
    </xdr:from>
    <xdr:to>
      <xdr:col>50</xdr:col>
      <xdr:colOff>165100</xdr:colOff>
      <xdr:row>79</xdr:row>
      <xdr:rowOff>12912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4039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85812</xdr:rowOff>
    </xdr:from>
    <xdr:to>
      <xdr:col>46</xdr:col>
      <xdr:colOff>38100</xdr:colOff>
      <xdr:row>79</xdr:row>
      <xdr:rowOff>15962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7089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83821</xdr:rowOff>
    </xdr:from>
    <xdr:to>
      <xdr:col>41</xdr:col>
      <xdr:colOff>101600</xdr:colOff>
      <xdr:row>79</xdr:row>
      <xdr:rowOff>13971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5098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76282</xdr:rowOff>
    </xdr:from>
    <xdr:to>
      <xdr:col>36</xdr:col>
      <xdr:colOff>165100</xdr:colOff>
      <xdr:row>79</xdr:row>
      <xdr:rowOff>6432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169009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40328</xdr:rowOff>
    </xdr:from>
    <xdr:to>
      <xdr:col>55</xdr:col>
      <xdr:colOff>0</xdr:colOff>
      <xdr:row>97</xdr:row>
      <xdr:rowOff>73589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70978"/>
          <a:ext cx="8382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73589</xdr:rowOff>
    </xdr:from>
    <xdr:to>
      <xdr:col>50</xdr:col>
      <xdr:colOff>114300</xdr:colOff>
      <xdr:row>97</xdr:row>
      <xdr:rowOff>99485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04239"/>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5121</xdr:rowOff>
    </xdr:from>
    <xdr:to>
      <xdr:col>45</xdr:col>
      <xdr:colOff>177800</xdr:colOff>
      <xdr:row>97</xdr:row>
      <xdr:rowOff>99485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35771"/>
          <a:ext cx="889000" cy="9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5121</xdr:rowOff>
    </xdr:from>
    <xdr:to>
      <xdr:col>41</xdr:col>
      <xdr:colOff>50800</xdr:colOff>
      <xdr:row>98</xdr:row>
      <xdr:rowOff>81865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35771"/>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160096</xdr:rowOff>
    </xdr:from>
    <xdr:to>
      <xdr:col>41</xdr:col>
      <xdr:colOff>101600</xdr:colOff>
      <xdr:row>98</xdr:row>
      <xdr:rowOff>90246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9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81373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8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51364</xdr:rowOff>
    </xdr:from>
    <xdr:to>
      <xdr:col>36</xdr:col>
      <xdr:colOff>165100</xdr:colOff>
      <xdr:row>98</xdr:row>
      <xdr:rowOff>152964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144091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9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160978</xdr:rowOff>
    </xdr:from>
    <xdr:to>
      <xdr:col>55</xdr:col>
      <xdr:colOff>50800</xdr:colOff>
      <xdr:row>97</xdr:row>
      <xdr:rowOff>91128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12405</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7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22789</xdr:rowOff>
    </xdr:from>
    <xdr:to>
      <xdr:col>50</xdr:col>
      <xdr:colOff>165100</xdr:colOff>
      <xdr:row>97</xdr:row>
      <xdr:rowOff>124389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140916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2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48685</xdr:rowOff>
    </xdr:from>
    <xdr:to>
      <xdr:col>46</xdr:col>
      <xdr:colOff>38100</xdr:colOff>
      <xdr:row>97</xdr:row>
      <xdr:rowOff>150285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166812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5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125771</xdr:rowOff>
    </xdr:from>
    <xdr:to>
      <xdr:col>41</xdr:col>
      <xdr:colOff>101600</xdr:colOff>
      <xdr:row>97</xdr:row>
      <xdr:rowOff>55921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8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72448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36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31065</xdr:rowOff>
    </xdr:from>
    <xdr:to>
      <xdr:col>36</xdr:col>
      <xdr:colOff>165100</xdr:colOff>
      <xdr:row>98</xdr:row>
      <xdr:rowOff>132665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149192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6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94927</xdr:rowOff>
    </xdr:from>
    <xdr:to>
      <xdr:col>85</xdr:col>
      <xdr:colOff>127000</xdr:colOff>
      <xdr:row>39</xdr:row>
      <xdr:rowOff>9779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10027"/>
          <a:ext cx="838200" cy="8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67931</xdr:rowOff>
    </xdr:from>
    <xdr:to>
      <xdr:col>81</xdr:col>
      <xdr:colOff>50800</xdr:colOff>
      <xdr:row>38</xdr:row>
      <xdr:rowOff>94927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583031"/>
          <a:ext cx="8890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50084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3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67931</xdr:rowOff>
    </xdr:from>
    <xdr:to>
      <xdr:col>76</xdr:col>
      <xdr:colOff>114300</xdr:colOff>
      <xdr:row>39</xdr:row>
      <xdr:rowOff>25150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583031"/>
          <a:ext cx="889000" cy="1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31001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25150</xdr:rowOff>
    </xdr:from>
    <xdr:to>
      <xdr:col>71</xdr:col>
      <xdr:colOff>177800</xdr:colOff>
      <xdr:row>39</xdr:row>
      <xdr:rowOff>44319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11700"/>
          <a:ext cx="889000" cy="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106938</xdr:rowOff>
    </xdr:from>
    <xdr:to>
      <xdr:col>72</xdr:col>
      <xdr:colOff>38100</xdr:colOff>
      <xdr:row>39</xdr:row>
      <xdr:rowOff>37088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53615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72310</xdr:rowOff>
    </xdr:from>
    <xdr:to>
      <xdr:col>67</xdr:col>
      <xdr:colOff>101600</xdr:colOff>
      <xdr:row>39</xdr:row>
      <xdr:rowOff>2460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8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18987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6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130429</xdr:rowOff>
    </xdr:from>
    <xdr:to>
      <xdr:col>85</xdr:col>
      <xdr:colOff>177800</xdr:colOff>
      <xdr:row>39</xdr:row>
      <xdr:rowOff>60579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71181</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8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44127</xdr:rowOff>
    </xdr:from>
    <xdr:to>
      <xdr:col>81</xdr:col>
      <xdr:colOff>101600</xdr:colOff>
      <xdr:row>38</xdr:row>
      <xdr:rowOff>145727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162254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3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17131</xdr:rowOff>
    </xdr:from>
    <xdr:to>
      <xdr:col>76</xdr:col>
      <xdr:colOff>165100</xdr:colOff>
      <xdr:row>38</xdr:row>
      <xdr:rowOff>118731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135257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3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145800</xdr:rowOff>
    </xdr:from>
    <xdr:to>
      <xdr:col>72</xdr:col>
      <xdr:colOff>38100</xdr:colOff>
      <xdr:row>39</xdr:row>
      <xdr:rowOff>75950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67077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5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164969</xdr:rowOff>
    </xdr:from>
    <xdr:to>
      <xdr:col>67</xdr:col>
      <xdr:colOff>101600</xdr:colOff>
      <xdr:row>39</xdr:row>
      <xdr:rowOff>95119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8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86246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144303</xdr:rowOff>
    </xdr:from>
    <xdr:to>
      <xdr:col>85</xdr:col>
      <xdr:colOff>127000</xdr:colOff>
      <xdr:row>77</xdr:row>
      <xdr:rowOff>1164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74503"/>
          <a:ext cx="838200" cy="2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1164</xdr:rowOff>
    </xdr:from>
    <xdr:to>
      <xdr:col>81</xdr:col>
      <xdr:colOff>50800</xdr:colOff>
      <xdr:row>77</xdr:row>
      <xdr:rowOff>18786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02814"/>
          <a:ext cx="889000" cy="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18786</xdr:rowOff>
    </xdr:from>
    <xdr:to>
      <xdr:col>76</xdr:col>
      <xdr:colOff>114300</xdr:colOff>
      <xdr:row>77</xdr:row>
      <xdr:rowOff>38579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20436"/>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38579</xdr:rowOff>
    </xdr:from>
    <xdr:to>
      <xdr:col>71</xdr:col>
      <xdr:colOff>177800</xdr:colOff>
      <xdr:row>77</xdr:row>
      <xdr:rowOff>45540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40229"/>
          <a:ext cx="889000" cy="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43039</xdr:rowOff>
    </xdr:from>
    <xdr:to>
      <xdr:col>72</xdr:col>
      <xdr:colOff>38100</xdr:colOff>
      <xdr:row>77</xdr:row>
      <xdr:rowOff>144639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135766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107375</xdr:rowOff>
    </xdr:from>
    <xdr:to>
      <xdr:col>67</xdr:col>
      <xdr:colOff>101600</xdr:colOff>
      <xdr:row>78</xdr:row>
      <xdr:rowOff>37525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30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28652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4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93503</xdr:rowOff>
    </xdr:from>
    <xdr:to>
      <xdr:col>85</xdr:col>
      <xdr:colOff>177800</xdr:colOff>
      <xdr:row>77</xdr:row>
      <xdr:rowOff>23653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116380</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7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121814</xdr:rowOff>
    </xdr:from>
    <xdr:to>
      <xdr:col>81</xdr:col>
      <xdr:colOff>101600</xdr:colOff>
      <xdr:row>77</xdr:row>
      <xdr:rowOff>51964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68491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92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139436</xdr:rowOff>
    </xdr:from>
    <xdr:to>
      <xdr:col>76</xdr:col>
      <xdr:colOff>165100</xdr:colOff>
      <xdr:row>77</xdr:row>
      <xdr:rowOff>69586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6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86113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94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159229</xdr:rowOff>
    </xdr:from>
    <xdr:to>
      <xdr:col>72</xdr:col>
      <xdr:colOff>38100</xdr:colOff>
      <xdr:row>77</xdr:row>
      <xdr:rowOff>89379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105906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9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166190</xdr:rowOff>
    </xdr:from>
    <xdr:to>
      <xdr:col>67</xdr:col>
      <xdr:colOff>101600</xdr:colOff>
      <xdr:row>77</xdr:row>
      <xdr:rowOff>96340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112867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97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13762</xdr:rowOff>
    </xdr:from>
    <xdr:to>
      <xdr:col>85</xdr:col>
      <xdr:colOff>127000</xdr:colOff>
      <xdr:row>98</xdr:row>
      <xdr:rowOff>28877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15862"/>
          <a:ext cx="838200" cy="1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145269</xdr:rowOff>
    </xdr:from>
    <xdr:to>
      <xdr:col>81</xdr:col>
      <xdr:colOff>50800</xdr:colOff>
      <xdr:row>98</xdr:row>
      <xdr:rowOff>13762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775919"/>
          <a:ext cx="889000" cy="3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66779</xdr:rowOff>
    </xdr:from>
    <xdr:to>
      <xdr:col>76</xdr:col>
      <xdr:colOff>114300</xdr:colOff>
      <xdr:row>97</xdr:row>
      <xdr:rowOff>145269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697429"/>
          <a:ext cx="889000" cy="7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66779</xdr:rowOff>
    </xdr:from>
    <xdr:to>
      <xdr:col>71</xdr:col>
      <xdr:colOff>177800</xdr:colOff>
      <xdr:row>98</xdr:row>
      <xdr:rowOff>45670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697429"/>
          <a:ext cx="889000" cy="15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155342</xdr:rowOff>
    </xdr:from>
    <xdr:to>
      <xdr:col>72</xdr:col>
      <xdr:colOff>38100</xdr:colOff>
      <xdr:row>98</xdr:row>
      <xdr:rowOff>85492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8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76619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26375</xdr:rowOff>
    </xdr:from>
    <xdr:to>
      <xdr:col>67</xdr:col>
      <xdr:colOff>101600</xdr:colOff>
      <xdr:row>98</xdr:row>
      <xdr:rowOff>127975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2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119102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2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149527</xdr:rowOff>
    </xdr:from>
    <xdr:to>
      <xdr:col>85</xdr:col>
      <xdr:colOff>177800</xdr:colOff>
      <xdr:row>98</xdr:row>
      <xdr:rowOff>79677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68198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9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134412</xdr:rowOff>
    </xdr:from>
    <xdr:to>
      <xdr:col>81</xdr:col>
      <xdr:colOff>101600</xdr:colOff>
      <xdr:row>98</xdr:row>
      <xdr:rowOff>64562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55689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5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94469</xdr:rowOff>
    </xdr:from>
    <xdr:to>
      <xdr:col>76</xdr:col>
      <xdr:colOff>165100</xdr:colOff>
      <xdr:row>98</xdr:row>
      <xdr:rowOff>24619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15746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15979</xdr:rowOff>
    </xdr:from>
    <xdr:to>
      <xdr:col>72</xdr:col>
      <xdr:colOff>38100</xdr:colOff>
      <xdr:row>97</xdr:row>
      <xdr:rowOff>117579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134106</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42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166320</xdr:rowOff>
    </xdr:from>
    <xdr:to>
      <xdr:col>67</xdr:col>
      <xdr:colOff>101600</xdr:colOff>
      <xdr:row>98</xdr:row>
      <xdr:rowOff>96470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112997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7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13531</xdr:rowOff>
    </xdr:from>
    <xdr:to>
      <xdr:col>98</xdr:col>
      <xdr:colOff>38100</xdr:colOff>
      <xdr:row>38</xdr:row>
      <xdr:rowOff>115131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131658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138599</xdr:rowOff>
    </xdr:from>
    <xdr:to>
      <xdr:col>116</xdr:col>
      <xdr:colOff>63500</xdr:colOff>
      <xdr:row>58</xdr:row>
      <xdr:rowOff>138790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269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138599</xdr:rowOff>
    </xdr:from>
    <xdr:to>
      <xdr:col>111</xdr:col>
      <xdr:colOff>177800</xdr:colOff>
      <xdr:row>58</xdr:row>
      <xdr:rowOff>138836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82699"/>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138836</xdr:rowOff>
    </xdr:from>
    <xdr:to>
      <xdr:col>107</xdr:col>
      <xdr:colOff>50800</xdr:colOff>
      <xdr:row>58</xdr:row>
      <xdr:rowOff>138845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82936"/>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138845</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82945"/>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74192</xdr:rowOff>
    </xdr:from>
    <xdr:to>
      <xdr:col>102</xdr:col>
      <xdr:colOff>165100</xdr:colOff>
      <xdr:row>59</xdr:row>
      <xdr:rowOff>4342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20869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66991</xdr:rowOff>
    </xdr:from>
    <xdr:to>
      <xdr:col>98</xdr:col>
      <xdr:colOff>38100</xdr:colOff>
      <xdr:row>58</xdr:row>
      <xdr:rowOff>168591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13668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87990</xdr:rowOff>
    </xdr:from>
    <xdr:to>
      <xdr:col>116</xdr:col>
      <xdr:colOff>114300</xdr:colOff>
      <xdr:row>59</xdr:row>
      <xdr:rowOff>18140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87799</xdr:rowOff>
    </xdr:from>
    <xdr:to>
      <xdr:col>112</xdr:col>
      <xdr:colOff>38100</xdr:colOff>
      <xdr:row>59</xdr:row>
      <xdr:rowOff>17949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9076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24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88036</xdr:rowOff>
    </xdr:from>
    <xdr:to>
      <xdr:col>107</xdr:col>
      <xdr:colOff>101600</xdr:colOff>
      <xdr:row>59</xdr:row>
      <xdr:rowOff>18186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9313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2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88045</xdr:rowOff>
    </xdr:from>
    <xdr:to>
      <xdr:col>102</xdr:col>
      <xdr:colOff>165100</xdr:colOff>
      <xdr:row>59</xdr:row>
      <xdr:rowOff>18195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9322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24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128701</xdr:rowOff>
    </xdr:from>
    <xdr:to>
      <xdr:col>116</xdr:col>
      <xdr:colOff>63500</xdr:colOff>
      <xdr:row>75</xdr:row>
      <xdr:rowOff>159055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987451"/>
          <a:ext cx="838200" cy="3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128701</xdr:rowOff>
    </xdr:from>
    <xdr:to>
      <xdr:col>111</xdr:col>
      <xdr:colOff>177800</xdr:colOff>
      <xdr:row>76</xdr:row>
      <xdr:rowOff>15151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987451"/>
          <a:ext cx="889000" cy="5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5411</xdr:rowOff>
    </xdr:from>
    <xdr:to>
      <xdr:col>107</xdr:col>
      <xdr:colOff>50800</xdr:colOff>
      <xdr:row>76</xdr:row>
      <xdr:rowOff>15151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035611"/>
          <a:ext cx="889000" cy="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5411</xdr:rowOff>
    </xdr:from>
    <xdr:to>
      <xdr:col>102</xdr:col>
      <xdr:colOff>114300</xdr:colOff>
      <xdr:row>76</xdr:row>
      <xdr:rowOff>26657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35611"/>
          <a:ext cx="8890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165367</xdr:rowOff>
    </xdr:from>
    <xdr:to>
      <xdr:col>102</xdr:col>
      <xdr:colOff>165100</xdr:colOff>
      <xdr:row>76</xdr:row>
      <xdr:rowOff>95517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86644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92520</xdr:rowOff>
    </xdr:from>
    <xdr:to>
      <xdr:col>98</xdr:col>
      <xdr:colOff>38100</xdr:colOff>
      <xdr:row>77</xdr:row>
      <xdr:rowOff>22670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13797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108255</xdr:rowOff>
    </xdr:from>
    <xdr:to>
      <xdr:col>116</xdr:col>
      <xdr:colOff>114300</xdr:colOff>
      <xdr:row>76</xdr:row>
      <xdr:rowOff>38404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670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131132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1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77901</xdr:rowOff>
    </xdr:from>
    <xdr:to>
      <xdr:col>112</xdr:col>
      <xdr:colOff>38100</xdr:colOff>
      <xdr:row>76</xdr:row>
      <xdr:rowOff>8052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366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24578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135801</xdr:rowOff>
    </xdr:from>
    <xdr:to>
      <xdr:col>107</xdr:col>
      <xdr:colOff>101600</xdr:colOff>
      <xdr:row>76</xdr:row>
      <xdr:rowOff>65951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9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82478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126061</xdr:rowOff>
    </xdr:from>
    <xdr:to>
      <xdr:col>102</xdr:col>
      <xdr:colOff>165100</xdr:colOff>
      <xdr:row>76</xdr:row>
      <xdr:rowOff>56211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72738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6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147307</xdr:rowOff>
    </xdr:from>
    <xdr:to>
      <xdr:col>98</xdr:col>
      <xdr:colOff>38100</xdr:colOff>
      <xdr:row>76</xdr:row>
      <xdr:rowOff>77457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93984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78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性質別歳出の住民一人当たりのコストで高いものは，①人件費，②普通建設事業費，③扶助費の順となっている。</a:t>
          </a:r>
        </a:p>
        <a:p>
          <a:r>
            <a:rPr kumimoji="1" lang="ja-JP" altLang="en-US" sz="1300">
              <a:latin typeface="ＭＳ Ｐゴシック" panose="020B0600070205080204" pitchFamily="50" charset="-128"/>
              <a:ea typeface="ＭＳ Ｐゴシック" panose="020B0600070205080204" pitchFamily="50" charset="-128"/>
            </a:rPr>
            <a:t>①人件費については，住民一人当たり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156,231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円となっており，類似団体と比較しても高い状況である。これは，退職者よりも新規職員が多くなり，人件費は減少したものの人口も同様に減少したためである。</a:t>
          </a:r>
        </a:p>
        <a:p>
          <a:r>
            <a:rPr kumimoji="1" lang="ja-JP" altLang="en-US" sz="1300">
              <a:latin typeface="ＭＳ Ｐゴシック" panose="020B0600070205080204" pitchFamily="50" charset="-128"/>
              <a:ea typeface="ＭＳ Ｐゴシック" panose="020B0600070205080204" pitchFamily="50" charset="-128"/>
            </a:rPr>
            <a:t>②普通建設事業費については，住民一人当たり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145,164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円となっており，類似団体と比較して低い状況である。これは庁舎の空調設備整備工事や農村公園の駐車場整備工事等を実施したためである。</a:t>
          </a:r>
        </a:p>
        <a:p>
          <a:r>
            <a:rPr kumimoji="1" lang="ja-JP" altLang="en-US" sz="1300">
              <a:latin typeface="ＭＳ Ｐゴシック" panose="020B0600070205080204" pitchFamily="50" charset="-128"/>
              <a:ea typeface="ＭＳ Ｐゴシック" panose="020B0600070205080204" pitchFamily="50" charset="-128"/>
            </a:rPr>
            <a:t>③扶助費については，住民一人当たり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145,042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円となっており，類似団体と比較しても高い状況である。物価高騰対応重点支援給付金や価格高騰重点支援給付金の給付を実施したためである。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鹿児島県湧水町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8,463
8,360
144.29
8,405,810
7,942,778
360,440
4,388,235
7,433,707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72263</xdr:rowOff>
    </xdr:from>
    <xdr:to>
      <xdr:col>24</xdr:col>
      <xdr:colOff>63500</xdr:colOff>
      <xdr:row>36</xdr:row>
      <xdr:rowOff>141006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44463"/>
          <a:ext cx="8382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56914</xdr:rowOff>
    </xdr:from>
    <xdr:to>
      <xdr:col>19</xdr:col>
      <xdr:colOff>177800</xdr:colOff>
      <xdr:row>36</xdr:row>
      <xdr:rowOff>141006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29114"/>
          <a:ext cx="889000" cy="8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56914</xdr:rowOff>
    </xdr:from>
    <xdr:to>
      <xdr:col>15</xdr:col>
      <xdr:colOff>50800</xdr:colOff>
      <xdr:row>37</xdr:row>
      <xdr:rowOff>11684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29114"/>
          <a:ext cx="889000" cy="1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11684</xdr:rowOff>
    </xdr:from>
    <xdr:to>
      <xdr:col>10</xdr:col>
      <xdr:colOff>114300</xdr:colOff>
      <xdr:row>37</xdr:row>
      <xdr:rowOff>12174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55334"/>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23259</xdr:rowOff>
    </xdr:from>
    <xdr:to>
      <xdr:col>10</xdr:col>
      <xdr:colOff>165100</xdr:colOff>
      <xdr:row>36</xdr:row>
      <xdr:rowOff>124859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141386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79103</xdr:rowOff>
    </xdr:from>
    <xdr:to>
      <xdr:col>6</xdr:col>
      <xdr:colOff>38100</xdr:colOff>
      <xdr:row>39</xdr:row>
      <xdr:rowOff>9253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380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68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21463</xdr:rowOff>
    </xdr:from>
    <xdr:to>
      <xdr:col>24</xdr:col>
      <xdr:colOff>114300</xdr:colOff>
      <xdr:row>36</xdr:row>
      <xdr:rowOff>123063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171340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7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90206</xdr:rowOff>
    </xdr:from>
    <xdr:to>
      <xdr:col>20</xdr:col>
      <xdr:colOff>38100</xdr:colOff>
      <xdr:row>37</xdr:row>
      <xdr:rowOff>20356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11483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6114</xdr:rowOff>
    </xdr:from>
    <xdr:to>
      <xdr:col>15</xdr:col>
      <xdr:colOff>101600</xdr:colOff>
      <xdr:row>36</xdr:row>
      <xdr:rowOff>107714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124241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5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132334</xdr:rowOff>
    </xdr:from>
    <xdr:to>
      <xdr:col>10</xdr:col>
      <xdr:colOff>165100</xdr:colOff>
      <xdr:row>37</xdr:row>
      <xdr:rowOff>62484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53611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132824</xdr:rowOff>
    </xdr:from>
    <xdr:to>
      <xdr:col>6</xdr:col>
      <xdr:colOff>38100</xdr:colOff>
      <xdr:row>37</xdr:row>
      <xdr:rowOff>62974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0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79501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8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120890</xdr:rowOff>
    </xdr:from>
    <xdr:to>
      <xdr:col>24</xdr:col>
      <xdr:colOff>63500</xdr:colOff>
      <xdr:row>58</xdr:row>
      <xdr:rowOff>123347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64990"/>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100028</xdr:rowOff>
    </xdr:from>
    <xdr:to>
      <xdr:col>19</xdr:col>
      <xdr:colOff>177800</xdr:colOff>
      <xdr:row>58</xdr:row>
      <xdr:rowOff>120890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44128"/>
          <a:ext cx="889000" cy="2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129932</xdr:rowOff>
    </xdr:from>
    <xdr:to>
      <xdr:col>15</xdr:col>
      <xdr:colOff>50800</xdr:colOff>
      <xdr:row>58</xdr:row>
      <xdr:rowOff>100028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02582"/>
          <a:ext cx="889000" cy="14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129932</xdr:rowOff>
    </xdr:from>
    <xdr:to>
      <xdr:col>10</xdr:col>
      <xdr:colOff>114300</xdr:colOff>
      <xdr:row>58</xdr:row>
      <xdr:rowOff>149080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02582"/>
          <a:ext cx="889000" cy="19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105290</xdr:rowOff>
    </xdr:from>
    <xdr:to>
      <xdr:col>10</xdr:col>
      <xdr:colOff>165100</xdr:colOff>
      <xdr:row>58</xdr:row>
      <xdr:rowOff>35440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26567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7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98653</xdr:rowOff>
    </xdr:from>
    <xdr:to>
      <xdr:col>6</xdr:col>
      <xdr:colOff>38100</xdr:colOff>
      <xdr:row>59</xdr:row>
      <xdr:rowOff>28803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4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19930</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3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72547</xdr:rowOff>
    </xdr:from>
    <xdr:to>
      <xdr:col>24</xdr:col>
      <xdr:colOff>114300</xdr:colOff>
      <xdr:row>59</xdr:row>
      <xdr:rowOff>2697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1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158924</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3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70090</xdr:rowOff>
    </xdr:from>
    <xdr:to>
      <xdr:col>20</xdr:col>
      <xdr:colOff>38100</xdr:colOff>
      <xdr:row>59</xdr:row>
      <xdr:rowOff>240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1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162817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0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49228</xdr:rowOff>
    </xdr:from>
    <xdr:to>
      <xdr:col>15</xdr:col>
      <xdr:colOff>101600</xdr:colOff>
      <xdr:row>58</xdr:row>
      <xdr:rowOff>150828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141955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8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79132</xdr:rowOff>
    </xdr:from>
    <xdr:to>
      <xdr:col>10</xdr:col>
      <xdr:colOff>165100</xdr:colOff>
      <xdr:row>58</xdr:row>
      <xdr:rowOff>9282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25809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62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98280</xdr:rowOff>
    </xdr:from>
    <xdr:to>
      <xdr:col>6</xdr:col>
      <xdr:colOff>38100</xdr:colOff>
      <xdr:row>59</xdr:row>
      <xdr:rowOff>28430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44957</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81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61127</xdr:rowOff>
    </xdr:from>
    <xdr:to>
      <xdr:col>24</xdr:col>
      <xdr:colOff>63500</xdr:colOff>
      <xdr:row>75</xdr:row>
      <xdr:rowOff>79338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19877"/>
          <a:ext cx="8382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79338</xdr:rowOff>
    </xdr:from>
    <xdr:to>
      <xdr:col>19</xdr:col>
      <xdr:colOff>177800</xdr:colOff>
      <xdr:row>75</xdr:row>
      <xdr:rowOff>110382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938088"/>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110382</xdr:rowOff>
    </xdr:from>
    <xdr:to>
      <xdr:col>15</xdr:col>
      <xdr:colOff>50800</xdr:colOff>
      <xdr:row>76</xdr:row>
      <xdr:rowOff>94903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969132"/>
          <a:ext cx="889000" cy="15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94903</xdr:rowOff>
    </xdr:from>
    <xdr:to>
      <xdr:col>10</xdr:col>
      <xdr:colOff>114300</xdr:colOff>
      <xdr:row>76</xdr:row>
      <xdr:rowOff>102541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25103"/>
          <a:ext cx="889000" cy="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78750</xdr:rowOff>
    </xdr:from>
    <xdr:to>
      <xdr:col>10</xdr:col>
      <xdr:colOff>165100</xdr:colOff>
      <xdr:row>78</xdr:row>
      <xdr:rowOff>8900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8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7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144236</xdr:rowOff>
    </xdr:from>
    <xdr:to>
      <xdr:col>6</xdr:col>
      <xdr:colOff>38100</xdr:colOff>
      <xdr:row>78</xdr:row>
      <xdr:rowOff>74386</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4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65513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43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10327</xdr:rowOff>
    </xdr:from>
    <xdr:to>
      <xdr:col>24</xdr:col>
      <xdr:colOff>114300</xdr:colOff>
      <xdr:row>75</xdr:row>
      <xdr:rowOff>111927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33204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2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28538</xdr:rowOff>
    </xdr:from>
    <xdr:to>
      <xdr:col>20</xdr:col>
      <xdr:colOff>38100</xdr:colOff>
      <xdr:row>75</xdr:row>
      <xdr:rowOff>130138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146665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6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59582</xdr:rowOff>
    </xdr:from>
    <xdr:to>
      <xdr:col>15</xdr:col>
      <xdr:colOff>101600</xdr:colOff>
      <xdr:row>75</xdr:row>
      <xdr:rowOff>161182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9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44103</xdr:rowOff>
    </xdr:from>
    <xdr:to>
      <xdr:col>10</xdr:col>
      <xdr:colOff>165100</xdr:colOff>
      <xdr:row>76</xdr:row>
      <xdr:rowOff>145703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162229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4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51741</xdr:rowOff>
    </xdr:from>
    <xdr:to>
      <xdr:col>6</xdr:col>
      <xdr:colOff>38100</xdr:colOff>
      <xdr:row>76</xdr:row>
      <xdr:rowOff>153341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8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169868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5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114720</xdr:rowOff>
    </xdr:from>
    <xdr:to>
      <xdr:col>24</xdr:col>
      <xdr:colOff>63500</xdr:colOff>
      <xdr:row>98</xdr:row>
      <xdr:rowOff>114943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6820"/>
          <a:ext cx="8382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114260</xdr:rowOff>
    </xdr:from>
    <xdr:to>
      <xdr:col>19</xdr:col>
      <xdr:colOff>177800</xdr:colOff>
      <xdr:row>98</xdr:row>
      <xdr:rowOff>114943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16360"/>
          <a:ext cx="88900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114260</xdr:rowOff>
    </xdr:from>
    <xdr:to>
      <xdr:col>15</xdr:col>
      <xdr:colOff>50800</xdr:colOff>
      <xdr:row>98</xdr:row>
      <xdr:rowOff>117799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6360"/>
          <a:ext cx="88900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117799</xdr:rowOff>
    </xdr:from>
    <xdr:to>
      <xdr:col>10</xdr:col>
      <xdr:colOff>114300</xdr:colOff>
      <xdr:row>98</xdr:row>
      <xdr:rowOff>119718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9899"/>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57418</xdr:rowOff>
    </xdr:from>
    <xdr:to>
      <xdr:col>10</xdr:col>
      <xdr:colOff>165100</xdr:colOff>
      <xdr:row>98</xdr:row>
      <xdr:rowOff>159018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66427</xdr:rowOff>
    </xdr:from>
    <xdr:to>
      <xdr:col>6</xdr:col>
      <xdr:colOff>38100</xdr:colOff>
      <xdr:row>98</xdr:row>
      <xdr:rowOff>168027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13104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63920</xdr:rowOff>
    </xdr:from>
    <xdr:to>
      <xdr:col>24</xdr:col>
      <xdr:colOff>114300</xdr:colOff>
      <xdr:row>98</xdr:row>
      <xdr:rowOff>165520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64143</xdr:rowOff>
    </xdr:from>
    <xdr:to>
      <xdr:col>20</xdr:col>
      <xdr:colOff>38100</xdr:colOff>
      <xdr:row>98</xdr:row>
      <xdr:rowOff>165743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156870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63460</xdr:rowOff>
    </xdr:from>
    <xdr:to>
      <xdr:col>15</xdr:col>
      <xdr:colOff>101600</xdr:colOff>
      <xdr:row>98</xdr:row>
      <xdr:rowOff>165060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156187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66999</xdr:rowOff>
    </xdr:from>
    <xdr:to>
      <xdr:col>10</xdr:col>
      <xdr:colOff>165100</xdr:colOff>
      <xdr:row>98</xdr:row>
      <xdr:rowOff>168599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159726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68918</xdr:rowOff>
    </xdr:from>
    <xdr:to>
      <xdr:col>6</xdr:col>
      <xdr:colOff>38100</xdr:colOff>
      <xdr:row>98</xdr:row>
      <xdr:rowOff>170518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161645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122047</xdr:rowOff>
    </xdr:from>
    <xdr:to>
      <xdr:col>41</xdr:col>
      <xdr:colOff>101600</xdr:colOff>
      <xdr:row>38</xdr:row>
      <xdr:rowOff>52197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6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68724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4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104673</xdr:rowOff>
    </xdr:from>
    <xdr:to>
      <xdr:col>36</xdr:col>
      <xdr:colOff>165100</xdr:colOff>
      <xdr:row>38</xdr:row>
      <xdr:rowOff>34823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51350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20951</xdr:rowOff>
    </xdr:from>
    <xdr:to>
      <xdr:col>55</xdr:col>
      <xdr:colOff>0</xdr:colOff>
      <xdr:row>57</xdr:row>
      <xdr:rowOff>29629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93601"/>
          <a:ext cx="8382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6577</xdr:rowOff>
    </xdr:from>
    <xdr:to>
      <xdr:col>50</xdr:col>
      <xdr:colOff>114300</xdr:colOff>
      <xdr:row>57</xdr:row>
      <xdr:rowOff>29629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8579077"/>
          <a:ext cx="889000" cy="1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6577</xdr:rowOff>
    </xdr:from>
    <xdr:to>
      <xdr:col>45</xdr:col>
      <xdr:colOff>177800</xdr:colOff>
      <xdr:row>57</xdr:row>
      <xdr:rowOff>37589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8579077"/>
          <a:ext cx="889000" cy="123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37589</xdr:rowOff>
    </xdr:from>
    <xdr:to>
      <xdr:col>41</xdr:col>
      <xdr:colOff>50800</xdr:colOff>
      <xdr:row>57</xdr:row>
      <xdr:rowOff>68962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10239"/>
          <a:ext cx="889000" cy="3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13009</xdr:rowOff>
    </xdr:from>
    <xdr:to>
      <xdr:col>41</xdr:col>
      <xdr:colOff>101600</xdr:colOff>
      <xdr:row>57</xdr:row>
      <xdr:rowOff>114609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105736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141601</xdr:rowOff>
    </xdr:from>
    <xdr:to>
      <xdr:col>55</xdr:col>
      <xdr:colOff>50800</xdr:colOff>
      <xdr:row>57</xdr:row>
      <xdr:rowOff>71751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164478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150279</xdr:rowOff>
    </xdr:from>
    <xdr:to>
      <xdr:col>50</xdr:col>
      <xdr:colOff>165100</xdr:colOff>
      <xdr:row>57</xdr:row>
      <xdr:rowOff>80429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96956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2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127227</xdr:rowOff>
    </xdr:from>
    <xdr:to>
      <xdr:col>46</xdr:col>
      <xdr:colOff>38100</xdr:colOff>
      <xdr:row>50</xdr:row>
      <xdr:rowOff>57377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852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73904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830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158239</xdr:rowOff>
    </xdr:from>
    <xdr:to>
      <xdr:col>41</xdr:col>
      <xdr:colOff>101600</xdr:colOff>
      <xdr:row>57</xdr:row>
      <xdr:rowOff>88389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104916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3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18162</xdr:rowOff>
    </xdr:from>
    <xdr:to>
      <xdr:col>36</xdr:col>
      <xdr:colOff>165100</xdr:colOff>
      <xdr:row>57</xdr:row>
      <xdr:rowOff>119762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136289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6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3561</xdr:rowOff>
    </xdr:from>
    <xdr:to>
      <xdr:col>55</xdr:col>
      <xdr:colOff>0</xdr:colOff>
      <xdr:row>78</xdr:row>
      <xdr:rowOff>35657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76661"/>
          <a:ext cx="838200" cy="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5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3561</xdr:rowOff>
    </xdr:from>
    <xdr:to>
      <xdr:col>50</xdr:col>
      <xdr:colOff>114300</xdr:colOff>
      <xdr:row>78</xdr:row>
      <xdr:rowOff>15948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76661"/>
          <a:ext cx="889000" cy="1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159965</xdr:rowOff>
    </xdr:from>
    <xdr:to>
      <xdr:col>45</xdr:col>
      <xdr:colOff>177800</xdr:colOff>
      <xdr:row>78</xdr:row>
      <xdr:rowOff>15948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61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159965</xdr:rowOff>
    </xdr:from>
    <xdr:to>
      <xdr:col>41</xdr:col>
      <xdr:colOff>50800</xdr:colOff>
      <xdr:row>78</xdr:row>
      <xdr:rowOff>89114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61615"/>
          <a:ext cx="889000" cy="10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44841</xdr:rowOff>
    </xdr:from>
    <xdr:to>
      <xdr:col>41</xdr:col>
      <xdr:colOff>101600</xdr:colOff>
      <xdr:row>78</xdr:row>
      <xdr:rowOff>146441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1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137568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5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90568</xdr:rowOff>
    </xdr:from>
    <xdr:to>
      <xdr:col>36</xdr:col>
      <xdr:colOff>165100</xdr:colOff>
      <xdr:row>79</xdr:row>
      <xdr:rowOff>20718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6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11845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55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156307</xdr:rowOff>
    </xdr:from>
    <xdr:to>
      <xdr:col>55</xdr:col>
      <xdr:colOff>50800</xdr:colOff>
      <xdr:row>78</xdr:row>
      <xdr:rowOff>86457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5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7734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124211</xdr:rowOff>
    </xdr:from>
    <xdr:to>
      <xdr:col>50</xdr:col>
      <xdr:colOff>165100</xdr:colOff>
      <xdr:row>78</xdr:row>
      <xdr:rowOff>54361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2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70888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1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136598</xdr:rowOff>
    </xdr:from>
    <xdr:to>
      <xdr:col>46</xdr:col>
      <xdr:colOff>38100</xdr:colOff>
      <xdr:row>78</xdr:row>
      <xdr:rowOff>66748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3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83275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109165</xdr:rowOff>
    </xdr:from>
    <xdr:to>
      <xdr:col>41</xdr:col>
      <xdr:colOff>101600</xdr:colOff>
      <xdr:row>78</xdr:row>
      <xdr:rowOff>39315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55842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8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38314</xdr:rowOff>
    </xdr:from>
    <xdr:to>
      <xdr:col>36</xdr:col>
      <xdr:colOff>165100</xdr:colOff>
      <xdr:row>78</xdr:row>
      <xdr:rowOff>139914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156441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27105</xdr:rowOff>
    </xdr:from>
    <xdr:to>
      <xdr:col>55</xdr:col>
      <xdr:colOff>0</xdr:colOff>
      <xdr:row>96</xdr:row>
      <xdr:rowOff>37602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86305"/>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37602</xdr:rowOff>
    </xdr:from>
    <xdr:to>
      <xdr:col>50</xdr:col>
      <xdr:colOff>114300</xdr:colOff>
      <xdr:row>96</xdr:row>
      <xdr:rowOff>48357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96802"/>
          <a:ext cx="889000" cy="1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48357</xdr:rowOff>
    </xdr:from>
    <xdr:to>
      <xdr:col>45</xdr:col>
      <xdr:colOff>177800</xdr:colOff>
      <xdr:row>96</xdr:row>
      <xdr:rowOff>98529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07557"/>
          <a:ext cx="889000" cy="5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98529</xdr:rowOff>
    </xdr:from>
    <xdr:to>
      <xdr:col>41</xdr:col>
      <xdr:colOff>50800</xdr:colOff>
      <xdr:row>97</xdr:row>
      <xdr:rowOff>35596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57729"/>
          <a:ext cx="889000" cy="10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15049</xdr:rowOff>
    </xdr:from>
    <xdr:to>
      <xdr:col>41</xdr:col>
      <xdr:colOff>101600</xdr:colOff>
      <xdr:row>96</xdr:row>
      <xdr:rowOff>116649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133176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95374</xdr:rowOff>
    </xdr:from>
    <xdr:to>
      <xdr:col>36</xdr:col>
      <xdr:colOff>165100</xdr:colOff>
      <xdr:row>97</xdr:row>
      <xdr:rowOff>25524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42051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147755</xdr:rowOff>
    </xdr:from>
    <xdr:to>
      <xdr:col>55</xdr:col>
      <xdr:colOff>50800</xdr:colOff>
      <xdr:row>96</xdr:row>
      <xdr:rowOff>77905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170632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8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158252</xdr:rowOff>
    </xdr:from>
    <xdr:to>
      <xdr:col>50</xdr:col>
      <xdr:colOff>165100</xdr:colOff>
      <xdr:row>96</xdr:row>
      <xdr:rowOff>88402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4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104929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2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169007</xdr:rowOff>
    </xdr:from>
    <xdr:to>
      <xdr:col>46</xdr:col>
      <xdr:colOff>38100</xdr:colOff>
      <xdr:row>96</xdr:row>
      <xdr:rowOff>99157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115684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3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47729</xdr:rowOff>
    </xdr:from>
    <xdr:to>
      <xdr:col>41</xdr:col>
      <xdr:colOff>101600</xdr:colOff>
      <xdr:row>96</xdr:row>
      <xdr:rowOff>149329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0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140456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156246</xdr:rowOff>
    </xdr:from>
    <xdr:to>
      <xdr:col>36</xdr:col>
      <xdr:colOff>165100</xdr:colOff>
      <xdr:row>97</xdr:row>
      <xdr:rowOff>86396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1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77523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0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146264</xdr:rowOff>
    </xdr:from>
    <xdr:to>
      <xdr:col>85</xdr:col>
      <xdr:colOff>127000</xdr:colOff>
      <xdr:row>37</xdr:row>
      <xdr:rowOff>75855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18464"/>
          <a:ext cx="8382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75855</xdr:rowOff>
    </xdr:from>
    <xdr:to>
      <xdr:col>81</xdr:col>
      <xdr:colOff>50800</xdr:colOff>
      <xdr:row>37</xdr:row>
      <xdr:rowOff>109998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19505"/>
          <a:ext cx="889000" cy="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49762</xdr:rowOff>
    </xdr:from>
    <xdr:to>
      <xdr:col>76</xdr:col>
      <xdr:colOff>114300</xdr:colOff>
      <xdr:row>37</xdr:row>
      <xdr:rowOff>109998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707612"/>
          <a:ext cx="889000" cy="74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49762</xdr:rowOff>
    </xdr:from>
    <xdr:to>
      <xdr:col>71</xdr:col>
      <xdr:colOff>177800</xdr:colOff>
      <xdr:row>37</xdr:row>
      <xdr:rowOff>114472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707612"/>
          <a:ext cx="889000" cy="7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157640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95464</xdr:rowOff>
    </xdr:from>
    <xdr:to>
      <xdr:col>85</xdr:col>
      <xdr:colOff>177800</xdr:colOff>
      <xdr:row>37</xdr:row>
      <xdr:rowOff>25614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6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118341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25055</xdr:rowOff>
    </xdr:from>
    <xdr:to>
      <xdr:col>81</xdr:col>
      <xdr:colOff>101600</xdr:colOff>
      <xdr:row>37</xdr:row>
      <xdr:rowOff>126655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143182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59198</xdr:rowOff>
    </xdr:from>
    <xdr:to>
      <xdr:col>76</xdr:col>
      <xdr:colOff>165100</xdr:colOff>
      <xdr:row>37</xdr:row>
      <xdr:rowOff>160798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5875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7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170412</xdr:rowOff>
    </xdr:from>
    <xdr:to>
      <xdr:col>72</xdr:col>
      <xdr:colOff>38100</xdr:colOff>
      <xdr:row>33</xdr:row>
      <xdr:rowOff>100562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65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117089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43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63672</xdr:rowOff>
    </xdr:from>
    <xdr:to>
      <xdr:col>67</xdr:col>
      <xdr:colOff>101600</xdr:colOff>
      <xdr:row>37</xdr:row>
      <xdr:rowOff>165272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0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40907</xdr:rowOff>
    </xdr:from>
    <xdr:to>
      <xdr:col>85</xdr:col>
      <xdr:colOff>127000</xdr:colOff>
      <xdr:row>57</xdr:row>
      <xdr:rowOff>52260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13557"/>
          <a:ext cx="8382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40907</xdr:rowOff>
    </xdr:from>
    <xdr:to>
      <xdr:col>81</xdr:col>
      <xdr:colOff>50800</xdr:colOff>
      <xdr:row>57</xdr:row>
      <xdr:rowOff>147492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13557"/>
          <a:ext cx="889000" cy="10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78355</xdr:rowOff>
    </xdr:from>
    <xdr:to>
      <xdr:col>76</xdr:col>
      <xdr:colOff>114300</xdr:colOff>
      <xdr:row>57</xdr:row>
      <xdr:rowOff>147492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51005"/>
          <a:ext cx="889000" cy="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78355</xdr:rowOff>
    </xdr:from>
    <xdr:to>
      <xdr:col>71</xdr:col>
      <xdr:colOff>177800</xdr:colOff>
      <xdr:row>57</xdr:row>
      <xdr:rowOff>105574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51005"/>
          <a:ext cx="889000" cy="2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33304</xdr:rowOff>
    </xdr:from>
    <xdr:to>
      <xdr:col>72</xdr:col>
      <xdr:colOff>38100</xdr:colOff>
      <xdr:row>57</xdr:row>
      <xdr:rowOff>134904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126031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101145</xdr:rowOff>
    </xdr:from>
    <xdr:to>
      <xdr:col>67</xdr:col>
      <xdr:colOff>101600</xdr:colOff>
      <xdr:row>58</xdr:row>
      <xdr:rowOff>31295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22422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xdr:rowOff>
    </xdr:from>
    <xdr:to>
      <xdr:col>85</xdr:col>
      <xdr:colOff>177800</xdr:colOff>
      <xdr:row>57</xdr:row>
      <xdr:rowOff>103060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151337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161557</xdr:rowOff>
    </xdr:from>
    <xdr:to>
      <xdr:col>81</xdr:col>
      <xdr:colOff>101600</xdr:colOff>
      <xdr:row>57</xdr:row>
      <xdr:rowOff>91707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108234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5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96692</xdr:rowOff>
    </xdr:from>
    <xdr:to>
      <xdr:col>76</xdr:col>
      <xdr:colOff>165100</xdr:colOff>
      <xdr:row>58</xdr:row>
      <xdr:rowOff>26842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17969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27555</xdr:rowOff>
    </xdr:from>
    <xdr:to>
      <xdr:col>72</xdr:col>
      <xdr:colOff>38100</xdr:colOff>
      <xdr:row>57</xdr:row>
      <xdr:rowOff>129155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145682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7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54774</xdr:rowOff>
    </xdr:from>
    <xdr:to>
      <xdr:col>67</xdr:col>
      <xdr:colOff>101600</xdr:colOff>
      <xdr:row>57</xdr:row>
      <xdr:rowOff>156374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94928</xdr:rowOff>
    </xdr:from>
    <xdr:to>
      <xdr:col>85</xdr:col>
      <xdr:colOff>127000</xdr:colOff>
      <xdr:row>79</xdr:row>
      <xdr:rowOff>9779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468028"/>
          <a:ext cx="838200" cy="8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67931</xdr:rowOff>
    </xdr:from>
    <xdr:to>
      <xdr:col>81</xdr:col>
      <xdr:colOff>50800</xdr:colOff>
      <xdr:row>78</xdr:row>
      <xdr:rowOff>94928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41031"/>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50085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67931</xdr:rowOff>
    </xdr:from>
    <xdr:to>
      <xdr:col>76</xdr:col>
      <xdr:colOff>114300</xdr:colOff>
      <xdr:row>79</xdr:row>
      <xdr:rowOff>25150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441031"/>
          <a:ext cx="889000" cy="1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31002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25150</xdr:rowOff>
    </xdr:from>
    <xdr:to>
      <xdr:col>71</xdr:col>
      <xdr:colOff>177800</xdr:colOff>
      <xdr:row>79</xdr:row>
      <xdr:rowOff>44320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69700"/>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106829</xdr:rowOff>
    </xdr:from>
    <xdr:to>
      <xdr:col>72</xdr:col>
      <xdr:colOff>38100</xdr:colOff>
      <xdr:row>79</xdr:row>
      <xdr:rowOff>36979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53506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5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72289</xdr:rowOff>
    </xdr:from>
    <xdr:to>
      <xdr:col>67</xdr:col>
      <xdr:colOff>101600</xdr:colOff>
      <xdr:row>79</xdr:row>
      <xdr:rowOff>2439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18966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130429</xdr:rowOff>
    </xdr:from>
    <xdr:to>
      <xdr:col>85</xdr:col>
      <xdr:colOff>177800</xdr:colOff>
      <xdr:row>79</xdr:row>
      <xdr:rowOff>60579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71181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4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44128</xdr:rowOff>
    </xdr:from>
    <xdr:to>
      <xdr:col>81</xdr:col>
      <xdr:colOff>101600</xdr:colOff>
      <xdr:row>78</xdr:row>
      <xdr:rowOff>145728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1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162255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19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17131</xdr:rowOff>
    </xdr:from>
    <xdr:to>
      <xdr:col>76</xdr:col>
      <xdr:colOff>165100</xdr:colOff>
      <xdr:row>78</xdr:row>
      <xdr:rowOff>118731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135258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16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145800</xdr:rowOff>
    </xdr:from>
    <xdr:to>
      <xdr:col>72</xdr:col>
      <xdr:colOff>38100</xdr:colOff>
      <xdr:row>79</xdr:row>
      <xdr:rowOff>75950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67077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164970</xdr:rowOff>
    </xdr:from>
    <xdr:to>
      <xdr:col>67</xdr:col>
      <xdr:colOff>101600</xdr:colOff>
      <xdr:row>79</xdr:row>
      <xdr:rowOff>95120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86247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3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144303</xdr:rowOff>
    </xdr:from>
    <xdr:to>
      <xdr:col>85</xdr:col>
      <xdr:colOff>127000</xdr:colOff>
      <xdr:row>97</xdr:row>
      <xdr:rowOff>1164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03503"/>
          <a:ext cx="838200" cy="2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1164</xdr:rowOff>
    </xdr:from>
    <xdr:to>
      <xdr:col>81</xdr:col>
      <xdr:colOff>50800</xdr:colOff>
      <xdr:row>97</xdr:row>
      <xdr:rowOff>18786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31814"/>
          <a:ext cx="889000" cy="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18786</xdr:rowOff>
    </xdr:from>
    <xdr:to>
      <xdr:col>76</xdr:col>
      <xdr:colOff>114300</xdr:colOff>
      <xdr:row>97</xdr:row>
      <xdr:rowOff>38579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49436"/>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38579</xdr:rowOff>
    </xdr:from>
    <xdr:to>
      <xdr:col>71</xdr:col>
      <xdr:colOff>177800</xdr:colOff>
      <xdr:row>97</xdr:row>
      <xdr:rowOff>45540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69229"/>
          <a:ext cx="889000" cy="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42875</xdr:rowOff>
    </xdr:from>
    <xdr:to>
      <xdr:col>72</xdr:col>
      <xdr:colOff>38100</xdr:colOff>
      <xdr:row>97</xdr:row>
      <xdr:rowOff>144475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135602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107370</xdr:rowOff>
    </xdr:from>
    <xdr:to>
      <xdr:col>67</xdr:col>
      <xdr:colOff>101600</xdr:colOff>
      <xdr:row>98</xdr:row>
      <xdr:rowOff>37520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73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28647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8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93503</xdr:rowOff>
    </xdr:from>
    <xdr:to>
      <xdr:col>85</xdr:col>
      <xdr:colOff>177800</xdr:colOff>
      <xdr:row>97</xdr:row>
      <xdr:rowOff>23653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5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116380</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0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121814</xdr:rowOff>
    </xdr:from>
    <xdr:to>
      <xdr:col>81</xdr:col>
      <xdr:colOff>101600</xdr:colOff>
      <xdr:row>97</xdr:row>
      <xdr:rowOff>51964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68491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5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139436</xdr:rowOff>
    </xdr:from>
    <xdr:to>
      <xdr:col>76</xdr:col>
      <xdr:colOff>165100</xdr:colOff>
      <xdr:row>97</xdr:row>
      <xdr:rowOff>69586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86113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37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159229</xdr:rowOff>
    </xdr:from>
    <xdr:to>
      <xdr:col>72</xdr:col>
      <xdr:colOff>38100</xdr:colOff>
      <xdr:row>97</xdr:row>
      <xdr:rowOff>89379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105906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9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166190</xdr:rowOff>
    </xdr:from>
    <xdr:to>
      <xdr:col>67</xdr:col>
      <xdr:colOff>101600</xdr:colOff>
      <xdr:row>97</xdr:row>
      <xdr:rowOff>96340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112867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0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72075</xdr:rowOff>
    </xdr:from>
    <xdr:to>
      <xdr:col>102</xdr:col>
      <xdr:colOff>165100</xdr:colOff>
      <xdr:row>39</xdr:row>
      <xdr:rowOff>2225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18752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35531</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3791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目的別歳出の住民一人当たりのコストで高いものは，①民生費，②総務費，③公債費の順となっている。</a:t>
          </a:r>
        </a:p>
        <a:p>
          <a:r>
            <a:rPr kumimoji="1" lang="ja-JP" altLang="en-US" sz="1300">
              <a:latin typeface="ＭＳ Ｐゴシック" panose="020B0600070205080204" pitchFamily="50" charset="-128"/>
              <a:ea typeface="ＭＳ Ｐゴシック" panose="020B0600070205080204" pitchFamily="50" charset="-128"/>
            </a:rPr>
            <a:t>①民生費については，住民一人当たり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275,623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円となっており，類似団体と比較しても高い状況である。主な要因は，障害者自立支援給付扶公債費や助費の増や子育て世帯生活支援特別給付金の実施及び人口が減少したためである。</a:t>
          </a:r>
        </a:p>
        <a:p>
          <a:r>
            <a:rPr kumimoji="1" lang="ja-JP" altLang="en-US" sz="1300">
              <a:latin typeface="ＭＳ Ｐゴシック" panose="020B0600070205080204" pitchFamily="50" charset="-128"/>
              <a:ea typeface="ＭＳ Ｐゴシック" panose="020B0600070205080204" pitchFamily="50" charset="-128"/>
            </a:rPr>
            <a:t>②総務費については，住民一人当たり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135,023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円となっており，類似団体と比較して低い状況である。主な要因は，庁舎の空調設備整備工事や物価高騰対応重点支援給付金を実施したためである。</a:t>
          </a:r>
        </a:p>
        <a:p>
          <a:r>
            <a:rPr kumimoji="1" lang="ja-JP" altLang="en-US" sz="1300">
              <a:latin typeface="ＭＳ Ｐゴシック" panose="020B0600070205080204" pitchFamily="50" charset="-128"/>
              <a:ea typeface="ＭＳ Ｐゴシック" panose="020B0600070205080204" pitchFamily="50" charset="-128"/>
            </a:rPr>
            <a:t>③公債費については，住民一人当たり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108,792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円となっており，類似団体と比較しても高い状況である。主な要因は，地方債の償還元金が前年度よりも増加したためである。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令和５年度の実質収支比率は</a:t>
          </a:r>
          <a:r>
            <a:rPr kumimoji="1" lang="en-US" altLang="ja-JP" sz="1400">
              <a:latin typeface="ＭＳ ゴシック" pitchFamily="49" charset="-128"/>
              <a:ea typeface="ＭＳ ゴシック" pitchFamily="49" charset="-128"/>
            </a:rPr>
            <a:t>8.21</a:t>
          </a:r>
          <a:r>
            <a:rPr kumimoji="1" lang="ja-JP" altLang="en-US" sz="1400">
              <a:latin typeface="ＭＳ ゴシック" pitchFamily="49" charset="-128"/>
              <a:ea typeface="ＭＳ ゴシック" pitchFamily="49" charset="-128"/>
            </a:rPr>
            <a:t>％で黒字だったものの，実質単年度収支は▲</a:t>
          </a:r>
          <a:r>
            <a:rPr kumimoji="1" lang="en-US" altLang="ja-JP" sz="1400">
              <a:latin typeface="ＭＳ ゴシック" pitchFamily="49" charset="-128"/>
              <a:ea typeface="ＭＳ ゴシック" pitchFamily="49" charset="-128"/>
            </a:rPr>
            <a:t>3.06</a:t>
          </a:r>
          <a:r>
            <a:rPr kumimoji="1" lang="ja-JP" altLang="en-US" sz="1400">
              <a:latin typeface="ＭＳ ゴシック" pitchFamily="49" charset="-128"/>
              <a:ea typeface="ＭＳ ゴシック" pitchFamily="49" charset="-128"/>
            </a:rPr>
            <a:t>で赤字となった。これは，扶助費や公債費が増額となり，基金を繰り入れたためである。</a:t>
          </a:r>
        </a:p>
        <a:p>
          <a:r>
            <a:rPr kumimoji="1" lang="ja-JP" altLang="en-US" sz="1400">
              <a:latin typeface="ＭＳ ゴシック" pitchFamily="49" charset="-128"/>
              <a:ea typeface="ＭＳ ゴシック" pitchFamily="49" charset="-128"/>
            </a:rPr>
            <a:t>　令和５年度の財政調整基金の残高については，上記の理由により，減少となった。</a:t>
          </a:r>
        </a:p>
        <a:p>
          <a:r>
            <a:rPr kumimoji="1" lang="ja-JP" altLang="en-US" sz="1400">
              <a:latin typeface="ＭＳ ゴシック" pitchFamily="49" charset="-128"/>
              <a:ea typeface="ＭＳ ゴシック" pitchFamily="49" charset="-128"/>
            </a:rPr>
            <a:t>　今後も，歳出全般の見直しを行い，基金に依存しない財政運営を図る必要がある。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令和５年度までの全会計における実質収支は，比率の増減はあるものの黒字となっている。</a:t>
          </a:r>
        </a:p>
        <a:p>
          <a:r>
            <a:rPr kumimoji="1" lang="ja-JP" altLang="en-US" sz="1400">
              <a:latin typeface="ＭＳ ゴシック" pitchFamily="49" charset="-128"/>
              <a:ea typeface="ＭＳ ゴシック" pitchFamily="49" charset="-128"/>
            </a:rPr>
            <a:t>　黒字を維持するため税率の改正等も検討しながら健全な財政運営に努める。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令和５年度の実質公債費比率については，算入公債費等は減少し，一般会計における公債費が増加したため，数値が上昇した。</a:t>
          </a:r>
        </a:p>
        <a:p>
          <a:r>
            <a:rPr kumimoji="1" lang="ja-JP" altLang="en-US" sz="1400">
              <a:latin typeface="ＭＳ ゴシック" pitchFamily="49" charset="-128"/>
              <a:ea typeface="ＭＳ ゴシック" pitchFamily="49" charset="-128"/>
            </a:rPr>
            <a:t>　引き続き，普通交付税の算入を受ける有利な地方債を活用するなど，健全な財政運営に努める必要がある。</a:t>
          </a:r>
        </a:p>
        <a:p>
          <a:r>
            <a:rPr kumimoji="1" lang="ja-JP" altLang="en-US" sz="1400">
              <a:latin typeface="ＭＳ ゴシック" pitchFamily="49" charset="-128"/>
              <a:ea typeface="ＭＳ ゴシック" pitchFamily="49" charset="-128"/>
            </a:rPr>
            <a:t>　公営企業債の元利償還金に対する繰入金は前年度と同程度であり，今後も高い水準で推移する見込みである。</a:t>
          </a:r>
        </a:p>
        <a:p>
          <a:r>
            <a:rPr kumimoji="1" lang="ja-JP" altLang="en-US" sz="1400">
              <a:latin typeface="ＭＳ ゴシック" pitchFamily="49" charset="-128"/>
              <a:ea typeface="ＭＳ ゴシック" pitchFamily="49" charset="-128"/>
            </a:rPr>
            <a:t>　また，組合等が起こした地方債の元利償還金に対する負担金等についても，前年度と同程度であり，引き続き公債費の上昇を招かないように調整・連携を図る。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本町において，満期一括償還地方債の借入れはない。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令和５年度の将来負担比率については，一般会計等に係る地方債の現在高の減少と基準財政需要額算入見込額の増加により前年度同様なしとなった。</a:t>
          </a:r>
        </a:p>
        <a:p>
          <a:r>
            <a:rPr kumimoji="1" lang="ja-JP" altLang="en-US" sz="1400">
              <a:latin typeface="ＭＳ ゴシック" pitchFamily="49" charset="-128"/>
              <a:ea typeface="ＭＳ ゴシック" pitchFamily="49" charset="-128"/>
            </a:rPr>
            <a:t>　一般会計等における地方債現在高については，今後も借入額を同年度の元金償還額以内に抑制することを原則として，残高の減少に努める。</a:t>
          </a:r>
        </a:p>
        <a:p>
          <a:r>
            <a:rPr kumimoji="1" lang="ja-JP" altLang="en-US" sz="1400">
              <a:latin typeface="ＭＳ ゴシック" pitchFamily="49" charset="-128"/>
              <a:ea typeface="ＭＳ ゴシック" pitchFamily="49" charset="-128"/>
            </a:rPr>
            <a:t>　公営企業債等繰入見込額については，近年減少傾向にあるが，水道事業会計において簡易水道の建設事業を実施しているところであり，今後は繰入金の増額が見込まれる。</a:t>
          </a:r>
        </a:p>
        <a:p>
          <a:r>
            <a:rPr kumimoji="1" lang="ja-JP" altLang="en-US" sz="1400">
              <a:latin typeface="ＭＳ ゴシック" pitchFamily="49" charset="-128"/>
              <a:ea typeface="ＭＳ ゴシック" pitchFamily="49" charset="-128"/>
            </a:rPr>
            <a:t>　基金については，可能な限り取り崩しを抑え，繰越金等を積み立てることにより，基金の減少を最大限に抑制し，将来負担比率の上昇を招かないよう健全な財政運営を図る必要がある。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鹿児島県湧水町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扶助費や公債費の増額により，基金全体としては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災害など臨時的な財政需要に対応する必要もあることから，財政調整基金の確保はもとより充実化を図る必要がある。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・公共施設等整備基金：公共施設等の整備に必要な財源を確保する。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・橋梁改築整備基金：「川内川水系河川整備計画」に基づき，改築又は整備される町内の橋梁架替事業に関し，必要な財源を確保する。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・地域福祉活動基金：高齢者の保健，福祉の増進に関する地域福祉活動を促進するための財政需要に対応する。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・地域づくり基金：自主的，主体的な地域づくり事業及び農山村活性化事業の財政需要に対応する。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・福祉基金：福祉活動の促進，快適な生活環境の形成等を図るための事業の財政需要に対応する。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・地域づくり基金：地域政策事業等に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千円充当したこと等による減少。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・人材育成基金：医療介護従事車奨学金貸与事業等に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・福祉基金：高齢者訪問給食サービス事業に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千円充当したこと等による減少。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・地域福祉活動基金：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・橋梁改築整備基金：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・学校教育施設等整備基金：吉松小学校図書整備に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・森林環境譲与税基金：林業振興事業に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事業実施にかかる財源確保が厳しい状況であるため，事業の目的や内容を精査し，特定目的基金の充当などを行う必要がある。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・決算剰余金及び土地貸付収入を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・扶助費などの増額により，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今後も災害などの臨時的な財政需要に対応する必要があることから，現残高を維持できるよう，財源確保と歳出抑制に取り組んでいく。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・臨時財政対策債償還費措置分などの積み立てにより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・公債費など増額により，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公共施設等の老朽化に伴い，地方債の活用が見込まれることから，現残高を維持できるように努める。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8405810</v>
      </c>
      <c r="BO4" s="449"/>
      <c r="BP4" s="449"/>
      <c r="BQ4" s="449"/>
      <c r="BR4" s="449"/>
      <c r="BS4" s="449"/>
      <c r="BT4" s="449"/>
      <c r="BU4" s="450"/>
      <c r="BV4" s="448">
        <v>8605031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8.1999999999999993</v>
      </c>
      <c r="CU4" s="589"/>
      <c r="CV4" s="589"/>
      <c r="CW4" s="589"/>
      <c r="CX4" s="589"/>
      <c r="CY4" s="589"/>
      <c r="CZ4" s="589"/>
      <c r="DA4" s="590"/>
      <c r="DB4" s="588">
        <v>8.3000000000000007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7942778</v>
      </c>
      <c r="BO5" s="420"/>
      <c r="BP5" s="420"/>
      <c r="BQ5" s="420"/>
      <c r="BR5" s="420"/>
      <c r="BS5" s="420"/>
      <c r="BT5" s="420"/>
      <c r="BU5" s="421"/>
      <c r="BV5" s="419">
        <v>8148551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v>
      </c>
      <c r="CU5" s="417"/>
      <c r="CV5" s="417"/>
      <c r="CW5" s="417"/>
      <c r="CX5" s="417"/>
      <c r="CY5" s="417"/>
      <c r="CZ5" s="417"/>
      <c r="DA5" s="418"/>
      <c r="DB5" s="416">
        <v>89.8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463032</v>
      </c>
      <c r="BO6" s="420"/>
      <c r="BP6" s="420"/>
      <c r="BQ6" s="420"/>
      <c r="BR6" s="420"/>
      <c r="BS6" s="420"/>
      <c r="BT6" s="420"/>
      <c r="BU6" s="421"/>
      <c r="BV6" s="419">
        <v>456480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90.4</v>
      </c>
      <c r="CU6" s="563"/>
      <c r="CV6" s="563"/>
      <c r="CW6" s="563"/>
      <c r="CX6" s="563"/>
      <c r="CY6" s="563"/>
      <c r="CZ6" s="563"/>
      <c r="DA6" s="564"/>
      <c r="DB6" s="562">
        <v>90.7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102592</v>
      </c>
      <c r="BO7" s="420"/>
      <c r="BP7" s="420"/>
      <c r="BQ7" s="420"/>
      <c r="BR7" s="420"/>
      <c r="BS7" s="420"/>
      <c r="BT7" s="420"/>
      <c r="BU7" s="421"/>
      <c r="BV7" s="419">
        <v>94854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4388235</v>
      </c>
      <c r="CU7" s="420"/>
      <c r="CV7" s="420"/>
      <c r="CW7" s="420"/>
      <c r="CX7" s="420"/>
      <c r="CY7" s="420"/>
      <c r="CZ7" s="420"/>
      <c r="DA7" s="421"/>
      <c r="DB7" s="419">
        <v>4366400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360440</v>
      </c>
      <c r="BO8" s="420"/>
      <c r="BP8" s="420"/>
      <c r="BQ8" s="420"/>
      <c r="BR8" s="420"/>
      <c r="BS8" s="420"/>
      <c r="BT8" s="420"/>
      <c r="BU8" s="421"/>
      <c r="BV8" s="419">
        <v>361626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v>
      </c>
      <c r="CU8" s="523"/>
      <c r="CV8" s="523"/>
      <c r="CW8" s="523"/>
      <c r="CX8" s="523"/>
      <c r="CY8" s="523"/>
      <c r="CZ8" s="523"/>
      <c r="DA8" s="524"/>
      <c r="DB8" s="522">
        <v>0.31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9119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-1186</v>
      </c>
      <c r="BO9" s="420"/>
      <c r="BP9" s="420"/>
      <c r="BQ9" s="420"/>
      <c r="BR9" s="420"/>
      <c r="BS9" s="420"/>
      <c r="BT9" s="420"/>
      <c r="BU9" s="421"/>
      <c r="BV9" s="419">
        <v>-66932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15.6</v>
      </c>
      <c r="CU9" s="417"/>
      <c r="CV9" s="417"/>
      <c r="CW9" s="417"/>
      <c r="CX9" s="417"/>
      <c r="CY9" s="417"/>
      <c r="CZ9" s="417"/>
      <c r="DA9" s="418"/>
      <c r="DB9" s="416">
        <v>15.2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10327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117018</v>
      </c>
      <c r="BO10" s="420"/>
      <c r="BP10" s="420"/>
      <c r="BQ10" s="420"/>
      <c r="BR10" s="420"/>
      <c r="BS10" s="420"/>
      <c r="BT10" s="420"/>
      <c r="BU10" s="421"/>
      <c r="BV10" s="419">
        <v>130346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8463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250000</v>
      </c>
      <c r="BO12" s="420"/>
      <c r="BP12" s="420"/>
      <c r="BQ12" s="420"/>
      <c r="BR12" s="420"/>
      <c r="BS12" s="420"/>
      <c r="BT12" s="420"/>
      <c r="BU12" s="421"/>
      <c r="BV12" s="419">
        <v>170000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8360</v>
      </c>
      <c r="S13" s="507"/>
      <c r="T13" s="507"/>
      <c r="U13" s="507"/>
      <c r="V13" s="508"/>
      <c r="W13" s="509" t="s">
        <v>131</v>
      </c>
      <c r="X13" s="405"/>
      <c r="Y13" s="405"/>
      <c r="Z13" s="405"/>
      <c r="AA13" s="405"/>
      <c r="AB13" s="406"/>
      <c r="AC13" s="372">
        <v>583</v>
      </c>
      <c r="AD13" s="373"/>
      <c r="AE13" s="373"/>
      <c r="AF13" s="373"/>
      <c r="AG13" s="374"/>
      <c r="AH13" s="372">
        <v>779</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-134168</v>
      </c>
      <c r="BO13" s="420"/>
      <c r="BP13" s="420"/>
      <c r="BQ13" s="420"/>
      <c r="BR13" s="420"/>
      <c r="BS13" s="420"/>
      <c r="BT13" s="420"/>
      <c r="BU13" s="421"/>
      <c r="BV13" s="419">
        <v>-106586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v>
      </c>
      <c r="CU13" s="417"/>
      <c r="CV13" s="417"/>
      <c r="CW13" s="417"/>
      <c r="CX13" s="417"/>
      <c r="CY13" s="417"/>
      <c r="CZ13" s="417"/>
      <c r="DA13" s="418"/>
      <c r="DB13" s="416">
        <v>8.6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8700</v>
      </c>
      <c r="S14" s="507"/>
      <c r="T14" s="507"/>
      <c r="U14" s="507"/>
      <c r="V14" s="508"/>
      <c r="W14" s="510"/>
      <c r="X14" s="408"/>
      <c r="Y14" s="408"/>
      <c r="Z14" s="408"/>
      <c r="AA14" s="408"/>
      <c r="AB14" s="409"/>
      <c r="AC14" s="499">
        <v>14.7</v>
      </c>
      <c r="AD14" s="500"/>
      <c r="AE14" s="500"/>
      <c r="AF14" s="500"/>
      <c r="AG14" s="501"/>
      <c r="AH14" s="499">
        <v>17.7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8607</v>
      </c>
      <c r="S15" s="507"/>
      <c r="T15" s="507"/>
      <c r="U15" s="507"/>
      <c r="V15" s="508"/>
      <c r="W15" s="509" t="s">
        <v>137</v>
      </c>
      <c r="X15" s="405"/>
      <c r="Y15" s="405"/>
      <c r="Z15" s="405"/>
      <c r="AA15" s="405"/>
      <c r="AB15" s="406"/>
      <c r="AC15" s="372">
        <v>977</v>
      </c>
      <c r="AD15" s="373"/>
      <c r="AE15" s="373"/>
      <c r="AF15" s="373"/>
      <c r="AG15" s="374"/>
      <c r="AH15" s="372">
        <v>1027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1255457</v>
      </c>
      <c r="BO15" s="449"/>
      <c r="BP15" s="449"/>
      <c r="BQ15" s="449"/>
      <c r="BR15" s="449"/>
      <c r="BS15" s="449"/>
      <c r="BT15" s="449"/>
      <c r="BU15" s="450"/>
      <c r="BV15" s="448">
        <v>1244308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24.6</v>
      </c>
      <c r="AD16" s="500"/>
      <c r="AE16" s="500"/>
      <c r="AF16" s="500"/>
      <c r="AG16" s="501"/>
      <c r="AH16" s="499">
        <v>23.3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4045375</v>
      </c>
      <c r="BO16" s="420"/>
      <c r="BP16" s="420"/>
      <c r="BQ16" s="420"/>
      <c r="BR16" s="420"/>
      <c r="BS16" s="420"/>
      <c r="BT16" s="420"/>
      <c r="BU16" s="421"/>
      <c r="BV16" s="419">
        <v>3993822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2413</v>
      </c>
      <c r="AD17" s="373"/>
      <c r="AE17" s="373"/>
      <c r="AF17" s="373"/>
      <c r="AG17" s="374"/>
      <c r="AH17" s="372">
        <v>2605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1576282</v>
      </c>
      <c r="BO17" s="420"/>
      <c r="BP17" s="420"/>
      <c r="BQ17" s="420"/>
      <c r="BR17" s="420"/>
      <c r="BS17" s="420"/>
      <c r="BT17" s="420"/>
      <c r="BU17" s="421"/>
      <c r="BV17" s="419">
        <v>1578255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144.29</v>
      </c>
      <c r="M18" s="472"/>
      <c r="N18" s="472"/>
      <c r="O18" s="472"/>
      <c r="P18" s="472"/>
      <c r="Q18" s="472"/>
      <c r="R18" s="473"/>
      <c r="S18" s="473"/>
      <c r="T18" s="473"/>
      <c r="U18" s="473"/>
      <c r="V18" s="474"/>
      <c r="W18" s="490"/>
      <c r="X18" s="491"/>
      <c r="Y18" s="491"/>
      <c r="Z18" s="491"/>
      <c r="AA18" s="491"/>
      <c r="AB18" s="515"/>
      <c r="AC18" s="389">
        <v>60.7</v>
      </c>
      <c r="AD18" s="390"/>
      <c r="AE18" s="390"/>
      <c r="AF18" s="390"/>
      <c r="AG18" s="475"/>
      <c r="AH18" s="389">
        <v>59.1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3944323</v>
      </c>
      <c r="BO18" s="420"/>
      <c r="BP18" s="420"/>
      <c r="BQ18" s="420"/>
      <c r="BR18" s="420"/>
      <c r="BS18" s="420"/>
      <c r="BT18" s="420"/>
      <c r="BU18" s="421"/>
      <c r="BV18" s="419">
        <v>3937095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63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5843049</v>
      </c>
      <c r="BO19" s="420"/>
      <c r="BP19" s="420"/>
      <c r="BQ19" s="420"/>
      <c r="BR19" s="420"/>
      <c r="BS19" s="420"/>
      <c r="BT19" s="420"/>
      <c r="BU19" s="421"/>
      <c r="BV19" s="419">
        <v>5763960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4102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7433707</v>
      </c>
      <c r="BO22" s="449"/>
      <c r="BP22" s="449"/>
      <c r="BQ22" s="449"/>
      <c r="BR22" s="449"/>
      <c r="BS22" s="449"/>
      <c r="BT22" s="449"/>
      <c r="BU22" s="450"/>
      <c r="BV22" s="448">
        <v>7721629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6414357</v>
      </c>
      <c r="BO23" s="420"/>
      <c r="BP23" s="420"/>
      <c r="BQ23" s="420"/>
      <c r="BR23" s="420"/>
      <c r="BS23" s="420"/>
      <c r="BT23" s="420"/>
      <c r="BU23" s="421"/>
      <c r="BV23" s="419">
        <v>6704480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5348</v>
      </c>
      <c r="R24" s="373"/>
      <c r="S24" s="373"/>
      <c r="T24" s="373"/>
      <c r="U24" s="373"/>
      <c r="V24" s="374"/>
      <c r="W24" s="462"/>
      <c r="X24" s="399"/>
      <c r="Y24" s="400"/>
      <c r="Z24" s="375" t="s">
        <v>162</v>
      </c>
      <c r="AA24" s="376"/>
      <c r="AB24" s="376"/>
      <c r="AC24" s="376"/>
      <c r="AD24" s="376"/>
      <c r="AE24" s="376"/>
      <c r="AF24" s="376"/>
      <c r="AG24" s="377"/>
      <c r="AH24" s="372">
        <v>135</v>
      </c>
      <c r="AI24" s="373"/>
      <c r="AJ24" s="373"/>
      <c r="AK24" s="373"/>
      <c r="AL24" s="374"/>
      <c r="AM24" s="372">
        <v>418905</v>
      </c>
      <c r="AN24" s="373"/>
      <c r="AO24" s="373"/>
      <c r="AP24" s="373"/>
      <c r="AQ24" s="373"/>
      <c r="AR24" s="374"/>
      <c r="AS24" s="372">
        <v>3103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5278520</v>
      </c>
      <c r="BO24" s="420"/>
      <c r="BP24" s="420"/>
      <c r="BQ24" s="420"/>
      <c r="BR24" s="420"/>
      <c r="BS24" s="420"/>
      <c r="BT24" s="420"/>
      <c r="BU24" s="421"/>
      <c r="BV24" s="419">
        <v>5309010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5472</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133118</v>
      </c>
      <c r="BO25" s="449"/>
      <c r="BP25" s="449"/>
      <c r="BQ25" s="449"/>
      <c r="BR25" s="449"/>
      <c r="BS25" s="449"/>
      <c r="BT25" s="449"/>
      <c r="BU25" s="450"/>
      <c r="BV25" s="448">
        <v>198275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5453</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3050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2520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1104063</v>
      </c>
      <c r="BO28" s="449"/>
      <c r="BP28" s="449"/>
      <c r="BQ28" s="449"/>
      <c r="BR28" s="449"/>
      <c r="BS28" s="449"/>
      <c r="BT28" s="449"/>
      <c r="BU28" s="450"/>
      <c r="BV28" s="448">
        <v>1237045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10</v>
      </c>
      <c r="M29" s="373"/>
      <c r="N29" s="373"/>
      <c r="O29" s="373"/>
      <c r="P29" s="374"/>
      <c r="Q29" s="372">
        <v>2290</v>
      </c>
      <c r="R29" s="373"/>
      <c r="S29" s="373"/>
      <c r="T29" s="373"/>
      <c r="U29" s="373"/>
      <c r="V29" s="374"/>
      <c r="W29" s="463"/>
      <c r="X29" s="464"/>
      <c r="Y29" s="465"/>
      <c r="Z29" s="375" t="s">
        <v>178</v>
      </c>
      <c r="AA29" s="376"/>
      <c r="AB29" s="376"/>
      <c r="AC29" s="376"/>
      <c r="AD29" s="376"/>
      <c r="AE29" s="376"/>
      <c r="AF29" s="376"/>
      <c r="AG29" s="377"/>
      <c r="AH29" s="372">
        <v>137</v>
      </c>
      <c r="AI29" s="373"/>
      <c r="AJ29" s="373"/>
      <c r="AK29" s="373"/>
      <c r="AL29" s="374"/>
      <c r="AM29" s="372">
        <v>426821</v>
      </c>
      <c r="AN29" s="373"/>
      <c r="AO29" s="373"/>
      <c r="AP29" s="373"/>
      <c r="AQ29" s="373"/>
      <c r="AR29" s="374"/>
      <c r="AS29" s="372">
        <v>3115</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771602</v>
      </c>
      <c r="BO29" s="420"/>
      <c r="BP29" s="420"/>
      <c r="BQ29" s="420"/>
      <c r="BR29" s="420"/>
      <c r="BS29" s="420"/>
      <c r="BT29" s="420"/>
      <c r="BU29" s="421"/>
      <c r="BV29" s="419">
        <v>734115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95.9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1579243</v>
      </c>
      <c r="BO30" s="454"/>
      <c r="BP30" s="454"/>
      <c r="BQ30" s="454"/>
      <c r="BR30" s="454"/>
      <c r="BS30" s="454"/>
      <c r="BT30" s="454"/>
      <c r="BU30" s="455"/>
      <c r="BV30" s="453">
        <v>1571114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湧水町国民健康保険特別会計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湧水町水道事業</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湧水町介護保険特別会計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伊佐湧水消防組合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湧水町後期高齢者医療特別会計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伊佐湧水環境管理組合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伊佐北姶良火葬場管理組合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姶良・伊佐地区介護保険組合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鹿児島県後期高齢者医療広域連合（一般会計）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鹿児島県後期高齢者医療広域連合（特別会計）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大口地方卸売市場管理組合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6PNSo9jjF4Ch2PN4DWibh79L4zFOWMQPvp0+Swwx202labsrnfWgOOPrU9b8Y+fPnRrOIvBRmi92Vd3NRK1Wg==" saltValue="gtPObaThKbJA3dI9hUMP3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1139687</v>
      </c>
      <c r="S5" s="677"/>
      <c r="T5" s="677"/>
      <c r="U5" s="677"/>
      <c r="V5" s="677"/>
      <c r="W5" s="677"/>
      <c r="X5" s="677"/>
      <c r="Y5" s="702"/>
      <c r="Z5" s="715">
        <v>13.6</v>
      </c>
      <c r="AA5" s="715"/>
      <c r="AB5" s="715"/>
      <c r="AC5" s="715"/>
      <c r="AD5" s="716">
        <v>1139687</v>
      </c>
      <c r="AE5" s="716"/>
      <c r="AF5" s="716"/>
      <c r="AG5" s="716"/>
      <c r="AH5" s="716"/>
      <c r="AI5" s="716"/>
      <c r="AJ5" s="716"/>
      <c r="AK5" s="716"/>
      <c r="AL5" s="703">
        <v>26.1</v>
      </c>
      <c r="AM5" s="685"/>
      <c r="AN5" s="685"/>
      <c r="AO5" s="704"/>
      <c r="AP5" s="679" t="s">
        <v>217</v>
      </c>
      <c r="AQ5" s="680"/>
      <c r="AR5" s="680"/>
      <c r="AS5" s="680"/>
      <c r="AT5" s="680"/>
      <c r="AU5" s="680"/>
      <c r="AV5" s="680"/>
      <c r="AW5" s="680"/>
      <c r="AX5" s="680"/>
      <c r="AY5" s="680"/>
      <c r="AZ5" s="680"/>
      <c r="BA5" s="680"/>
      <c r="BB5" s="680"/>
      <c r="BC5" s="680"/>
      <c r="BD5" s="680"/>
      <c r="BE5" s="680"/>
      <c r="BF5" s="681"/>
      <c r="BG5" s="621">
        <v>1139575</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95749</v>
      </c>
      <c r="S6" s="622"/>
      <c r="T6" s="622"/>
      <c r="U6" s="622"/>
      <c r="V6" s="622"/>
      <c r="W6" s="622"/>
      <c r="X6" s="622"/>
      <c r="Y6" s="623"/>
      <c r="Z6" s="659">
        <v>1.1000000000000001</v>
      </c>
      <c r="AA6" s="659"/>
      <c r="AB6" s="659"/>
      <c r="AC6" s="659"/>
      <c r="AD6" s="660">
        <v>95749</v>
      </c>
      <c r="AE6" s="660"/>
      <c r="AF6" s="660"/>
      <c r="AG6" s="660"/>
      <c r="AH6" s="660"/>
      <c r="AI6" s="660"/>
      <c r="AJ6" s="660"/>
      <c r="AK6" s="660"/>
      <c r="AL6" s="624">
        <v>2.2000000000000002</v>
      </c>
      <c r="AM6" s="625"/>
      <c r="AN6" s="625"/>
      <c r="AO6" s="661"/>
      <c r="AP6" s="618" t="s">
        <v>222</v>
      </c>
      <c r="AQ6" s="619"/>
      <c r="AR6" s="619"/>
      <c r="AS6" s="619"/>
      <c r="AT6" s="619"/>
      <c r="AU6" s="619"/>
      <c r="AV6" s="619"/>
      <c r="AW6" s="619"/>
      <c r="AX6" s="619"/>
      <c r="AY6" s="619"/>
      <c r="AZ6" s="619"/>
      <c r="BA6" s="619"/>
      <c r="BB6" s="619"/>
      <c r="BC6" s="619"/>
      <c r="BD6" s="619"/>
      <c r="BE6" s="619"/>
      <c r="BF6" s="620"/>
      <c r="BG6" s="621">
        <v>1139575</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78815</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78815</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208</v>
      </c>
      <c r="S7" s="622"/>
      <c r="T7" s="622"/>
      <c r="U7" s="622"/>
      <c r="V7" s="622"/>
      <c r="W7" s="622"/>
      <c r="X7" s="622"/>
      <c r="Y7" s="623"/>
      <c r="Z7" s="659">
        <v>0</v>
      </c>
      <c r="AA7" s="659"/>
      <c r="AB7" s="659"/>
      <c r="AC7" s="659"/>
      <c r="AD7" s="660">
        <v>208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316274</v>
      </c>
      <c r="BH7" s="622"/>
      <c r="BI7" s="622"/>
      <c r="BJ7" s="622"/>
      <c r="BK7" s="622"/>
      <c r="BL7" s="622"/>
      <c r="BM7" s="622"/>
      <c r="BN7" s="623"/>
      <c r="BO7" s="659">
        <v>27.8</v>
      </c>
      <c r="BP7" s="659"/>
      <c r="BQ7" s="659"/>
      <c r="BR7" s="659"/>
      <c r="BS7" s="660" t="s">
        <v>122</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1142702</v>
      </c>
      <c r="CS7" s="622"/>
      <c r="CT7" s="622"/>
      <c r="CU7" s="622"/>
      <c r="CV7" s="622"/>
      <c r="CW7" s="622"/>
      <c r="CX7" s="622"/>
      <c r="CY7" s="623"/>
      <c r="CZ7" s="659">
        <v>14.4</v>
      </c>
      <c r="DA7" s="659"/>
      <c r="DB7" s="659"/>
      <c r="DC7" s="659"/>
      <c r="DD7" s="627">
        <v>179130</v>
      </c>
      <c r="DE7" s="622"/>
      <c r="DF7" s="622"/>
      <c r="DG7" s="622"/>
      <c r="DH7" s="622"/>
      <c r="DI7" s="622"/>
      <c r="DJ7" s="622"/>
      <c r="DK7" s="622"/>
      <c r="DL7" s="622"/>
      <c r="DM7" s="622"/>
      <c r="DN7" s="622"/>
      <c r="DO7" s="622"/>
      <c r="DP7" s="623"/>
      <c r="DQ7" s="627">
        <v>846392</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2431</v>
      </c>
      <c r="S8" s="622"/>
      <c r="T8" s="622"/>
      <c r="U8" s="622"/>
      <c r="V8" s="622"/>
      <c r="W8" s="622"/>
      <c r="X8" s="622"/>
      <c r="Y8" s="623"/>
      <c r="Z8" s="659">
        <v>0</v>
      </c>
      <c r="AA8" s="659"/>
      <c r="AB8" s="659"/>
      <c r="AC8" s="659"/>
      <c r="AD8" s="660">
        <v>2431</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13025</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2332595</v>
      </c>
      <c r="CS8" s="622"/>
      <c r="CT8" s="622"/>
      <c r="CU8" s="622"/>
      <c r="CV8" s="622"/>
      <c r="CW8" s="622"/>
      <c r="CX8" s="622"/>
      <c r="CY8" s="623"/>
      <c r="CZ8" s="659">
        <v>29.4</v>
      </c>
      <c r="DA8" s="659"/>
      <c r="DB8" s="659"/>
      <c r="DC8" s="659"/>
      <c r="DD8" s="627">
        <v>17267</v>
      </c>
      <c r="DE8" s="622"/>
      <c r="DF8" s="622"/>
      <c r="DG8" s="622"/>
      <c r="DH8" s="622"/>
      <c r="DI8" s="622"/>
      <c r="DJ8" s="622"/>
      <c r="DK8" s="622"/>
      <c r="DL8" s="622"/>
      <c r="DM8" s="622"/>
      <c r="DN8" s="622"/>
      <c r="DO8" s="622"/>
      <c r="DP8" s="623"/>
      <c r="DQ8" s="627">
        <v>1297958</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2955</v>
      </c>
      <c r="S9" s="622"/>
      <c r="T9" s="622"/>
      <c r="U9" s="622"/>
      <c r="V9" s="622"/>
      <c r="W9" s="622"/>
      <c r="X9" s="622"/>
      <c r="Y9" s="623"/>
      <c r="Z9" s="659">
        <v>0</v>
      </c>
      <c r="AA9" s="659"/>
      <c r="AB9" s="659"/>
      <c r="AC9" s="659"/>
      <c r="AD9" s="660">
        <v>2955</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252316</v>
      </c>
      <c r="BH9" s="622"/>
      <c r="BI9" s="622"/>
      <c r="BJ9" s="622"/>
      <c r="BK9" s="622"/>
      <c r="BL9" s="622"/>
      <c r="BM9" s="622"/>
      <c r="BN9" s="623"/>
      <c r="BO9" s="659">
        <v>22.1</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462403</v>
      </c>
      <c r="CS9" s="622"/>
      <c r="CT9" s="622"/>
      <c r="CU9" s="622"/>
      <c r="CV9" s="622"/>
      <c r="CW9" s="622"/>
      <c r="CX9" s="622"/>
      <c r="CY9" s="623"/>
      <c r="CZ9" s="659">
        <v>5.8</v>
      </c>
      <c r="DA9" s="659"/>
      <c r="DB9" s="659"/>
      <c r="DC9" s="659"/>
      <c r="DD9" s="627">
        <v>10687</v>
      </c>
      <c r="DE9" s="622"/>
      <c r="DF9" s="622"/>
      <c r="DG9" s="622"/>
      <c r="DH9" s="622"/>
      <c r="DI9" s="622"/>
      <c r="DJ9" s="622"/>
      <c r="DK9" s="622"/>
      <c r="DL9" s="622"/>
      <c r="DM9" s="622"/>
      <c r="DN9" s="622"/>
      <c r="DO9" s="622"/>
      <c r="DP9" s="623"/>
      <c r="DQ9" s="627">
        <v>377913</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27199</v>
      </c>
      <c r="BH10" s="622"/>
      <c r="BI10" s="622"/>
      <c r="BJ10" s="622"/>
      <c r="BK10" s="622"/>
      <c r="BL10" s="622"/>
      <c r="BM10" s="622"/>
      <c r="BN10" s="623"/>
      <c r="BO10" s="659">
        <v>2.4</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222647</v>
      </c>
      <c r="S11" s="622"/>
      <c r="T11" s="622"/>
      <c r="U11" s="622"/>
      <c r="V11" s="622"/>
      <c r="W11" s="622"/>
      <c r="X11" s="622"/>
      <c r="Y11" s="623"/>
      <c r="Z11" s="624">
        <v>2.6</v>
      </c>
      <c r="AA11" s="625"/>
      <c r="AB11" s="625"/>
      <c r="AC11" s="626"/>
      <c r="AD11" s="627">
        <v>222647</v>
      </c>
      <c r="AE11" s="622"/>
      <c r="AF11" s="622"/>
      <c r="AG11" s="622"/>
      <c r="AH11" s="622"/>
      <c r="AI11" s="622"/>
      <c r="AJ11" s="622"/>
      <c r="AK11" s="623"/>
      <c r="AL11" s="624">
        <v>5.0999999999999996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23734</v>
      </c>
      <c r="BH11" s="622"/>
      <c r="BI11" s="622"/>
      <c r="BJ11" s="622"/>
      <c r="BK11" s="622"/>
      <c r="BL11" s="622"/>
      <c r="BM11" s="622"/>
      <c r="BN11" s="623"/>
      <c r="BO11" s="659">
        <v>2.1</v>
      </c>
      <c r="BP11" s="659"/>
      <c r="BQ11" s="659"/>
      <c r="BR11" s="659"/>
      <c r="BS11" s="660" t="s">
        <v>122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537174</v>
      </c>
      <c r="CS11" s="622"/>
      <c r="CT11" s="622"/>
      <c r="CU11" s="622"/>
      <c r="CV11" s="622"/>
      <c r="CW11" s="622"/>
      <c r="CX11" s="622"/>
      <c r="CY11" s="623"/>
      <c r="CZ11" s="659">
        <v>6.8</v>
      </c>
      <c r="DA11" s="659"/>
      <c r="DB11" s="659"/>
      <c r="DC11" s="659"/>
      <c r="DD11" s="627">
        <v>133887</v>
      </c>
      <c r="DE11" s="622"/>
      <c r="DF11" s="622"/>
      <c r="DG11" s="622"/>
      <c r="DH11" s="622"/>
      <c r="DI11" s="622"/>
      <c r="DJ11" s="622"/>
      <c r="DK11" s="622"/>
      <c r="DL11" s="622"/>
      <c r="DM11" s="622"/>
      <c r="DN11" s="622"/>
      <c r="DO11" s="622"/>
      <c r="DP11" s="623"/>
      <c r="DQ11" s="627">
        <v>310859</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713402</v>
      </c>
      <c r="BH12" s="622"/>
      <c r="BI12" s="622"/>
      <c r="BJ12" s="622"/>
      <c r="BK12" s="622"/>
      <c r="BL12" s="622"/>
      <c r="BM12" s="622"/>
      <c r="BN12" s="623"/>
      <c r="BO12" s="659">
        <v>62.6</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400368</v>
      </c>
      <c r="CS12" s="622"/>
      <c r="CT12" s="622"/>
      <c r="CU12" s="622"/>
      <c r="CV12" s="622"/>
      <c r="CW12" s="622"/>
      <c r="CX12" s="622"/>
      <c r="CY12" s="623"/>
      <c r="CZ12" s="659">
        <v>5</v>
      </c>
      <c r="DA12" s="659"/>
      <c r="DB12" s="659"/>
      <c r="DC12" s="659"/>
      <c r="DD12" s="627">
        <v>41949</v>
      </c>
      <c r="DE12" s="622"/>
      <c r="DF12" s="622"/>
      <c r="DG12" s="622"/>
      <c r="DH12" s="622"/>
      <c r="DI12" s="622"/>
      <c r="DJ12" s="622"/>
      <c r="DK12" s="622"/>
      <c r="DL12" s="622"/>
      <c r="DM12" s="622"/>
      <c r="DN12" s="622"/>
      <c r="DO12" s="622"/>
      <c r="DP12" s="623"/>
      <c r="DQ12" s="627">
        <v>196588</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699623</v>
      </c>
      <c r="BH13" s="622"/>
      <c r="BI13" s="622"/>
      <c r="BJ13" s="622"/>
      <c r="BK13" s="622"/>
      <c r="BL13" s="622"/>
      <c r="BM13" s="622"/>
      <c r="BN13" s="623"/>
      <c r="BO13" s="659">
        <v>61.4</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843143</v>
      </c>
      <c r="CS13" s="622"/>
      <c r="CT13" s="622"/>
      <c r="CU13" s="622"/>
      <c r="CV13" s="622"/>
      <c r="CW13" s="622"/>
      <c r="CX13" s="622"/>
      <c r="CY13" s="623"/>
      <c r="CZ13" s="659">
        <v>10.6</v>
      </c>
      <c r="DA13" s="659"/>
      <c r="DB13" s="659"/>
      <c r="DC13" s="659"/>
      <c r="DD13" s="627">
        <v>655019</v>
      </c>
      <c r="DE13" s="622"/>
      <c r="DF13" s="622"/>
      <c r="DG13" s="622"/>
      <c r="DH13" s="622"/>
      <c r="DI13" s="622"/>
      <c r="DJ13" s="622"/>
      <c r="DK13" s="622"/>
      <c r="DL13" s="622"/>
      <c r="DM13" s="622"/>
      <c r="DN13" s="622"/>
      <c r="DO13" s="622"/>
      <c r="DP13" s="623"/>
      <c r="DQ13" s="627">
        <v>384928</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443</v>
      </c>
      <c r="S14" s="622"/>
      <c r="T14" s="622"/>
      <c r="U14" s="622"/>
      <c r="V14" s="622"/>
      <c r="W14" s="622"/>
      <c r="X14" s="622"/>
      <c r="Y14" s="623"/>
      <c r="Z14" s="659">
        <v>0</v>
      </c>
      <c r="AA14" s="659"/>
      <c r="AB14" s="659"/>
      <c r="AC14" s="659"/>
      <c r="AD14" s="660">
        <v>443</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46448</v>
      </c>
      <c r="BH14" s="622"/>
      <c r="BI14" s="622"/>
      <c r="BJ14" s="622"/>
      <c r="BK14" s="622"/>
      <c r="BL14" s="622"/>
      <c r="BM14" s="622"/>
      <c r="BN14" s="623"/>
      <c r="BO14" s="659">
        <v>4.0999999999999996</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411284</v>
      </c>
      <c r="CS14" s="622"/>
      <c r="CT14" s="622"/>
      <c r="CU14" s="622"/>
      <c r="CV14" s="622"/>
      <c r="CW14" s="622"/>
      <c r="CX14" s="622"/>
      <c r="CY14" s="623"/>
      <c r="CZ14" s="659">
        <v>5.2</v>
      </c>
      <c r="DA14" s="659"/>
      <c r="DB14" s="659"/>
      <c r="DC14" s="659"/>
      <c r="DD14" s="627">
        <v>40676</v>
      </c>
      <c r="DE14" s="622"/>
      <c r="DF14" s="622"/>
      <c r="DG14" s="622"/>
      <c r="DH14" s="622"/>
      <c r="DI14" s="622"/>
      <c r="DJ14" s="622"/>
      <c r="DK14" s="622"/>
      <c r="DL14" s="622"/>
      <c r="DM14" s="622"/>
      <c r="DN14" s="622"/>
      <c r="DO14" s="622"/>
      <c r="DP14" s="623"/>
      <c r="DQ14" s="627">
        <v>383581</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63451</v>
      </c>
      <c r="BH15" s="622"/>
      <c r="BI15" s="622"/>
      <c r="BJ15" s="622"/>
      <c r="BK15" s="622"/>
      <c r="BL15" s="622"/>
      <c r="BM15" s="622"/>
      <c r="BN15" s="623"/>
      <c r="BO15" s="659">
        <v>5.6</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744320</v>
      </c>
      <c r="CS15" s="622"/>
      <c r="CT15" s="622"/>
      <c r="CU15" s="622"/>
      <c r="CV15" s="622"/>
      <c r="CW15" s="622"/>
      <c r="CX15" s="622"/>
      <c r="CY15" s="623"/>
      <c r="CZ15" s="659">
        <v>9.4</v>
      </c>
      <c r="DA15" s="659"/>
      <c r="DB15" s="659"/>
      <c r="DC15" s="659"/>
      <c r="DD15" s="627">
        <v>149910</v>
      </c>
      <c r="DE15" s="622"/>
      <c r="DF15" s="622"/>
      <c r="DG15" s="622"/>
      <c r="DH15" s="622"/>
      <c r="DI15" s="622"/>
      <c r="DJ15" s="622"/>
      <c r="DK15" s="622"/>
      <c r="DL15" s="622"/>
      <c r="DM15" s="622"/>
      <c r="DN15" s="622"/>
      <c r="DO15" s="622"/>
      <c r="DP15" s="623"/>
      <c r="DQ15" s="627">
        <v>559938</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4942</v>
      </c>
      <c r="S16" s="622"/>
      <c r="T16" s="622"/>
      <c r="U16" s="622"/>
      <c r="V16" s="622"/>
      <c r="W16" s="622"/>
      <c r="X16" s="622"/>
      <c r="Y16" s="623"/>
      <c r="Z16" s="659">
        <v>0.1</v>
      </c>
      <c r="AA16" s="659"/>
      <c r="AB16" s="659"/>
      <c r="AC16" s="659"/>
      <c r="AD16" s="660">
        <v>4942</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69269</v>
      </c>
      <c r="CS16" s="622"/>
      <c r="CT16" s="622"/>
      <c r="CU16" s="622"/>
      <c r="CV16" s="622"/>
      <c r="CW16" s="622"/>
      <c r="CX16" s="622"/>
      <c r="CY16" s="623"/>
      <c r="CZ16" s="659">
        <v>0.9</v>
      </c>
      <c r="DA16" s="659"/>
      <c r="DB16" s="659"/>
      <c r="DC16" s="659"/>
      <c r="DD16" s="627" t="s">
        <v>122</v>
      </c>
      <c r="DE16" s="622"/>
      <c r="DF16" s="622"/>
      <c r="DG16" s="622"/>
      <c r="DH16" s="622"/>
      <c r="DI16" s="622"/>
      <c r="DJ16" s="622"/>
      <c r="DK16" s="622"/>
      <c r="DL16" s="622"/>
      <c r="DM16" s="622"/>
      <c r="DN16" s="622"/>
      <c r="DO16" s="622"/>
      <c r="DP16" s="623"/>
      <c r="DQ16" s="627">
        <v>29190</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13515</v>
      </c>
      <c r="S17" s="622"/>
      <c r="T17" s="622"/>
      <c r="U17" s="622"/>
      <c r="V17" s="622"/>
      <c r="W17" s="622"/>
      <c r="X17" s="622"/>
      <c r="Y17" s="623"/>
      <c r="Z17" s="659">
        <v>0.2</v>
      </c>
      <c r="AA17" s="659"/>
      <c r="AB17" s="659"/>
      <c r="AC17" s="659"/>
      <c r="AD17" s="660">
        <v>13515</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920705</v>
      </c>
      <c r="CS17" s="622"/>
      <c r="CT17" s="622"/>
      <c r="CU17" s="622"/>
      <c r="CV17" s="622"/>
      <c r="CW17" s="622"/>
      <c r="CX17" s="622"/>
      <c r="CY17" s="623"/>
      <c r="CZ17" s="659">
        <v>11.6</v>
      </c>
      <c r="DA17" s="659"/>
      <c r="DB17" s="659"/>
      <c r="DC17" s="659"/>
      <c r="DD17" s="627" t="s">
        <v>122</v>
      </c>
      <c r="DE17" s="622"/>
      <c r="DF17" s="622"/>
      <c r="DG17" s="622"/>
      <c r="DH17" s="622"/>
      <c r="DI17" s="622"/>
      <c r="DJ17" s="622"/>
      <c r="DK17" s="622"/>
      <c r="DL17" s="622"/>
      <c r="DM17" s="622"/>
      <c r="DN17" s="622"/>
      <c r="DO17" s="622"/>
      <c r="DP17" s="623"/>
      <c r="DQ17" s="627">
        <v>913855</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7754</v>
      </c>
      <c r="S18" s="622"/>
      <c r="T18" s="622"/>
      <c r="U18" s="622"/>
      <c r="V18" s="622"/>
      <c r="W18" s="622"/>
      <c r="X18" s="622"/>
      <c r="Y18" s="623"/>
      <c r="Z18" s="659">
        <v>0.1</v>
      </c>
      <c r="AA18" s="659"/>
      <c r="AB18" s="659"/>
      <c r="AC18" s="659"/>
      <c r="AD18" s="660">
        <v>7754</v>
      </c>
      <c r="AE18" s="660"/>
      <c r="AF18" s="660"/>
      <c r="AG18" s="660"/>
      <c r="AH18" s="660"/>
      <c r="AI18" s="660"/>
      <c r="AJ18" s="660"/>
      <c r="AK18" s="660"/>
      <c r="AL18" s="624">
        <v>0.2</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4376</v>
      </c>
      <c r="S19" s="622"/>
      <c r="T19" s="622"/>
      <c r="U19" s="622"/>
      <c r="V19" s="622"/>
      <c r="W19" s="622"/>
      <c r="X19" s="622"/>
      <c r="Y19" s="623"/>
      <c r="Z19" s="659">
        <v>0.1</v>
      </c>
      <c r="AA19" s="659"/>
      <c r="AB19" s="659"/>
      <c r="AC19" s="659"/>
      <c r="AD19" s="660">
        <v>4376</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112</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3378</v>
      </c>
      <c r="S20" s="622"/>
      <c r="T20" s="622"/>
      <c r="U20" s="622"/>
      <c r="V20" s="622"/>
      <c r="W20" s="622"/>
      <c r="X20" s="622"/>
      <c r="Y20" s="623"/>
      <c r="Z20" s="659">
        <v>0</v>
      </c>
      <c r="AA20" s="659"/>
      <c r="AB20" s="659"/>
      <c r="AC20" s="659"/>
      <c r="AD20" s="660">
        <v>3378</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112</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7942778</v>
      </c>
      <c r="CS20" s="622"/>
      <c r="CT20" s="622"/>
      <c r="CU20" s="622"/>
      <c r="CV20" s="622"/>
      <c r="CW20" s="622"/>
      <c r="CX20" s="622"/>
      <c r="CY20" s="623"/>
      <c r="CZ20" s="659">
        <v>100</v>
      </c>
      <c r="DA20" s="659"/>
      <c r="DB20" s="659"/>
      <c r="DC20" s="659"/>
      <c r="DD20" s="627">
        <v>1228525</v>
      </c>
      <c r="DE20" s="622"/>
      <c r="DF20" s="622"/>
      <c r="DG20" s="622"/>
      <c r="DH20" s="622"/>
      <c r="DI20" s="622"/>
      <c r="DJ20" s="622"/>
      <c r="DK20" s="622"/>
      <c r="DL20" s="622"/>
      <c r="DM20" s="622"/>
      <c r="DN20" s="622"/>
      <c r="DO20" s="622"/>
      <c r="DP20" s="623"/>
      <c r="DQ20" s="627">
        <v>5380017</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3103960</v>
      </c>
      <c r="S21" s="622"/>
      <c r="T21" s="622"/>
      <c r="U21" s="622"/>
      <c r="V21" s="622"/>
      <c r="W21" s="622"/>
      <c r="X21" s="622"/>
      <c r="Y21" s="623"/>
      <c r="Z21" s="659">
        <v>36.9</v>
      </c>
      <c r="AA21" s="659"/>
      <c r="AB21" s="659"/>
      <c r="AC21" s="659"/>
      <c r="AD21" s="660">
        <v>2789918</v>
      </c>
      <c r="AE21" s="660"/>
      <c r="AF21" s="660"/>
      <c r="AG21" s="660"/>
      <c r="AH21" s="660"/>
      <c r="AI21" s="660"/>
      <c r="AJ21" s="660"/>
      <c r="AK21" s="660"/>
      <c r="AL21" s="624">
        <v>64</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112</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2789918</v>
      </c>
      <c r="S22" s="622"/>
      <c r="T22" s="622"/>
      <c r="U22" s="622"/>
      <c r="V22" s="622"/>
      <c r="W22" s="622"/>
      <c r="X22" s="622"/>
      <c r="Y22" s="623"/>
      <c r="Z22" s="659">
        <v>33.200000000000003</v>
      </c>
      <c r="AA22" s="659"/>
      <c r="AB22" s="659"/>
      <c r="AC22" s="659"/>
      <c r="AD22" s="660">
        <v>2789918</v>
      </c>
      <c r="AE22" s="660"/>
      <c r="AF22" s="660"/>
      <c r="AG22" s="660"/>
      <c r="AH22" s="660"/>
      <c r="AI22" s="660"/>
      <c r="AJ22" s="660"/>
      <c r="AK22" s="660"/>
      <c r="AL22" s="624">
        <v>64</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314042</v>
      </c>
      <c r="S23" s="622"/>
      <c r="T23" s="622"/>
      <c r="U23" s="622"/>
      <c r="V23" s="622"/>
      <c r="W23" s="622"/>
      <c r="X23" s="622"/>
      <c r="Y23" s="623"/>
      <c r="Z23" s="659">
        <v>3.7</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3470377</v>
      </c>
      <c r="CS24" s="677"/>
      <c r="CT24" s="677"/>
      <c r="CU24" s="677"/>
      <c r="CV24" s="677"/>
      <c r="CW24" s="677"/>
      <c r="CX24" s="677"/>
      <c r="CY24" s="702"/>
      <c r="CZ24" s="703">
        <v>43.7</v>
      </c>
      <c r="DA24" s="685"/>
      <c r="DB24" s="685"/>
      <c r="DC24" s="705"/>
      <c r="DD24" s="701">
        <v>2645375</v>
      </c>
      <c r="DE24" s="677"/>
      <c r="DF24" s="677"/>
      <c r="DG24" s="677"/>
      <c r="DH24" s="677"/>
      <c r="DI24" s="677"/>
      <c r="DJ24" s="677"/>
      <c r="DK24" s="702"/>
      <c r="DL24" s="701">
        <v>2341604</v>
      </c>
      <c r="DM24" s="677"/>
      <c r="DN24" s="677"/>
      <c r="DO24" s="677"/>
      <c r="DP24" s="677"/>
      <c r="DQ24" s="677"/>
      <c r="DR24" s="677"/>
      <c r="DS24" s="677"/>
      <c r="DT24" s="677"/>
      <c r="DU24" s="677"/>
      <c r="DV24" s="702"/>
      <c r="DW24" s="703">
        <v>53.4</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4594291</v>
      </c>
      <c r="S25" s="622"/>
      <c r="T25" s="622"/>
      <c r="U25" s="622"/>
      <c r="V25" s="622"/>
      <c r="W25" s="622"/>
      <c r="X25" s="622"/>
      <c r="Y25" s="623"/>
      <c r="Z25" s="659">
        <v>54.7</v>
      </c>
      <c r="AA25" s="659"/>
      <c r="AB25" s="659"/>
      <c r="AC25" s="659"/>
      <c r="AD25" s="660">
        <v>4280249</v>
      </c>
      <c r="AE25" s="660"/>
      <c r="AF25" s="660"/>
      <c r="AG25" s="660"/>
      <c r="AH25" s="660"/>
      <c r="AI25" s="660"/>
      <c r="AJ25" s="660"/>
      <c r="AK25" s="660"/>
      <c r="AL25" s="624">
        <v>98.1</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1322183</v>
      </c>
      <c r="CS25" s="634"/>
      <c r="CT25" s="634"/>
      <c r="CU25" s="634"/>
      <c r="CV25" s="634"/>
      <c r="CW25" s="634"/>
      <c r="CX25" s="634"/>
      <c r="CY25" s="635"/>
      <c r="CZ25" s="624">
        <v>16.600000000000001</v>
      </c>
      <c r="DA25" s="636"/>
      <c r="DB25" s="636"/>
      <c r="DC25" s="637"/>
      <c r="DD25" s="627">
        <v>1255362</v>
      </c>
      <c r="DE25" s="634"/>
      <c r="DF25" s="634"/>
      <c r="DG25" s="634"/>
      <c r="DH25" s="634"/>
      <c r="DI25" s="634"/>
      <c r="DJ25" s="634"/>
      <c r="DK25" s="635"/>
      <c r="DL25" s="627">
        <v>1179607</v>
      </c>
      <c r="DM25" s="634"/>
      <c r="DN25" s="634"/>
      <c r="DO25" s="634"/>
      <c r="DP25" s="634"/>
      <c r="DQ25" s="634"/>
      <c r="DR25" s="634"/>
      <c r="DS25" s="634"/>
      <c r="DT25" s="634"/>
      <c r="DU25" s="634"/>
      <c r="DV25" s="635"/>
      <c r="DW25" s="624">
        <v>26.9</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1188</v>
      </c>
      <c r="S26" s="622"/>
      <c r="T26" s="622"/>
      <c r="U26" s="622"/>
      <c r="V26" s="622"/>
      <c r="W26" s="622"/>
      <c r="X26" s="622"/>
      <c r="Y26" s="623"/>
      <c r="Z26" s="659">
        <v>0</v>
      </c>
      <c r="AA26" s="659"/>
      <c r="AB26" s="659"/>
      <c r="AC26" s="659"/>
      <c r="AD26" s="660">
        <v>1188</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712161</v>
      </c>
      <c r="CS26" s="622"/>
      <c r="CT26" s="622"/>
      <c r="CU26" s="622"/>
      <c r="CV26" s="622"/>
      <c r="CW26" s="622"/>
      <c r="CX26" s="622"/>
      <c r="CY26" s="623"/>
      <c r="CZ26" s="624">
        <v>9</v>
      </c>
      <c r="DA26" s="636"/>
      <c r="DB26" s="636"/>
      <c r="DC26" s="637"/>
      <c r="DD26" s="627">
        <v>681470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18448</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1139687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1227489</v>
      </c>
      <c r="CS27" s="634"/>
      <c r="CT27" s="634"/>
      <c r="CU27" s="634"/>
      <c r="CV27" s="634"/>
      <c r="CW27" s="634"/>
      <c r="CX27" s="634"/>
      <c r="CY27" s="635"/>
      <c r="CZ27" s="624">
        <v>15.5</v>
      </c>
      <c r="DA27" s="636"/>
      <c r="DB27" s="636"/>
      <c r="DC27" s="637"/>
      <c r="DD27" s="627">
        <v>476158</v>
      </c>
      <c r="DE27" s="634"/>
      <c r="DF27" s="634"/>
      <c r="DG27" s="634"/>
      <c r="DH27" s="634"/>
      <c r="DI27" s="634"/>
      <c r="DJ27" s="634"/>
      <c r="DK27" s="635"/>
      <c r="DL27" s="627">
        <v>248142</v>
      </c>
      <c r="DM27" s="634"/>
      <c r="DN27" s="634"/>
      <c r="DO27" s="634"/>
      <c r="DP27" s="634"/>
      <c r="DQ27" s="634"/>
      <c r="DR27" s="634"/>
      <c r="DS27" s="634"/>
      <c r="DT27" s="634"/>
      <c r="DU27" s="634"/>
      <c r="DV27" s="635"/>
      <c r="DW27" s="624">
        <v>5.7</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131066</v>
      </c>
      <c r="S28" s="622"/>
      <c r="T28" s="622"/>
      <c r="U28" s="622"/>
      <c r="V28" s="622"/>
      <c r="W28" s="622"/>
      <c r="X28" s="622"/>
      <c r="Y28" s="623"/>
      <c r="Z28" s="659">
        <v>1.6</v>
      </c>
      <c r="AA28" s="659"/>
      <c r="AB28" s="659"/>
      <c r="AC28" s="659"/>
      <c r="AD28" s="660">
        <v>3619</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920705</v>
      </c>
      <c r="CS28" s="622"/>
      <c r="CT28" s="622"/>
      <c r="CU28" s="622"/>
      <c r="CV28" s="622"/>
      <c r="CW28" s="622"/>
      <c r="CX28" s="622"/>
      <c r="CY28" s="623"/>
      <c r="CZ28" s="624">
        <v>11.6</v>
      </c>
      <c r="DA28" s="636"/>
      <c r="DB28" s="636"/>
      <c r="DC28" s="637"/>
      <c r="DD28" s="627">
        <v>913855</v>
      </c>
      <c r="DE28" s="622"/>
      <c r="DF28" s="622"/>
      <c r="DG28" s="622"/>
      <c r="DH28" s="622"/>
      <c r="DI28" s="622"/>
      <c r="DJ28" s="622"/>
      <c r="DK28" s="623"/>
      <c r="DL28" s="627">
        <v>913855</v>
      </c>
      <c r="DM28" s="622"/>
      <c r="DN28" s="622"/>
      <c r="DO28" s="622"/>
      <c r="DP28" s="622"/>
      <c r="DQ28" s="622"/>
      <c r="DR28" s="622"/>
      <c r="DS28" s="622"/>
      <c r="DT28" s="622"/>
      <c r="DU28" s="622"/>
      <c r="DV28" s="623"/>
      <c r="DW28" s="624">
        <v>20.8</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6328</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920705</v>
      </c>
      <c r="CS29" s="634"/>
      <c r="CT29" s="634"/>
      <c r="CU29" s="634"/>
      <c r="CV29" s="634"/>
      <c r="CW29" s="634"/>
      <c r="CX29" s="634"/>
      <c r="CY29" s="635"/>
      <c r="CZ29" s="624">
        <v>11.6</v>
      </c>
      <c r="DA29" s="636"/>
      <c r="DB29" s="636"/>
      <c r="DC29" s="637"/>
      <c r="DD29" s="627">
        <v>913855</v>
      </c>
      <c r="DE29" s="634"/>
      <c r="DF29" s="634"/>
      <c r="DG29" s="634"/>
      <c r="DH29" s="634"/>
      <c r="DI29" s="634"/>
      <c r="DJ29" s="634"/>
      <c r="DK29" s="635"/>
      <c r="DL29" s="627">
        <v>913855</v>
      </c>
      <c r="DM29" s="634"/>
      <c r="DN29" s="634"/>
      <c r="DO29" s="634"/>
      <c r="DP29" s="634"/>
      <c r="DQ29" s="634"/>
      <c r="DR29" s="634"/>
      <c r="DS29" s="634"/>
      <c r="DT29" s="634"/>
      <c r="DU29" s="634"/>
      <c r="DV29" s="635"/>
      <c r="DW29" s="624">
        <v>20.8</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1055616</v>
      </c>
      <c r="S30" s="622"/>
      <c r="T30" s="622"/>
      <c r="U30" s="622"/>
      <c r="V30" s="622"/>
      <c r="W30" s="622"/>
      <c r="X30" s="622"/>
      <c r="Y30" s="623"/>
      <c r="Z30" s="659">
        <v>12.6</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894158</v>
      </c>
      <c r="CS30" s="622"/>
      <c r="CT30" s="622"/>
      <c r="CU30" s="622"/>
      <c r="CV30" s="622"/>
      <c r="CW30" s="622"/>
      <c r="CX30" s="622"/>
      <c r="CY30" s="623"/>
      <c r="CZ30" s="624">
        <v>11.3</v>
      </c>
      <c r="DA30" s="636"/>
      <c r="DB30" s="636"/>
      <c r="DC30" s="637"/>
      <c r="DD30" s="627">
        <v>888011</v>
      </c>
      <c r="DE30" s="622"/>
      <c r="DF30" s="622"/>
      <c r="DG30" s="622"/>
      <c r="DH30" s="622"/>
      <c r="DI30" s="622"/>
      <c r="DJ30" s="622"/>
      <c r="DK30" s="623"/>
      <c r="DL30" s="627">
        <v>888011</v>
      </c>
      <c r="DM30" s="622"/>
      <c r="DN30" s="622"/>
      <c r="DO30" s="622"/>
      <c r="DP30" s="622"/>
      <c r="DQ30" s="622"/>
      <c r="DR30" s="622"/>
      <c r="DS30" s="622"/>
      <c r="DT30" s="622"/>
      <c r="DU30" s="622"/>
      <c r="DV30" s="623"/>
      <c r="DW30" s="624">
        <v>20.3</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v>2219</v>
      </c>
      <c r="S31" s="622"/>
      <c r="T31" s="622"/>
      <c r="U31" s="622"/>
      <c r="V31" s="622"/>
      <c r="W31" s="622"/>
      <c r="X31" s="622"/>
      <c r="Y31" s="623"/>
      <c r="Z31" s="659">
        <v>0</v>
      </c>
      <c r="AA31" s="659"/>
      <c r="AB31" s="659"/>
      <c r="AC31" s="659"/>
      <c r="AD31" s="660">
        <v>2219</v>
      </c>
      <c r="AE31" s="660"/>
      <c r="AF31" s="660"/>
      <c r="AG31" s="660"/>
      <c r="AH31" s="660"/>
      <c r="AI31" s="660"/>
      <c r="AJ31" s="660"/>
      <c r="AK31" s="660"/>
      <c r="AL31" s="624">
        <v>0.1</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99.1</v>
      </c>
      <c r="BH31" s="684"/>
      <c r="BI31" s="684"/>
      <c r="BJ31" s="684"/>
      <c r="BK31" s="684"/>
      <c r="BL31" s="684"/>
      <c r="BM31" s="685">
        <v>96.3</v>
      </c>
      <c r="BN31" s="684"/>
      <c r="BO31" s="684"/>
      <c r="BP31" s="684"/>
      <c r="BQ31" s="686"/>
      <c r="BR31" s="683">
        <v>99.2</v>
      </c>
      <c r="BS31" s="684"/>
      <c r="BT31" s="684"/>
      <c r="BU31" s="684"/>
      <c r="BV31" s="684"/>
      <c r="BW31" s="684"/>
      <c r="BX31" s="685">
        <v>96.4</v>
      </c>
      <c r="BY31" s="684"/>
      <c r="BZ31" s="684"/>
      <c r="CA31" s="684"/>
      <c r="CB31" s="686"/>
      <c r="CD31" s="642"/>
      <c r="CE31" s="643"/>
      <c r="CF31" s="618" t="s">
        <v>301</v>
      </c>
      <c r="CG31" s="619"/>
      <c r="CH31" s="619"/>
      <c r="CI31" s="619"/>
      <c r="CJ31" s="619"/>
      <c r="CK31" s="619"/>
      <c r="CL31" s="619"/>
      <c r="CM31" s="619"/>
      <c r="CN31" s="619"/>
      <c r="CO31" s="619"/>
      <c r="CP31" s="619"/>
      <c r="CQ31" s="620"/>
      <c r="CR31" s="621">
        <v>26547</v>
      </c>
      <c r="CS31" s="634"/>
      <c r="CT31" s="634"/>
      <c r="CU31" s="634"/>
      <c r="CV31" s="634"/>
      <c r="CW31" s="634"/>
      <c r="CX31" s="634"/>
      <c r="CY31" s="635"/>
      <c r="CZ31" s="624">
        <v>0.3</v>
      </c>
      <c r="DA31" s="636"/>
      <c r="DB31" s="636"/>
      <c r="DC31" s="637"/>
      <c r="DD31" s="627">
        <v>25844</v>
      </c>
      <c r="DE31" s="634"/>
      <c r="DF31" s="634"/>
      <c r="DG31" s="634"/>
      <c r="DH31" s="634"/>
      <c r="DI31" s="634"/>
      <c r="DJ31" s="634"/>
      <c r="DK31" s="635"/>
      <c r="DL31" s="627">
        <v>25844</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614840</v>
      </c>
      <c r="S32" s="622"/>
      <c r="T32" s="622"/>
      <c r="U32" s="622"/>
      <c r="V32" s="622"/>
      <c r="W32" s="622"/>
      <c r="X32" s="622"/>
      <c r="Y32" s="623"/>
      <c r="Z32" s="659">
        <v>7.3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98.9</v>
      </c>
      <c r="BH32" s="634"/>
      <c r="BI32" s="634"/>
      <c r="BJ32" s="634"/>
      <c r="BK32" s="634"/>
      <c r="BL32" s="634"/>
      <c r="BM32" s="625">
        <v>96.7</v>
      </c>
      <c r="BN32" s="634"/>
      <c r="BO32" s="634"/>
      <c r="BP32" s="634"/>
      <c r="BQ32" s="657"/>
      <c r="BR32" s="687">
        <v>99.2</v>
      </c>
      <c r="BS32" s="634"/>
      <c r="BT32" s="634"/>
      <c r="BU32" s="634"/>
      <c r="BV32" s="634"/>
      <c r="BW32" s="634"/>
      <c r="BX32" s="625">
        <v>97</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83105</v>
      </c>
      <c r="S33" s="622"/>
      <c r="T33" s="622"/>
      <c r="U33" s="622"/>
      <c r="V33" s="622"/>
      <c r="W33" s="622"/>
      <c r="X33" s="622"/>
      <c r="Y33" s="623"/>
      <c r="Z33" s="659">
        <v>1</v>
      </c>
      <c r="AA33" s="659"/>
      <c r="AB33" s="659"/>
      <c r="AC33" s="659"/>
      <c r="AD33" s="660">
        <v>74092</v>
      </c>
      <c r="AE33" s="660"/>
      <c r="AF33" s="660"/>
      <c r="AG33" s="660"/>
      <c r="AH33" s="660"/>
      <c r="AI33" s="660"/>
      <c r="AJ33" s="660"/>
      <c r="AK33" s="660"/>
      <c r="AL33" s="624">
        <v>1.7</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99.1</v>
      </c>
      <c r="BH33" s="606"/>
      <c r="BI33" s="606"/>
      <c r="BJ33" s="606"/>
      <c r="BK33" s="606"/>
      <c r="BL33" s="606"/>
      <c r="BM33" s="652">
        <v>95.8</v>
      </c>
      <c r="BN33" s="606"/>
      <c r="BO33" s="606"/>
      <c r="BP33" s="606"/>
      <c r="BQ33" s="669"/>
      <c r="BR33" s="682">
        <v>99.2</v>
      </c>
      <c r="BS33" s="606"/>
      <c r="BT33" s="606"/>
      <c r="BU33" s="606"/>
      <c r="BV33" s="606"/>
      <c r="BW33" s="606"/>
      <c r="BX33" s="652">
        <v>95.8</v>
      </c>
      <c r="BY33" s="606"/>
      <c r="BZ33" s="606"/>
      <c r="CA33" s="606"/>
      <c r="CB33" s="669"/>
      <c r="CD33" s="618" t="s">
        <v>308</v>
      </c>
      <c r="CE33" s="619"/>
      <c r="CF33" s="619"/>
      <c r="CG33" s="619"/>
      <c r="CH33" s="619"/>
      <c r="CI33" s="619"/>
      <c r="CJ33" s="619"/>
      <c r="CK33" s="619"/>
      <c r="CL33" s="619"/>
      <c r="CM33" s="619"/>
      <c r="CN33" s="619"/>
      <c r="CO33" s="619"/>
      <c r="CP33" s="619"/>
      <c r="CQ33" s="620"/>
      <c r="CR33" s="621">
        <v>3174607</v>
      </c>
      <c r="CS33" s="634"/>
      <c r="CT33" s="634"/>
      <c r="CU33" s="634"/>
      <c r="CV33" s="634"/>
      <c r="CW33" s="634"/>
      <c r="CX33" s="634"/>
      <c r="CY33" s="635"/>
      <c r="CZ33" s="624">
        <v>40</v>
      </c>
      <c r="DA33" s="636"/>
      <c r="DB33" s="636"/>
      <c r="DC33" s="637"/>
      <c r="DD33" s="627">
        <v>2262902</v>
      </c>
      <c r="DE33" s="634"/>
      <c r="DF33" s="634"/>
      <c r="DG33" s="634"/>
      <c r="DH33" s="634"/>
      <c r="DI33" s="634"/>
      <c r="DJ33" s="634"/>
      <c r="DK33" s="635"/>
      <c r="DL33" s="627">
        <v>1602719</v>
      </c>
      <c r="DM33" s="634"/>
      <c r="DN33" s="634"/>
      <c r="DO33" s="634"/>
      <c r="DP33" s="634"/>
      <c r="DQ33" s="634"/>
      <c r="DR33" s="634"/>
      <c r="DS33" s="634"/>
      <c r="DT33" s="634"/>
      <c r="DU33" s="634"/>
      <c r="DV33" s="635"/>
      <c r="DW33" s="624">
        <v>36.6</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256726</v>
      </c>
      <c r="S34" s="622"/>
      <c r="T34" s="622"/>
      <c r="U34" s="622"/>
      <c r="V34" s="622"/>
      <c r="W34" s="622"/>
      <c r="X34" s="622"/>
      <c r="Y34" s="623"/>
      <c r="Z34" s="659">
        <v>3.1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843592</v>
      </c>
      <c r="CS34" s="622"/>
      <c r="CT34" s="622"/>
      <c r="CU34" s="622"/>
      <c r="CV34" s="622"/>
      <c r="CW34" s="622"/>
      <c r="CX34" s="622"/>
      <c r="CY34" s="623"/>
      <c r="CZ34" s="624">
        <v>10.6</v>
      </c>
      <c r="DA34" s="636"/>
      <c r="DB34" s="636"/>
      <c r="DC34" s="637"/>
      <c r="DD34" s="627">
        <v>540727</v>
      </c>
      <c r="DE34" s="622"/>
      <c r="DF34" s="622"/>
      <c r="DG34" s="622"/>
      <c r="DH34" s="622"/>
      <c r="DI34" s="622"/>
      <c r="DJ34" s="622"/>
      <c r="DK34" s="623"/>
      <c r="DL34" s="627">
        <v>500444</v>
      </c>
      <c r="DM34" s="622"/>
      <c r="DN34" s="622"/>
      <c r="DO34" s="622"/>
      <c r="DP34" s="622"/>
      <c r="DQ34" s="622"/>
      <c r="DR34" s="622"/>
      <c r="DS34" s="622"/>
      <c r="DT34" s="622"/>
      <c r="DU34" s="622"/>
      <c r="DV34" s="623"/>
      <c r="DW34" s="624">
        <v>11.4</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498499</v>
      </c>
      <c r="S35" s="622"/>
      <c r="T35" s="622"/>
      <c r="U35" s="622"/>
      <c r="V35" s="622"/>
      <c r="W35" s="622"/>
      <c r="X35" s="622"/>
      <c r="Y35" s="623"/>
      <c r="Z35" s="659">
        <v>5.9</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68553</v>
      </c>
      <c r="CS35" s="634"/>
      <c r="CT35" s="634"/>
      <c r="CU35" s="634"/>
      <c r="CV35" s="634"/>
      <c r="CW35" s="634"/>
      <c r="CX35" s="634"/>
      <c r="CY35" s="635"/>
      <c r="CZ35" s="624">
        <v>0.9</v>
      </c>
      <c r="DA35" s="636"/>
      <c r="DB35" s="636"/>
      <c r="DC35" s="637"/>
      <c r="DD35" s="627">
        <v>31493</v>
      </c>
      <c r="DE35" s="634"/>
      <c r="DF35" s="634"/>
      <c r="DG35" s="634"/>
      <c r="DH35" s="634"/>
      <c r="DI35" s="634"/>
      <c r="DJ35" s="634"/>
      <c r="DK35" s="635"/>
      <c r="DL35" s="627">
        <v>31456</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456480</v>
      </c>
      <c r="S36" s="622"/>
      <c r="T36" s="622"/>
      <c r="U36" s="622"/>
      <c r="V36" s="622"/>
      <c r="W36" s="622"/>
      <c r="X36" s="622"/>
      <c r="Y36" s="623"/>
      <c r="Z36" s="659">
        <v>5.4</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675590</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8527</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1215976</v>
      </c>
      <c r="CS36" s="622"/>
      <c r="CT36" s="622"/>
      <c r="CU36" s="622"/>
      <c r="CV36" s="622"/>
      <c r="CW36" s="622"/>
      <c r="CX36" s="622"/>
      <c r="CY36" s="623"/>
      <c r="CZ36" s="624">
        <v>15.3</v>
      </c>
      <c r="DA36" s="636"/>
      <c r="DB36" s="636"/>
      <c r="DC36" s="637"/>
      <c r="DD36" s="627">
        <v>874288</v>
      </c>
      <c r="DE36" s="622"/>
      <c r="DF36" s="622"/>
      <c r="DG36" s="622"/>
      <c r="DH36" s="622"/>
      <c r="DI36" s="622"/>
      <c r="DJ36" s="622"/>
      <c r="DK36" s="623"/>
      <c r="DL36" s="627">
        <v>600514</v>
      </c>
      <c r="DM36" s="622"/>
      <c r="DN36" s="622"/>
      <c r="DO36" s="622"/>
      <c r="DP36" s="622"/>
      <c r="DQ36" s="622"/>
      <c r="DR36" s="622"/>
      <c r="DS36" s="622"/>
      <c r="DT36" s="622"/>
      <c r="DU36" s="622"/>
      <c r="DV36" s="623"/>
      <c r="DW36" s="624">
        <v>13.7</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80769</v>
      </c>
      <c r="S37" s="622"/>
      <c r="T37" s="622"/>
      <c r="U37" s="622"/>
      <c r="V37" s="622"/>
      <c r="W37" s="622"/>
      <c r="X37" s="622"/>
      <c r="Y37" s="623"/>
      <c r="Z37" s="659">
        <v>1</v>
      </c>
      <c r="AA37" s="659"/>
      <c r="AB37" s="659"/>
      <c r="AC37" s="659"/>
      <c r="AD37" s="660">
        <v>36</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41066</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-16443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437072</v>
      </c>
      <c r="CS37" s="634"/>
      <c r="CT37" s="634"/>
      <c r="CU37" s="634"/>
      <c r="CV37" s="634"/>
      <c r="CW37" s="634"/>
      <c r="CX37" s="634"/>
      <c r="CY37" s="635"/>
      <c r="CZ37" s="624">
        <v>5.5</v>
      </c>
      <c r="DA37" s="636"/>
      <c r="DB37" s="636"/>
      <c r="DC37" s="637"/>
      <c r="DD37" s="627">
        <v>437062</v>
      </c>
      <c r="DE37" s="634"/>
      <c r="DF37" s="634"/>
      <c r="DG37" s="634"/>
      <c r="DH37" s="634"/>
      <c r="DI37" s="634"/>
      <c r="DJ37" s="634"/>
      <c r="DK37" s="635"/>
      <c r="DL37" s="627">
        <v>404356</v>
      </c>
      <c r="DM37" s="634"/>
      <c r="DN37" s="634"/>
      <c r="DO37" s="634"/>
      <c r="DP37" s="634"/>
      <c r="DQ37" s="634"/>
      <c r="DR37" s="634"/>
      <c r="DS37" s="634"/>
      <c r="DT37" s="634"/>
      <c r="DU37" s="634"/>
      <c r="DV37" s="635"/>
      <c r="DW37" s="624">
        <v>9.1999999999999993</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606235</v>
      </c>
      <c r="S38" s="622"/>
      <c r="T38" s="622"/>
      <c r="U38" s="622"/>
      <c r="V38" s="622"/>
      <c r="W38" s="622"/>
      <c r="X38" s="622"/>
      <c r="Y38" s="623"/>
      <c r="Z38" s="659">
        <v>7.2</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3</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1417</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634524</v>
      </c>
      <c r="CS38" s="622"/>
      <c r="CT38" s="622"/>
      <c r="CU38" s="622"/>
      <c r="CV38" s="622"/>
      <c r="CW38" s="622"/>
      <c r="CX38" s="622"/>
      <c r="CY38" s="623"/>
      <c r="CZ38" s="624">
        <v>8</v>
      </c>
      <c r="DA38" s="636"/>
      <c r="DB38" s="636"/>
      <c r="DC38" s="637"/>
      <c r="DD38" s="627">
        <v>499903</v>
      </c>
      <c r="DE38" s="622"/>
      <c r="DF38" s="622"/>
      <c r="DG38" s="622"/>
      <c r="DH38" s="622"/>
      <c r="DI38" s="622"/>
      <c r="DJ38" s="622"/>
      <c r="DK38" s="623"/>
      <c r="DL38" s="627">
        <v>470305</v>
      </c>
      <c r="DM38" s="622"/>
      <c r="DN38" s="622"/>
      <c r="DO38" s="622"/>
      <c r="DP38" s="622"/>
      <c r="DQ38" s="622"/>
      <c r="DR38" s="622"/>
      <c r="DS38" s="622"/>
      <c r="DT38" s="622"/>
      <c r="DU38" s="622"/>
      <c r="DV38" s="623"/>
      <c r="DW38" s="624">
        <v>10.7</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2062</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410282</v>
      </c>
      <c r="CS39" s="634"/>
      <c r="CT39" s="634"/>
      <c r="CU39" s="634"/>
      <c r="CV39" s="634"/>
      <c r="CW39" s="634"/>
      <c r="CX39" s="634"/>
      <c r="CY39" s="635"/>
      <c r="CZ39" s="624">
        <v>5.2</v>
      </c>
      <c r="DA39" s="636"/>
      <c r="DB39" s="636"/>
      <c r="DC39" s="637"/>
      <c r="DD39" s="627">
        <v>316491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22035</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88</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1680</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8405810</v>
      </c>
      <c r="S41" s="646"/>
      <c r="T41" s="646"/>
      <c r="U41" s="646"/>
      <c r="V41" s="646"/>
      <c r="W41" s="646"/>
      <c r="X41" s="646"/>
      <c r="Y41" s="649"/>
      <c r="Z41" s="650">
        <v>100</v>
      </c>
      <c r="AA41" s="650"/>
      <c r="AB41" s="650"/>
      <c r="AC41" s="650"/>
      <c r="AD41" s="651">
        <v>4361403</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128717</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505804</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461</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1297794</v>
      </c>
      <c r="CS42" s="634"/>
      <c r="CT42" s="634"/>
      <c r="CU42" s="634"/>
      <c r="CV42" s="634"/>
      <c r="CW42" s="634"/>
      <c r="CX42" s="634"/>
      <c r="CY42" s="635"/>
      <c r="CZ42" s="624">
        <v>16.3</v>
      </c>
      <c r="DA42" s="636"/>
      <c r="DB42" s="636"/>
      <c r="DC42" s="637"/>
      <c r="DD42" s="627">
        <v>471740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87116</v>
      </c>
      <c r="CS43" s="634"/>
      <c r="CT43" s="634"/>
      <c r="CU43" s="634"/>
      <c r="CV43" s="634"/>
      <c r="CW43" s="634"/>
      <c r="CX43" s="634"/>
      <c r="CY43" s="635"/>
      <c r="CZ43" s="624">
        <v>1.1000000000000001</v>
      </c>
      <c r="DA43" s="636"/>
      <c r="DB43" s="636"/>
      <c r="DC43" s="637"/>
      <c r="DD43" s="627">
        <v>79522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1228525</v>
      </c>
      <c r="CS44" s="622"/>
      <c r="CT44" s="622"/>
      <c r="CU44" s="622"/>
      <c r="CV44" s="622"/>
      <c r="CW44" s="622"/>
      <c r="CX44" s="622"/>
      <c r="CY44" s="623"/>
      <c r="CZ44" s="624">
        <v>15.5</v>
      </c>
      <c r="DA44" s="625"/>
      <c r="DB44" s="625"/>
      <c r="DC44" s="626"/>
      <c r="DD44" s="627">
        <v>442550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257687</v>
      </c>
      <c r="CS45" s="634"/>
      <c r="CT45" s="634"/>
      <c r="CU45" s="634"/>
      <c r="CV45" s="634"/>
      <c r="CW45" s="634"/>
      <c r="CX45" s="634"/>
      <c r="CY45" s="635"/>
      <c r="CZ45" s="624">
        <v>3.2</v>
      </c>
      <c r="DA45" s="636"/>
      <c r="DB45" s="636"/>
      <c r="DC45" s="637"/>
      <c r="DD45" s="627">
        <v>15479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926938</v>
      </c>
      <c r="CS46" s="622"/>
      <c r="CT46" s="622"/>
      <c r="CU46" s="622"/>
      <c r="CV46" s="622"/>
      <c r="CW46" s="622"/>
      <c r="CX46" s="622"/>
      <c r="CY46" s="623"/>
      <c r="CZ46" s="624">
        <v>11.7</v>
      </c>
      <c r="DA46" s="625"/>
      <c r="DB46" s="625"/>
      <c r="DC46" s="626"/>
      <c r="DD46" s="627">
        <v>397571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69269</v>
      </c>
      <c r="CS47" s="634"/>
      <c r="CT47" s="634"/>
      <c r="CU47" s="634"/>
      <c r="CV47" s="634"/>
      <c r="CW47" s="634"/>
      <c r="CX47" s="634"/>
      <c r="CY47" s="635"/>
      <c r="CZ47" s="624">
        <v>0.9</v>
      </c>
      <c r="DA47" s="636"/>
      <c r="DB47" s="636"/>
      <c r="DC47" s="637"/>
      <c r="DD47" s="627">
        <v>29190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7942778</v>
      </c>
      <c r="CS49" s="606"/>
      <c r="CT49" s="606"/>
      <c r="CU49" s="606"/>
      <c r="CV49" s="606"/>
      <c r="CW49" s="606"/>
      <c r="CX49" s="606"/>
      <c r="CY49" s="607"/>
      <c r="CZ49" s="608">
        <v>100</v>
      </c>
      <c r="DA49" s="609"/>
      <c r="DB49" s="609"/>
      <c r="DC49" s="610"/>
      <c r="DD49" s="611">
        <v>5380017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iGJVfuzh/HQyeObwI0WFSb+a8Y28B+9ucepaGpsR+T67CmbnG/QmnEDShUflj/XNk+mf1M7EF+QJdQ/hCefOw==" saltValue="NWivTd5uPZbk0K7I+VtZc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8350</v>
      </c>
      <c r="R7" s="1103"/>
      <c r="S7" s="1103"/>
      <c r="T7" s="1103"/>
      <c r="U7" s="1103"/>
      <c r="V7" s="1103">
        <v>7953</v>
      </c>
      <c r="W7" s="1103"/>
      <c r="X7" s="1103"/>
      <c r="Y7" s="1103"/>
      <c r="Z7" s="1103"/>
      <c r="AA7" s="1103">
        <v>398</v>
      </c>
      <c r="AB7" s="1103"/>
      <c r="AC7" s="1103"/>
      <c r="AD7" s="1103"/>
      <c r="AE7" s="1104"/>
      <c r="AF7" s="1105">
        <v>295</v>
      </c>
      <c r="AG7" s="1106"/>
      <c r="AH7" s="1106"/>
      <c r="AI7" s="1106"/>
      <c r="AJ7" s="1107"/>
      <c r="AK7" s="1108">
        <v>498</v>
      </c>
      <c r="AL7" s="1109"/>
      <c r="AM7" s="1109"/>
      <c r="AN7" s="1109"/>
      <c r="AO7" s="1109"/>
      <c r="AP7" s="1109">
        <v>7434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8350</v>
      </c>
      <c r="R23" s="1061"/>
      <c r="S23" s="1061"/>
      <c r="T23" s="1061"/>
      <c r="U23" s="1061"/>
      <c r="V23" s="1061">
        <v>7953</v>
      </c>
      <c r="W23" s="1061"/>
      <c r="X23" s="1061"/>
      <c r="Y23" s="1061"/>
      <c r="Z23" s="1061"/>
      <c r="AA23" s="1061">
        <v>398</v>
      </c>
      <c r="AB23" s="1061"/>
      <c r="AC23" s="1061"/>
      <c r="AD23" s="1061"/>
      <c r="AE23" s="1068"/>
      <c r="AF23" s="1069">
        <v>295</v>
      </c>
      <c r="AG23" s="1061"/>
      <c r="AH23" s="1061"/>
      <c r="AI23" s="1061"/>
      <c r="AJ23" s="1070"/>
      <c r="AK23" s="1071"/>
      <c r="AL23" s="1072"/>
      <c r="AM23" s="1072"/>
      <c r="AN23" s="1072"/>
      <c r="AO23" s="1072"/>
      <c r="AP23" s="1061">
        <v>7434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1316</v>
      </c>
      <c r="R28" s="1051"/>
      <c r="S28" s="1051"/>
      <c r="T28" s="1051"/>
      <c r="U28" s="1051"/>
      <c r="V28" s="1051">
        <v>1308</v>
      </c>
      <c r="W28" s="1051"/>
      <c r="X28" s="1051"/>
      <c r="Y28" s="1051"/>
      <c r="Z28" s="1051"/>
      <c r="AA28" s="1051">
        <v>9</v>
      </c>
      <c r="AB28" s="1051"/>
      <c r="AC28" s="1051"/>
      <c r="AD28" s="1051"/>
      <c r="AE28" s="1052"/>
      <c r="AF28" s="1053">
        <v>9</v>
      </c>
      <c r="AG28" s="1051"/>
      <c r="AH28" s="1051"/>
      <c r="AI28" s="1051"/>
      <c r="AJ28" s="1054"/>
      <c r="AK28" s="1042">
        <v>129</v>
      </c>
      <c r="AL28" s="1043"/>
      <c r="AM28" s="1043"/>
      <c r="AN28" s="1043"/>
      <c r="AO28" s="1043"/>
      <c r="AP28" s="1043" t="s">
        <v>486</v>
      </c>
      <c r="AQ28" s="1043"/>
      <c r="AR28" s="1043"/>
      <c r="AS28" s="1043"/>
      <c r="AT28" s="1043"/>
      <c r="AU28" s="1043" t="s">
        <v>486</v>
      </c>
      <c r="AV28" s="1043"/>
      <c r="AW28" s="1043"/>
      <c r="AX28" s="1043"/>
      <c r="AY28" s="1043"/>
      <c r="AZ28" s="1044" t="s">
        <v>486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1391</v>
      </c>
      <c r="R29" s="1039"/>
      <c r="S29" s="1039"/>
      <c r="T29" s="1039"/>
      <c r="U29" s="1039"/>
      <c r="V29" s="1039">
        <v>1300</v>
      </c>
      <c r="W29" s="1039"/>
      <c r="X29" s="1039"/>
      <c r="Y29" s="1039"/>
      <c r="Z29" s="1039"/>
      <c r="AA29" s="1039">
        <v>92</v>
      </c>
      <c r="AB29" s="1039"/>
      <c r="AC29" s="1039"/>
      <c r="AD29" s="1039"/>
      <c r="AE29" s="1040"/>
      <c r="AF29" s="1035">
        <v>92</v>
      </c>
      <c r="AG29" s="1036"/>
      <c r="AH29" s="1036"/>
      <c r="AI29" s="1036"/>
      <c r="AJ29" s="1037"/>
      <c r="AK29" s="980">
        <v>237</v>
      </c>
      <c r="AL29" s="971"/>
      <c r="AM29" s="971"/>
      <c r="AN29" s="971"/>
      <c r="AO29" s="971"/>
      <c r="AP29" s="971" t="s">
        <v>486</v>
      </c>
      <c r="AQ29" s="971"/>
      <c r="AR29" s="971"/>
      <c r="AS29" s="971"/>
      <c r="AT29" s="971"/>
      <c r="AU29" s="971" t="s">
        <v>486</v>
      </c>
      <c r="AV29" s="971"/>
      <c r="AW29" s="971"/>
      <c r="AX29" s="971"/>
      <c r="AY29" s="971"/>
      <c r="AZ29" s="1041" t="s">
        <v>486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172</v>
      </c>
      <c r="R30" s="1039"/>
      <c r="S30" s="1039"/>
      <c r="T30" s="1039"/>
      <c r="U30" s="1039"/>
      <c r="V30" s="1039">
        <v>172</v>
      </c>
      <c r="W30" s="1039"/>
      <c r="X30" s="1039"/>
      <c r="Y30" s="1039"/>
      <c r="Z30" s="1039"/>
      <c r="AA30" s="1039">
        <v>0</v>
      </c>
      <c r="AB30" s="1039"/>
      <c r="AC30" s="1039"/>
      <c r="AD30" s="1039"/>
      <c r="AE30" s="1040"/>
      <c r="AF30" s="1035">
        <v>0</v>
      </c>
      <c r="AG30" s="1036"/>
      <c r="AH30" s="1036"/>
      <c r="AI30" s="1036"/>
      <c r="AJ30" s="1037"/>
      <c r="AK30" s="980">
        <v>75</v>
      </c>
      <c r="AL30" s="971"/>
      <c r="AM30" s="971"/>
      <c r="AN30" s="971"/>
      <c r="AO30" s="971"/>
      <c r="AP30" s="971" t="s">
        <v>486</v>
      </c>
      <c r="AQ30" s="971"/>
      <c r="AR30" s="971"/>
      <c r="AS30" s="971"/>
      <c r="AT30" s="971"/>
      <c r="AU30" s="971" t="s">
        <v>486</v>
      </c>
      <c r="AV30" s="971"/>
      <c r="AW30" s="971"/>
      <c r="AX30" s="971"/>
      <c r="AY30" s="971"/>
      <c r="AZ30" s="1041" t="s">
        <v>486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195</v>
      </c>
      <c r="R31" s="1039"/>
      <c r="S31" s="1039"/>
      <c r="T31" s="1039"/>
      <c r="U31" s="1039"/>
      <c r="V31" s="1039">
        <v>161</v>
      </c>
      <c r="W31" s="1039"/>
      <c r="X31" s="1039"/>
      <c r="Y31" s="1039"/>
      <c r="Z31" s="1039"/>
      <c r="AA31" s="1039">
        <v>34</v>
      </c>
      <c r="AB31" s="1039"/>
      <c r="AC31" s="1039"/>
      <c r="AD31" s="1039"/>
      <c r="AE31" s="1040"/>
      <c r="AF31" s="1035">
        <v>407</v>
      </c>
      <c r="AG31" s="1036"/>
      <c r="AH31" s="1036"/>
      <c r="AI31" s="1036"/>
      <c r="AJ31" s="1037"/>
      <c r="AK31" s="980">
        <v>6</v>
      </c>
      <c r="AL31" s="971"/>
      <c r="AM31" s="971"/>
      <c r="AN31" s="971"/>
      <c r="AO31" s="971"/>
      <c r="AP31" s="971">
        <v>605</v>
      </c>
      <c r="AQ31" s="971"/>
      <c r="AR31" s="971"/>
      <c r="AS31" s="971"/>
      <c r="AT31" s="971"/>
      <c r="AU31" s="971">
        <v>357</v>
      </c>
      <c r="AV31" s="971"/>
      <c r="AW31" s="971"/>
      <c r="AX31" s="971"/>
      <c r="AY31" s="971"/>
      <c r="AZ31" s="1041" t="s">
        <v>486</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507</v>
      </c>
      <c r="AG63" s="959"/>
      <c r="AH63" s="959"/>
      <c r="AI63" s="959"/>
      <c r="AJ63" s="1022"/>
      <c r="AK63" s="1023"/>
      <c r="AL63" s="963"/>
      <c r="AM63" s="963"/>
      <c r="AN63" s="963"/>
      <c r="AO63" s="963"/>
      <c r="AP63" s="959">
        <v>605</v>
      </c>
      <c r="AQ63" s="959"/>
      <c r="AR63" s="959"/>
      <c r="AS63" s="959"/>
      <c r="AT63" s="959"/>
      <c r="AU63" s="959">
        <v>357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398</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543</v>
      </c>
      <c r="C68" s="986"/>
      <c r="D68" s="986"/>
      <c r="E68" s="986"/>
      <c r="F68" s="986"/>
      <c r="G68" s="986"/>
      <c r="H68" s="986"/>
      <c r="I68" s="986"/>
      <c r="J68" s="986"/>
      <c r="K68" s="986"/>
      <c r="L68" s="986"/>
      <c r="M68" s="986"/>
      <c r="N68" s="986"/>
      <c r="O68" s="986"/>
      <c r="P68" s="987"/>
      <c r="Q68" s="988">
        <v>8593</v>
      </c>
      <c r="R68" s="982"/>
      <c r="S68" s="982"/>
      <c r="T68" s="982"/>
      <c r="U68" s="982"/>
      <c r="V68" s="982">
        <v>7983</v>
      </c>
      <c r="W68" s="982"/>
      <c r="X68" s="982"/>
      <c r="Y68" s="982"/>
      <c r="Z68" s="982"/>
      <c r="AA68" s="982">
        <v>610</v>
      </c>
      <c r="AB68" s="982"/>
      <c r="AC68" s="982"/>
      <c r="AD68" s="982"/>
      <c r="AE68" s="982"/>
      <c r="AF68" s="982">
        <v>610</v>
      </c>
      <c r="AG68" s="982"/>
      <c r="AH68" s="982"/>
      <c r="AI68" s="982"/>
      <c r="AJ68" s="982"/>
      <c r="AK68" s="982">
        <v>58</v>
      </c>
      <c r="AL68" s="982"/>
      <c r="AM68" s="982"/>
      <c r="AN68" s="982"/>
      <c r="AO68" s="982"/>
      <c r="AP68" s="982" t="s">
        <v>551</v>
      </c>
      <c r="AQ68" s="982"/>
      <c r="AR68" s="982"/>
      <c r="AS68" s="982"/>
      <c r="AT68" s="982"/>
      <c r="AU68" s="982" t="s">
        <v>551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544</v>
      </c>
      <c r="C69" s="975"/>
      <c r="D69" s="975"/>
      <c r="E69" s="975"/>
      <c r="F69" s="975"/>
      <c r="G69" s="975"/>
      <c r="H69" s="975"/>
      <c r="I69" s="975"/>
      <c r="J69" s="975"/>
      <c r="K69" s="975"/>
      <c r="L69" s="975"/>
      <c r="M69" s="975"/>
      <c r="N69" s="975"/>
      <c r="O69" s="975"/>
      <c r="P69" s="976"/>
      <c r="Q69" s="977">
        <v>905</v>
      </c>
      <c r="R69" s="971"/>
      <c r="S69" s="971"/>
      <c r="T69" s="971"/>
      <c r="U69" s="971"/>
      <c r="V69" s="971">
        <v>885</v>
      </c>
      <c r="W69" s="971"/>
      <c r="X69" s="971"/>
      <c r="Y69" s="971"/>
      <c r="Z69" s="971"/>
      <c r="AA69" s="971">
        <v>20</v>
      </c>
      <c r="AB69" s="971"/>
      <c r="AC69" s="971"/>
      <c r="AD69" s="971"/>
      <c r="AE69" s="971"/>
      <c r="AF69" s="971">
        <v>20</v>
      </c>
      <c r="AG69" s="971"/>
      <c r="AH69" s="971"/>
      <c r="AI69" s="971"/>
      <c r="AJ69" s="971"/>
      <c r="AK69" s="971" t="s">
        <v>557</v>
      </c>
      <c r="AL69" s="971"/>
      <c r="AM69" s="971"/>
      <c r="AN69" s="971"/>
      <c r="AO69" s="971"/>
      <c r="AP69" s="971">
        <v>6</v>
      </c>
      <c r="AQ69" s="971"/>
      <c r="AR69" s="971"/>
      <c r="AS69" s="971"/>
      <c r="AT69" s="971"/>
      <c r="AU69" s="971" t="s">
        <v>551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545</v>
      </c>
      <c r="C70" s="975"/>
      <c r="D70" s="975"/>
      <c r="E70" s="975"/>
      <c r="F70" s="975"/>
      <c r="G70" s="975"/>
      <c r="H70" s="975"/>
      <c r="I70" s="975"/>
      <c r="J70" s="975"/>
      <c r="K70" s="975"/>
      <c r="L70" s="975"/>
      <c r="M70" s="975"/>
      <c r="N70" s="975"/>
      <c r="O70" s="975"/>
      <c r="P70" s="976"/>
      <c r="Q70" s="977">
        <v>2324</v>
      </c>
      <c r="R70" s="971"/>
      <c r="S70" s="971"/>
      <c r="T70" s="971"/>
      <c r="U70" s="971"/>
      <c r="V70" s="971">
        <v>2301</v>
      </c>
      <c r="W70" s="971"/>
      <c r="X70" s="971"/>
      <c r="Y70" s="971"/>
      <c r="Z70" s="971"/>
      <c r="AA70" s="971">
        <v>23</v>
      </c>
      <c r="AB70" s="971"/>
      <c r="AC70" s="971"/>
      <c r="AD70" s="971"/>
      <c r="AE70" s="971"/>
      <c r="AF70" s="971">
        <v>23</v>
      </c>
      <c r="AG70" s="971"/>
      <c r="AH70" s="971"/>
      <c r="AI70" s="971"/>
      <c r="AJ70" s="971"/>
      <c r="AK70" s="971">
        <v>690</v>
      </c>
      <c r="AL70" s="971"/>
      <c r="AM70" s="971"/>
      <c r="AN70" s="971"/>
      <c r="AO70" s="971"/>
      <c r="AP70" s="971">
        <v>718</v>
      </c>
      <c r="AQ70" s="971"/>
      <c r="AR70" s="971"/>
      <c r="AS70" s="971"/>
      <c r="AT70" s="971"/>
      <c r="AU70" s="971" t="s">
        <v>551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546</v>
      </c>
      <c r="C71" s="975"/>
      <c r="D71" s="975"/>
      <c r="E71" s="975"/>
      <c r="F71" s="975"/>
      <c r="G71" s="975"/>
      <c r="H71" s="975"/>
      <c r="I71" s="975"/>
      <c r="J71" s="975"/>
      <c r="K71" s="975"/>
      <c r="L71" s="975"/>
      <c r="M71" s="975"/>
      <c r="N71" s="975"/>
      <c r="O71" s="975"/>
      <c r="P71" s="976"/>
      <c r="Q71" s="977">
        <v>46</v>
      </c>
      <c r="R71" s="971"/>
      <c r="S71" s="971"/>
      <c r="T71" s="971"/>
      <c r="U71" s="971"/>
      <c r="V71" s="971">
        <v>42</v>
      </c>
      <c r="W71" s="971"/>
      <c r="X71" s="971"/>
      <c r="Y71" s="971"/>
      <c r="Z71" s="971"/>
      <c r="AA71" s="971">
        <v>3</v>
      </c>
      <c r="AB71" s="971"/>
      <c r="AC71" s="971"/>
      <c r="AD71" s="971"/>
      <c r="AE71" s="971"/>
      <c r="AF71" s="971">
        <v>3</v>
      </c>
      <c r="AG71" s="971"/>
      <c r="AH71" s="971"/>
      <c r="AI71" s="971"/>
      <c r="AJ71" s="971"/>
      <c r="AK71" s="971" t="s">
        <v>557</v>
      </c>
      <c r="AL71" s="971"/>
      <c r="AM71" s="971"/>
      <c r="AN71" s="971"/>
      <c r="AO71" s="971"/>
      <c r="AP71" s="971" t="s">
        <v>551</v>
      </c>
      <c r="AQ71" s="971"/>
      <c r="AR71" s="971"/>
      <c r="AS71" s="971"/>
      <c r="AT71" s="971"/>
      <c r="AU71" s="971" t="s">
        <v>551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547</v>
      </c>
      <c r="C72" s="975"/>
      <c r="D72" s="975"/>
      <c r="E72" s="975"/>
      <c r="F72" s="975"/>
      <c r="G72" s="975"/>
      <c r="H72" s="975"/>
      <c r="I72" s="975"/>
      <c r="J72" s="975"/>
      <c r="K72" s="975"/>
      <c r="L72" s="975"/>
      <c r="M72" s="975"/>
      <c r="N72" s="975"/>
      <c r="O72" s="975"/>
      <c r="P72" s="976"/>
      <c r="Q72" s="977">
        <v>117</v>
      </c>
      <c r="R72" s="971"/>
      <c r="S72" s="971"/>
      <c r="T72" s="971"/>
      <c r="U72" s="971"/>
      <c r="V72" s="971">
        <v>103</v>
      </c>
      <c r="W72" s="971"/>
      <c r="X72" s="971"/>
      <c r="Y72" s="971"/>
      <c r="Z72" s="971"/>
      <c r="AA72" s="971">
        <v>14</v>
      </c>
      <c r="AB72" s="971"/>
      <c r="AC72" s="971"/>
      <c r="AD72" s="971"/>
      <c r="AE72" s="971"/>
      <c r="AF72" s="971">
        <v>14</v>
      </c>
      <c r="AG72" s="971"/>
      <c r="AH72" s="971"/>
      <c r="AI72" s="971"/>
      <c r="AJ72" s="971"/>
      <c r="AK72" s="971" t="s">
        <v>557</v>
      </c>
      <c r="AL72" s="971"/>
      <c r="AM72" s="971"/>
      <c r="AN72" s="971"/>
      <c r="AO72" s="971"/>
      <c r="AP72" s="971" t="s">
        <v>551</v>
      </c>
      <c r="AQ72" s="971"/>
      <c r="AR72" s="971"/>
      <c r="AS72" s="971"/>
      <c r="AT72" s="971"/>
      <c r="AU72" s="971" t="s">
        <v>551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548</v>
      </c>
      <c r="C73" s="975"/>
      <c r="D73" s="975"/>
      <c r="E73" s="975"/>
      <c r="F73" s="975"/>
      <c r="G73" s="975"/>
      <c r="H73" s="975"/>
      <c r="I73" s="975"/>
      <c r="J73" s="975"/>
      <c r="K73" s="975"/>
      <c r="L73" s="975"/>
      <c r="M73" s="975"/>
      <c r="N73" s="975"/>
      <c r="O73" s="975"/>
      <c r="P73" s="976"/>
      <c r="Q73" s="977">
        <v>110</v>
      </c>
      <c r="R73" s="971"/>
      <c r="S73" s="971"/>
      <c r="T73" s="971"/>
      <c r="U73" s="971"/>
      <c r="V73" s="971">
        <v>93</v>
      </c>
      <c r="W73" s="971"/>
      <c r="X73" s="971"/>
      <c r="Y73" s="971"/>
      <c r="Z73" s="971"/>
      <c r="AA73" s="971">
        <v>17</v>
      </c>
      <c r="AB73" s="971"/>
      <c r="AC73" s="971"/>
      <c r="AD73" s="971"/>
      <c r="AE73" s="971"/>
      <c r="AF73" s="971">
        <v>17</v>
      </c>
      <c r="AG73" s="971"/>
      <c r="AH73" s="971"/>
      <c r="AI73" s="971"/>
      <c r="AJ73" s="971"/>
      <c r="AK73" s="971" t="s">
        <v>557</v>
      </c>
      <c r="AL73" s="971"/>
      <c r="AM73" s="971"/>
      <c r="AN73" s="971"/>
      <c r="AO73" s="971"/>
      <c r="AP73" s="971" t="s">
        <v>551</v>
      </c>
      <c r="AQ73" s="971"/>
      <c r="AR73" s="971"/>
      <c r="AS73" s="971"/>
      <c r="AT73" s="971"/>
      <c r="AU73" s="971" t="s">
        <v>551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549</v>
      </c>
      <c r="C74" s="975"/>
      <c r="D74" s="975"/>
      <c r="E74" s="975"/>
      <c r="F74" s="975"/>
      <c r="G74" s="975"/>
      <c r="H74" s="975"/>
      <c r="I74" s="975"/>
      <c r="J74" s="975"/>
      <c r="K74" s="975"/>
      <c r="L74" s="975"/>
      <c r="M74" s="975"/>
      <c r="N74" s="975"/>
      <c r="O74" s="975"/>
      <c r="P74" s="976"/>
      <c r="Q74" s="977">
        <v>293727</v>
      </c>
      <c r="R74" s="971"/>
      <c r="S74" s="971"/>
      <c r="T74" s="971"/>
      <c r="U74" s="971"/>
      <c r="V74" s="971">
        <v>290111</v>
      </c>
      <c r="W74" s="971"/>
      <c r="X74" s="971"/>
      <c r="Y74" s="971"/>
      <c r="Z74" s="971"/>
      <c r="AA74" s="971">
        <v>3616</v>
      </c>
      <c r="AB74" s="971"/>
      <c r="AC74" s="971"/>
      <c r="AD74" s="971"/>
      <c r="AE74" s="971"/>
      <c r="AF74" s="971">
        <v>3616</v>
      </c>
      <c r="AG74" s="971"/>
      <c r="AH74" s="971"/>
      <c r="AI74" s="971"/>
      <c r="AJ74" s="971"/>
      <c r="AK74" s="971">
        <v>27</v>
      </c>
      <c r="AL74" s="971"/>
      <c r="AM74" s="971"/>
      <c r="AN74" s="971"/>
      <c r="AO74" s="971"/>
      <c r="AP74" s="971" t="s">
        <v>551</v>
      </c>
      <c r="AQ74" s="971"/>
      <c r="AR74" s="971"/>
      <c r="AS74" s="971"/>
      <c r="AT74" s="971"/>
      <c r="AU74" s="971" t="s">
        <v>551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550</v>
      </c>
      <c r="C75" s="975"/>
      <c r="D75" s="975"/>
      <c r="E75" s="975"/>
      <c r="F75" s="975"/>
      <c r="G75" s="975"/>
      <c r="H75" s="975"/>
      <c r="I75" s="975"/>
      <c r="J75" s="975"/>
      <c r="K75" s="975"/>
      <c r="L75" s="975"/>
      <c r="M75" s="975"/>
      <c r="N75" s="975"/>
      <c r="O75" s="975"/>
      <c r="P75" s="976"/>
      <c r="Q75" s="978">
        <v>0</v>
      </c>
      <c r="R75" s="979"/>
      <c r="S75" s="979"/>
      <c r="T75" s="979"/>
      <c r="U75" s="980"/>
      <c r="V75" s="981">
        <v>1</v>
      </c>
      <c r="W75" s="979"/>
      <c r="X75" s="979"/>
      <c r="Y75" s="979"/>
      <c r="Z75" s="980"/>
      <c r="AA75" s="981">
        <v>0</v>
      </c>
      <c r="AB75" s="979"/>
      <c r="AC75" s="979"/>
      <c r="AD75" s="979"/>
      <c r="AE75" s="980"/>
      <c r="AF75" s="981">
        <v>0</v>
      </c>
      <c r="AG75" s="979"/>
      <c r="AH75" s="979"/>
      <c r="AI75" s="979"/>
      <c r="AJ75" s="980"/>
      <c r="AK75" s="981" t="s">
        <v>557</v>
      </c>
      <c r="AL75" s="979"/>
      <c r="AM75" s="979"/>
      <c r="AN75" s="979"/>
      <c r="AO75" s="980"/>
      <c r="AP75" s="981" t="s">
        <v>551</v>
      </c>
      <c r="AQ75" s="979"/>
      <c r="AR75" s="979"/>
      <c r="AS75" s="979"/>
      <c r="AT75" s="980"/>
      <c r="AU75" s="981" t="s">
        <v>551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4303</v>
      </c>
      <c r="AG88" s="959"/>
      <c r="AH88" s="959"/>
      <c r="AI88" s="959"/>
      <c r="AJ88" s="959"/>
      <c r="AK88" s="963"/>
      <c r="AL88" s="963"/>
      <c r="AM88" s="963"/>
      <c r="AN88" s="963"/>
      <c r="AO88" s="963"/>
      <c r="AP88" s="959">
        <v>724</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295</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295</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295</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857956</v>
      </c>
      <c r="AB110" s="889"/>
      <c r="AC110" s="889"/>
      <c r="AD110" s="889"/>
      <c r="AE110" s="890"/>
      <c r="AF110" s="891">
        <v>881837</v>
      </c>
      <c r="AG110" s="889"/>
      <c r="AH110" s="889"/>
      <c r="AI110" s="889"/>
      <c r="AJ110" s="890"/>
      <c r="AK110" s="891">
        <v>920705</v>
      </c>
      <c r="AL110" s="889"/>
      <c r="AM110" s="889"/>
      <c r="AN110" s="889"/>
      <c r="AO110" s="890"/>
      <c r="AP110" s="892">
        <v>24.2</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8052170</v>
      </c>
      <c r="BR110" s="842"/>
      <c r="BS110" s="842"/>
      <c r="BT110" s="842"/>
      <c r="BU110" s="842"/>
      <c r="BV110" s="842">
        <v>7721629</v>
      </c>
      <c r="BW110" s="842"/>
      <c r="BX110" s="842"/>
      <c r="BY110" s="842"/>
      <c r="BZ110" s="842"/>
      <c r="CA110" s="842">
        <v>7433707</v>
      </c>
      <c r="CB110" s="842"/>
      <c r="CC110" s="842"/>
      <c r="CD110" s="842"/>
      <c r="CE110" s="842"/>
      <c r="CF110" s="866">
        <v>195.1</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452951</v>
      </c>
      <c r="BR112" s="817"/>
      <c r="BS112" s="817"/>
      <c r="BT112" s="817"/>
      <c r="BU112" s="817"/>
      <c r="BV112" s="817">
        <v>422092</v>
      </c>
      <c r="BW112" s="817"/>
      <c r="BX112" s="817"/>
      <c r="BY112" s="817"/>
      <c r="BZ112" s="817"/>
      <c r="CA112" s="817">
        <v>357170</v>
      </c>
      <c r="CB112" s="817"/>
      <c r="CC112" s="817"/>
      <c r="CD112" s="817"/>
      <c r="CE112" s="817"/>
      <c r="CF112" s="875">
        <v>9.4</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47628</v>
      </c>
      <c r="AB113" s="919"/>
      <c r="AC113" s="919"/>
      <c r="AD113" s="919"/>
      <c r="AE113" s="920"/>
      <c r="AF113" s="921">
        <v>38020</v>
      </c>
      <c r="AG113" s="919"/>
      <c r="AH113" s="919"/>
      <c r="AI113" s="919"/>
      <c r="AJ113" s="920"/>
      <c r="AK113" s="921">
        <v>38478</v>
      </c>
      <c r="AL113" s="919"/>
      <c r="AM113" s="919"/>
      <c r="AN113" s="919"/>
      <c r="AO113" s="920"/>
      <c r="AP113" s="922">
        <v>1</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13762</v>
      </c>
      <c r="BR113" s="817"/>
      <c r="BS113" s="817"/>
      <c r="BT113" s="817"/>
      <c r="BU113" s="817"/>
      <c r="BV113" s="817">
        <v>7441</v>
      </c>
      <c r="BW113" s="817"/>
      <c r="BX113" s="817"/>
      <c r="BY113" s="817"/>
      <c r="BZ113" s="817"/>
      <c r="CA113" s="817">
        <v>2138</v>
      </c>
      <c r="CB113" s="817"/>
      <c r="CC113" s="817"/>
      <c r="CD113" s="817"/>
      <c r="CE113" s="817"/>
      <c r="CF113" s="875">
        <v>0.1</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6317</v>
      </c>
      <c r="AB114" s="780"/>
      <c r="AC114" s="780"/>
      <c r="AD114" s="780"/>
      <c r="AE114" s="781"/>
      <c r="AF114" s="782">
        <v>6232</v>
      </c>
      <c r="AG114" s="780"/>
      <c r="AH114" s="780"/>
      <c r="AI114" s="780"/>
      <c r="AJ114" s="781"/>
      <c r="AK114" s="782">
        <v>5270</v>
      </c>
      <c r="AL114" s="780"/>
      <c r="AM114" s="780"/>
      <c r="AN114" s="780"/>
      <c r="AO114" s="781"/>
      <c r="AP114" s="824">
        <v>0.1</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981986</v>
      </c>
      <c r="BR114" s="817"/>
      <c r="BS114" s="817"/>
      <c r="BT114" s="817"/>
      <c r="BU114" s="817"/>
      <c r="BV114" s="817">
        <v>884180</v>
      </c>
      <c r="BW114" s="817"/>
      <c r="BX114" s="817"/>
      <c r="BY114" s="817"/>
      <c r="BZ114" s="817"/>
      <c r="CA114" s="817">
        <v>892419</v>
      </c>
      <c r="CB114" s="817"/>
      <c r="CC114" s="817"/>
      <c r="CD114" s="817"/>
      <c r="CE114" s="817"/>
      <c r="CF114" s="875">
        <v>23.4</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911901</v>
      </c>
      <c r="AB117" s="903"/>
      <c r="AC117" s="903"/>
      <c r="AD117" s="903"/>
      <c r="AE117" s="904"/>
      <c r="AF117" s="905">
        <v>926089</v>
      </c>
      <c r="AG117" s="903"/>
      <c r="AH117" s="903"/>
      <c r="AI117" s="903"/>
      <c r="AJ117" s="904"/>
      <c r="AK117" s="905">
        <v>964453</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295</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440</v>
      </c>
      <c r="BP119" s="878"/>
      <c r="BQ119" s="879">
        <v>9500869</v>
      </c>
      <c r="BR119" s="845"/>
      <c r="BS119" s="845"/>
      <c r="BT119" s="845"/>
      <c r="BU119" s="845"/>
      <c r="BV119" s="845">
        <v>9035342</v>
      </c>
      <c r="BW119" s="845"/>
      <c r="BX119" s="845"/>
      <c r="BY119" s="845"/>
      <c r="BZ119" s="845"/>
      <c r="CA119" s="845">
        <v>8685434</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3900647</v>
      </c>
      <c r="BR120" s="842"/>
      <c r="BS120" s="842"/>
      <c r="BT120" s="842"/>
      <c r="BU120" s="842"/>
      <c r="BV120" s="842">
        <v>3952254</v>
      </c>
      <c r="BW120" s="842"/>
      <c r="BX120" s="842"/>
      <c r="BY120" s="842"/>
      <c r="BZ120" s="842"/>
      <c r="CA120" s="842">
        <v>3926706</v>
      </c>
      <c r="CB120" s="842"/>
      <c r="CC120" s="842"/>
      <c r="CD120" s="842"/>
      <c r="CE120" s="842"/>
      <c r="CF120" s="866">
        <v>103.1</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452951</v>
      </c>
      <c r="DH120" s="842"/>
      <c r="DI120" s="842"/>
      <c r="DJ120" s="842"/>
      <c r="DK120" s="842"/>
      <c r="DL120" s="842">
        <v>422092</v>
      </c>
      <c r="DM120" s="842"/>
      <c r="DN120" s="842"/>
      <c r="DO120" s="842"/>
      <c r="DP120" s="842"/>
      <c r="DQ120" s="842">
        <v>357170</v>
      </c>
      <c r="DR120" s="842"/>
      <c r="DS120" s="842"/>
      <c r="DT120" s="842"/>
      <c r="DU120" s="842"/>
      <c r="DV120" s="843">
        <v>9.4</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100070</v>
      </c>
      <c r="BR121" s="817"/>
      <c r="BS121" s="817"/>
      <c r="BT121" s="817"/>
      <c r="BU121" s="817"/>
      <c r="BV121" s="817">
        <v>93963</v>
      </c>
      <c r="BW121" s="817"/>
      <c r="BX121" s="817"/>
      <c r="BY121" s="817"/>
      <c r="BZ121" s="817"/>
      <c r="CA121" s="817">
        <v>87816</v>
      </c>
      <c r="CB121" s="817"/>
      <c r="CC121" s="817"/>
      <c r="CD121" s="817"/>
      <c r="CE121" s="817"/>
      <c r="CF121" s="875">
        <v>2.2999999999999998</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5607050</v>
      </c>
      <c r="BR122" s="845"/>
      <c r="BS122" s="845"/>
      <c r="BT122" s="845"/>
      <c r="BU122" s="845"/>
      <c r="BV122" s="845">
        <v>5377726</v>
      </c>
      <c r="BW122" s="845"/>
      <c r="BX122" s="845"/>
      <c r="BY122" s="845"/>
      <c r="BZ122" s="845"/>
      <c r="CA122" s="845">
        <v>5444559</v>
      </c>
      <c r="CB122" s="845"/>
      <c r="CC122" s="845"/>
      <c r="CD122" s="845"/>
      <c r="CE122" s="845"/>
      <c r="CF122" s="846">
        <v>142.9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448</v>
      </c>
      <c r="BP123" s="878"/>
      <c r="BQ123" s="832">
        <v>9607767</v>
      </c>
      <c r="BR123" s="833"/>
      <c r="BS123" s="833"/>
      <c r="BT123" s="833"/>
      <c r="BU123" s="833"/>
      <c r="BV123" s="833">
        <v>9423943</v>
      </c>
      <c r="BW123" s="833"/>
      <c r="BX123" s="833"/>
      <c r="BY123" s="833"/>
      <c r="BZ123" s="833"/>
      <c r="CA123" s="833">
        <v>9459081</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9567</v>
      </c>
      <c r="AB128" s="801"/>
      <c r="AC128" s="801"/>
      <c r="AD128" s="801"/>
      <c r="AE128" s="802"/>
      <c r="AF128" s="803">
        <v>6857</v>
      </c>
      <c r="AG128" s="801"/>
      <c r="AH128" s="801"/>
      <c r="AI128" s="801"/>
      <c r="AJ128" s="802"/>
      <c r="AK128" s="803">
        <v>6850</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4455398</v>
      </c>
      <c r="AB129" s="780"/>
      <c r="AC129" s="780"/>
      <c r="AD129" s="780"/>
      <c r="AE129" s="781"/>
      <c r="AF129" s="782">
        <v>4366400</v>
      </c>
      <c r="AG129" s="780"/>
      <c r="AH129" s="780"/>
      <c r="AI129" s="780"/>
      <c r="AJ129" s="781"/>
      <c r="AK129" s="782">
        <v>4388235</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582719</v>
      </c>
      <c r="AB130" s="780"/>
      <c r="AC130" s="780"/>
      <c r="AD130" s="780"/>
      <c r="AE130" s="781"/>
      <c r="AF130" s="782">
        <v>582142</v>
      </c>
      <c r="AG130" s="780"/>
      <c r="AH130" s="780"/>
      <c r="AI130" s="780"/>
      <c r="AJ130" s="781"/>
      <c r="AK130" s="782">
        <v>578596</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3872679</v>
      </c>
      <c r="AB131" s="764"/>
      <c r="AC131" s="764"/>
      <c r="AD131" s="764"/>
      <c r="AE131" s="765"/>
      <c r="AF131" s="766">
        <v>3784258</v>
      </c>
      <c r="AG131" s="764"/>
      <c r="AH131" s="764"/>
      <c r="AI131" s="764"/>
      <c r="AJ131" s="765"/>
      <c r="AK131" s="766">
        <v>3809639</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8.2530723560000006</v>
      </c>
      <c r="AB132" s="745"/>
      <c r="AC132" s="745"/>
      <c r="AD132" s="745"/>
      <c r="AE132" s="746"/>
      <c r="AF132" s="747">
        <v>8.9076907550000008</v>
      </c>
      <c r="AG132" s="745"/>
      <c r="AH132" s="745"/>
      <c r="AI132" s="745"/>
      <c r="AJ132" s="746"/>
      <c r="AK132" s="747">
        <v>9.9486329280000003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8.5</v>
      </c>
      <c r="AB133" s="724"/>
      <c r="AC133" s="724"/>
      <c r="AD133" s="724"/>
      <c r="AE133" s="725"/>
      <c r="AF133" s="723">
        <v>8.6</v>
      </c>
      <c r="AG133" s="724"/>
      <c r="AH133" s="724"/>
      <c r="AI133" s="724"/>
      <c r="AJ133" s="725"/>
      <c r="AK133" s="723">
        <v>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8zLYh+pcwMNbI6FA/53pRAEvS3EQnH66C1gqCgBDQSjbohJVw6K+zOd+DmkSr2yta5fKZe4lvs1zN2x3k3dUA==" saltValue="kyo96woBSLNisKyrFyWv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UUlsvee9T+XYALINxkALyjTCsLafU+avk0zRt/O31EzxCsuGxWy5DUC/GLrowsuvr0U+4P7uZS8JlNCNT6z7Q==" saltValue="yN0ipUd8sobdLZF8LyU0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C0izpPxj57FF8OMQNroUT5A/J7IaYtL7cCARQmpfEbfnK5gJia07xqdeHoPnCLhdbCUKSsp17OyYup34YHYaw==" saltValue="7tT1PNSnIcBVNkQ2/ZBA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1322183</v>
      </c>
      <c r="AP9" s="281">
        <v>156231</v>
      </c>
      <c r="AQ9" s="282">
        <v>143407</v>
      </c>
      <c r="AR9" s="283">
        <v>8.9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240337</v>
      </c>
      <c r="AP10" s="284">
        <v>28399</v>
      </c>
      <c r="AQ10" s="285">
        <v>20271</v>
      </c>
      <c r="AR10" s="286">
        <v>40.1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456</v>
      </c>
      <c r="AP11" s="284">
        <v>54</v>
      </c>
      <c r="AQ11" s="285">
        <v>1412</v>
      </c>
      <c r="AR11" s="286">
        <v>-96.2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56940</v>
      </c>
      <c r="AP13" s="284">
        <v>6728</v>
      </c>
      <c r="AQ13" s="285">
        <v>5234</v>
      </c>
      <c r="AR13" s="286">
        <v>28.5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87116</v>
      </c>
      <c r="AP14" s="284">
        <v>10294</v>
      </c>
      <c r="AQ14" s="285">
        <v>3337</v>
      </c>
      <c r="AR14" s="286">
        <v>208.5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-85264</v>
      </c>
      <c r="AP15" s="284">
        <v>-10075</v>
      </c>
      <c r="AQ15" s="285">
        <v>-9830</v>
      </c>
      <c r="AR15" s="286">
        <v>2.5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1621768</v>
      </c>
      <c r="AP16" s="284">
        <v>191630</v>
      </c>
      <c r="AQ16" s="285">
        <v>163831</v>
      </c>
      <c r="AR16" s="286">
        <v>17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16.190000000000001</v>
      </c>
      <c r="AP21" s="298">
        <v>14.18</v>
      </c>
      <c r="AQ21" s="299">
        <v>2.0099999999999998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95.9</v>
      </c>
      <c r="AP22" s="303">
        <v>95.4</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920705</v>
      </c>
      <c r="AP32" s="312">
        <v>108792</v>
      </c>
      <c r="AQ32" s="313">
        <v>86321</v>
      </c>
      <c r="AR32" s="314">
        <v>26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38478</v>
      </c>
      <c r="AP35" s="312">
        <v>4547</v>
      </c>
      <c r="AQ35" s="313">
        <v>18581</v>
      </c>
      <c r="AR35" s="314">
        <v>-75.5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5270</v>
      </c>
      <c r="AP36" s="312">
        <v>623</v>
      </c>
      <c r="AQ36" s="313">
        <v>4521</v>
      </c>
      <c r="AR36" s="314">
        <v>-86.2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486</v>
      </c>
      <c r="AP37" s="312" t="s">
        <v>486</v>
      </c>
      <c r="AQ37" s="313">
        <v>983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486</v>
      </c>
      <c r="AP38" s="315" t="s">
        <v>486</v>
      </c>
      <c r="AQ38" s="316">
        <v>20</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-6850</v>
      </c>
      <c r="AP39" s="312">
        <v>-809</v>
      </c>
      <c r="AQ39" s="313">
        <v>-4212</v>
      </c>
      <c r="AR39" s="314">
        <v>-80.8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-578596</v>
      </c>
      <c r="AP40" s="312">
        <v>-68368</v>
      </c>
      <c r="AQ40" s="313">
        <v>-70783</v>
      </c>
      <c r="AR40" s="314">
        <v>-3.4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379007</v>
      </c>
      <c r="AP41" s="312">
        <v>44784</v>
      </c>
      <c r="AQ41" s="313">
        <v>35432</v>
      </c>
      <c r="AR41" s="314">
        <v>26.4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924745</v>
      </c>
      <c r="AN51" s="334">
        <v>100603</v>
      </c>
      <c r="AO51" s="335">
        <v>-21.7</v>
      </c>
      <c r="AP51" s="336">
        <v>93492</v>
      </c>
      <c r="AQ51" s="337">
        <v>-13.6</v>
      </c>
      <c r="AR51" s="338">
        <v>-8.1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522719</v>
      </c>
      <c r="AN52" s="342">
        <v>56867</v>
      </c>
      <c r="AO52" s="343">
        <v>-40.299999999999997</v>
      </c>
      <c r="AP52" s="344">
        <v>53316</v>
      </c>
      <c r="AQ52" s="345">
        <v>6</v>
      </c>
      <c r="AR52" s="346">
        <v>-46.3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1581108</v>
      </c>
      <c r="AN53" s="334">
        <v>175581</v>
      </c>
      <c r="AO53" s="335">
        <v>74.5</v>
      </c>
      <c r="AP53" s="336">
        <v>126525</v>
      </c>
      <c r="AQ53" s="337">
        <v>35.299999999999997</v>
      </c>
      <c r="AR53" s="338">
        <v>39.200000000000003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1070551</v>
      </c>
      <c r="AN54" s="342">
        <v>118884</v>
      </c>
      <c r="AO54" s="343">
        <v>109.1</v>
      </c>
      <c r="AP54" s="344">
        <v>67052</v>
      </c>
      <c r="AQ54" s="345">
        <v>25.8</v>
      </c>
      <c r="AR54" s="346">
        <v>83.3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3536476</v>
      </c>
      <c r="AN55" s="334">
        <v>398746</v>
      </c>
      <c r="AO55" s="335">
        <v>127.1</v>
      </c>
      <c r="AP55" s="336">
        <v>138402</v>
      </c>
      <c r="AQ55" s="337">
        <v>9.4</v>
      </c>
      <c r="AR55" s="338">
        <v>117.7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645546</v>
      </c>
      <c r="AN56" s="342">
        <v>72787</v>
      </c>
      <c r="AO56" s="343">
        <v>-38.799999999999997</v>
      </c>
      <c r="AP56" s="344">
        <v>70652</v>
      </c>
      <c r="AQ56" s="345">
        <v>5.4</v>
      </c>
      <c r="AR56" s="346">
        <v>-44.2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1381564</v>
      </c>
      <c r="AN57" s="334">
        <v>158800</v>
      </c>
      <c r="AO57" s="335">
        <v>-60.2</v>
      </c>
      <c r="AP57" s="336">
        <v>146367</v>
      </c>
      <c r="AQ57" s="337">
        <v>5.8</v>
      </c>
      <c r="AR57" s="338">
        <v>-66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561998</v>
      </c>
      <c r="AN58" s="342">
        <v>64597</v>
      </c>
      <c r="AO58" s="343">
        <v>-11.3</v>
      </c>
      <c r="AP58" s="344">
        <v>79441</v>
      </c>
      <c r="AQ58" s="345">
        <v>12.4</v>
      </c>
      <c r="AR58" s="346">
        <v>-23.7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1228525</v>
      </c>
      <c r="AN59" s="334">
        <v>145164</v>
      </c>
      <c r="AO59" s="335">
        <v>-8.6</v>
      </c>
      <c r="AP59" s="336">
        <v>165181</v>
      </c>
      <c r="AQ59" s="337">
        <v>12.9</v>
      </c>
      <c r="AR59" s="338">
        <v>-21.5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926938</v>
      </c>
      <c r="AN60" s="342">
        <v>109528</v>
      </c>
      <c r="AO60" s="343">
        <v>69.599999999999994</v>
      </c>
      <c r="AP60" s="344">
        <v>82246</v>
      </c>
      <c r="AQ60" s="345">
        <v>3.5</v>
      </c>
      <c r="AR60" s="346">
        <v>66.099999999999994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1730484</v>
      </c>
      <c r="AN61" s="349">
        <v>195779</v>
      </c>
      <c r="AO61" s="350">
        <v>22.2</v>
      </c>
      <c r="AP61" s="351">
        <v>133993</v>
      </c>
      <c r="AQ61" s="352">
        <v>10</v>
      </c>
      <c r="AR61" s="338">
        <v>12.2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745550</v>
      </c>
      <c r="AN62" s="342">
        <v>84533</v>
      </c>
      <c r="AO62" s="343">
        <v>17.7</v>
      </c>
      <c r="AP62" s="344">
        <v>70541</v>
      </c>
      <c r="AQ62" s="345">
        <v>10.6</v>
      </c>
      <c r="AR62" s="346">
        <v>7.1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wfJyclgH6zsLvizSR+XEzucgOw3LxEZG/WN3gzONC6m/tVgCE4GjQ7h3epu3H39AxSoNI5PbTP15Ie28kZEUQ==" saltValue="8azAF+b9KZS6IbNY8yf4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1FWqWE8IcMkTAJL8xzoMA/l7MjYsfOTL/Qyv0UfS8FCttmBnkny+gdU6xsyNruDpxWVB5BKTXk3FTMzWFSMByA==" saltValue="dAyg8iP2d9JcWMWj8Oav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sdOnMofG4HkGj4s5DdoknPy5VtM0xzODrquWoTiSBdMMUILKwRlIJtynrCBRbxiLQ8+oKELn+nQXjzbe/0g4ng==" saltValue="2qI7j23OvDI5PqNNQGzc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26.18</v>
      </c>
      <c r="G47" s="12">
        <v>27.79</v>
      </c>
      <c r="H47" s="12">
        <v>28.66</v>
      </c>
      <c r="I47" s="12">
        <v>28.33</v>
      </c>
      <c r="J47" s="13">
        <v>25.16</v>
      </c>
    </row>
    <row r="48" spans="2:10" ht="57.75" customHeight="1" x14ac:dyDescent="0.15">
      <c r="B48" s="14"/>
      <c r="C48" s="1141" t="s">
        <v>4</v>
      </c>
      <c r="D48" s="1141"/>
      <c r="E48" s="1142"/>
      <c r="F48" s="15">
        <v>10.08</v>
      </c>
      <c r="G48" s="16">
        <v>8.7100000000000009</v>
      </c>
      <c r="H48" s="16">
        <v>9.6199999999999992</v>
      </c>
      <c r="I48" s="16">
        <v>8.2799999999999994</v>
      </c>
      <c r="J48" s="17">
        <v>8.2100000000000009</v>
      </c>
    </row>
    <row r="49" spans="2:10" ht="57.75" customHeight="1" thickBot="1" x14ac:dyDescent="0.2">
      <c r="B49" s="18"/>
      <c r="C49" s="1143" t="s">
        <v>5</v>
      </c>
      <c r="D49" s="1143"/>
      <c r="E49" s="1144"/>
      <c r="F49" s="19">
        <v>1.6</v>
      </c>
      <c r="G49" s="20">
        <v>1.68</v>
      </c>
      <c r="H49" s="20">
        <v>4.26</v>
      </c>
      <c r="I49" s="20" t="s">
        <v>529</v>
      </c>
      <c r="J49" s="21" t="s">
        <v>530</v>
      </c>
    </row>
    <row r="50" spans="2:10" x14ac:dyDescent="0.15"/>
  </sheetData>
  <sheetProtection algorithmName="SHA-512" hashValue="06T44zIYGjSfQl9vO00JlA+nJ2IevgdrzGvSf8W1/tCYdGuo0Y04G1brpOS29r2msLsSkbitXgL51uzJXUsetg==" saltValue="b57rKZJiYZz6NafqS7ur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14.33</v>
      </c>
      <c r="G34" s="33">
        <v>13.6</v>
      </c>
      <c r="H34" s="33">
        <v>11.7</v>
      </c>
      <c r="I34" s="33">
        <v>9.48</v>
      </c>
      <c r="J34" s="34">
        <v>9.27</v>
      </c>
      <c r="K34" s="22"/>
      <c r="L34" s="22"/>
      <c r="M34" s="22"/>
      <c r="N34" s="22"/>
      <c r="O34" s="22"/>
      <c r="P34" s="22"/>
    </row>
    <row r="35" spans="1:16" ht="39" customHeight="1" x14ac:dyDescent="0.15">
      <c r="A35" s="22"/>
      <c r="B35" s="35"/>
      <c r="C35" s="1145" t="s">
        <v>532</v>
      </c>
      <c r="D35" s="1146"/>
      <c r="E35" s="1147"/>
      <c r="F35" s="36">
        <v>8.39</v>
      </c>
      <c r="G35" s="37">
        <v>7.09</v>
      </c>
      <c r="H35" s="37">
        <v>8.1300000000000008</v>
      </c>
      <c r="I35" s="37">
        <v>6.77</v>
      </c>
      <c r="J35" s="38">
        <v>6.73</v>
      </c>
      <c r="K35" s="22"/>
      <c r="L35" s="22"/>
      <c r="M35" s="22"/>
      <c r="N35" s="22"/>
      <c r="O35" s="22"/>
      <c r="P35" s="22"/>
    </row>
    <row r="36" spans="1:16" ht="39" customHeight="1" x14ac:dyDescent="0.15">
      <c r="A36" s="22"/>
      <c r="B36" s="35"/>
      <c r="C36" s="1145" t="s">
        <v>533</v>
      </c>
      <c r="D36" s="1146"/>
      <c r="E36" s="1147"/>
      <c r="F36" s="36">
        <v>0.45</v>
      </c>
      <c r="G36" s="37">
        <v>1.08</v>
      </c>
      <c r="H36" s="37">
        <v>1.56</v>
      </c>
      <c r="I36" s="37">
        <v>1.91</v>
      </c>
      <c r="J36" s="38">
        <v>2.08</v>
      </c>
      <c r="K36" s="22"/>
      <c r="L36" s="22"/>
      <c r="M36" s="22"/>
      <c r="N36" s="22"/>
      <c r="O36" s="22"/>
      <c r="P36" s="22"/>
    </row>
    <row r="37" spans="1:16" ht="39" customHeight="1" x14ac:dyDescent="0.15">
      <c r="A37" s="22"/>
      <c r="B37" s="35"/>
      <c r="C37" s="1145" t="s">
        <v>534</v>
      </c>
      <c r="D37" s="1146"/>
      <c r="E37" s="1147"/>
      <c r="F37" s="36">
        <v>0.92</v>
      </c>
      <c r="G37" s="37">
        <v>0.76</v>
      </c>
      <c r="H37" s="37">
        <v>0.79</v>
      </c>
      <c r="I37" s="37">
        <v>0.69</v>
      </c>
      <c r="J37" s="38">
        <v>0.19</v>
      </c>
      <c r="K37" s="22"/>
      <c r="L37" s="22"/>
      <c r="M37" s="22"/>
      <c r="N37" s="22"/>
      <c r="O37" s="22"/>
      <c r="P37" s="22"/>
    </row>
    <row r="38" spans="1:16" ht="39" customHeight="1" x14ac:dyDescent="0.15">
      <c r="A38" s="22"/>
      <c r="B38" s="35"/>
      <c r="C38" s="1145" t="s">
        <v>535</v>
      </c>
      <c r="D38" s="1146"/>
      <c r="E38" s="1147"/>
      <c r="F38" s="36">
        <v>0</v>
      </c>
      <c r="G38" s="37">
        <v>0</v>
      </c>
      <c r="H38" s="37">
        <v>0</v>
      </c>
      <c r="I38" s="37">
        <v>0</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536</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537</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BVmkn//+OZcYe9FxfINO64Jy6B+YQWWIivy2pv2nb2AqMGbz+O+cqHgJv9HTskzoTri0+qQ+GqL9Z90aOG2pA==" saltValue="DxjQWSz4rTyh1POgDvll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825</v>
      </c>
      <c r="L45" s="60">
        <v>824</v>
      </c>
      <c r="M45" s="60">
        <v>858</v>
      </c>
      <c r="N45" s="60">
        <v>882</v>
      </c>
      <c r="O45" s="61">
        <v>921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42</v>
      </c>
      <c r="L48" s="64">
        <v>47</v>
      </c>
      <c r="M48" s="64">
        <v>48</v>
      </c>
      <c r="N48" s="64">
        <v>38</v>
      </c>
      <c r="O48" s="65">
        <v>38</v>
      </c>
      <c r="P48" s="48"/>
      <c r="Q48" s="48"/>
      <c r="R48" s="48"/>
      <c r="S48" s="48"/>
      <c r="T48" s="48"/>
      <c r="U48" s="48"/>
    </row>
    <row r="49" spans="1:21" ht="30.75" customHeight="1" x14ac:dyDescent="0.15">
      <c r="A49" s="48"/>
      <c r="B49" s="1178"/>
      <c r="C49" s="1179"/>
      <c r="D49" s="62"/>
      <c r="E49" s="1155" t="s">
        <v>14</v>
      </c>
      <c r="F49" s="1155"/>
      <c r="G49" s="1155"/>
      <c r="H49" s="1155"/>
      <c r="I49" s="1155"/>
      <c r="J49" s="1156"/>
      <c r="K49" s="63">
        <v>4</v>
      </c>
      <c r="L49" s="64">
        <v>6</v>
      </c>
      <c r="M49" s="64">
        <v>6</v>
      </c>
      <c r="N49" s="64">
        <v>6</v>
      </c>
      <c r="O49" s="65">
        <v>5</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573</v>
      </c>
      <c r="L52" s="64">
        <v>565</v>
      </c>
      <c r="M52" s="64">
        <v>593</v>
      </c>
      <c r="N52" s="64">
        <v>589</v>
      </c>
      <c r="O52" s="65">
        <v>586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298</v>
      </c>
      <c r="L53" s="69">
        <v>312</v>
      </c>
      <c r="M53" s="69">
        <v>319</v>
      </c>
      <c r="N53" s="69">
        <v>337</v>
      </c>
      <c r="O53" s="70">
        <v>378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nvFOOoJ3MhSq3tpjY58abfxdMk9G9jpT7CR3N31/Z7YYZQjFZDFU2ikhyTV10Acxzg9B/R/DPezMx6ACyfXFw==" saltValue="ww8vZ0m2WJlex782nmtN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8120</v>
      </c>
      <c r="J41" s="356">
        <v>8211</v>
      </c>
      <c r="K41" s="356">
        <v>8052</v>
      </c>
      <c r="L41" s="356">
        <v>7722</v>
      </c>
      <c r="M41" s="357">
        <v>7434</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527</v>
      </c>
      <c r="J43" s="359">
        <v>497</v>
      </c>
      <c r="K43" s="359">
        <v>453</v>
      </c>
      <c r="L43" s="359">
        <v>422</v>
      </c>
      <c r="M43" s="360">
        <v>357</v>
      </c>
    </row>
    <row r="44" spans="2:13" ht="27.75" customHeight="1" x14ac:dyDescent="0.15">
      <c r="B44" s="1186"/>
      <c r="C44" s="1187"/>
      <c r="D44" s="106"/>
      <c r="E44" s="1190" t="s">
        <v>34</v>
      </c>
      <c r="F44" s="1190"/>
      <c r="G44" s="1190"/>
      <c r="H44" s="1191"/>
      <c r="I44" s="358">
        <v>26</v>
      </c>
      <c r="J44" s="359">
        <v>20</v>
      </c>
      <c r="K44" s="359">
        <v>14</v>
      </c>
      <c r="L44" s="359">
        <v>7</v>
      </c>
      <c r="M44" s="360">
        <v>2</v>
      </c>
    </row>
    <row r="45" spans="2:13" ht="27.75" customHeight="1" x14ac:dyDescent="0.15">
      <c r="B45" s="1186"/>
      <c r="C45" s="1187"/>
      <c r="D45" s="106"/>
      <c r="E45" s="1190" t="s">
        <v>35</v>
      </c>
      <c r="F45" s="1190"/>
      <c r="G45" s="1190"/>
      <c r="H45" s="1191"/>
      <c r="I45" s="358">
        <v>1138</v>
      </c>
      <c r="J45" s="359">
        <v>1063</v>
      </c>
      <c r="K45" s="359">
        <v>982</v>
      </c>
      <c r="L45" s="359">
        <v>884</v>
      </c>
      <c r="M45" s="360">
        <v>892</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2965</v>
      </c>
      <c r="J50" s="359">
        <v>3372</v>
      </c>
      <c r="K50" s="359">
        <v>3901</v>
      </c>
      <c r="L50" s="359">
        <v>3952</v>
      </c>
      <c r="M50" s="360">
        <v>3927</v>
      </c>
    </row>
    <row r="51" spans="2:13" ht="27.75" customHeight="1" x14ac:dyDescent="0.15">
      <c r="B51" s="1186"/>
      <c r="C51" s="1187"/>
      <c r="D51" s="106"/>
      <c r="E51" s="1190" t="s">
        <v>42</v>
      </c>
      <c r="F51" s="1190"/>
      <c r="G51" s="1190"/>
      <c r="H51" s="1191"/>
      <c r="I51" s="358">
        <v>124</v>
      </c>
      <c r="J51" s="359">
        <v>109</v>
      </c>
      <c r="K51" s="359">
        <v>100</v>
      </c>
      <c r="L51" s="359">
        <v>94</v>
      </c>
      <c r="M51" s="360">
        <v>88</v>
      </c>
    </row>
    <row r="52" spans="2:13" ht="27.75" customHeight="1" x14ac:dyDescent="0.15">
      <c r="B52" s="1188"/>
      <c r="C52" s="1189"/>
      <c r="D52" s="106"/>
      <c r="E52" s="1190" t="s">
        <v>43</v>
      </c>
      <c r="F52" s="1190"/>
      <c r="G52" s="1190"/>
      <c r="H52" s="1191"/>
      <c r="I52" s="358">
        <v>5832</v>
      </c>
      <c r="J52" s="359">
        <v>5918</v>
      </c>
      <c r="K52" s="359">
        <v>5607</v>
      </c>
      <c r="L52" s="359">
        <v>5378</v>
      </c>
      <c r="M52" s="360">
        <v>5445</v>
      </c>
    </row>
    <row r="53" spans="2:13" ht="27.75" customHeight="1" thickBot="1" x14ac:dyDescent="0.2">
      <c r="B53" s="1192" t="s">
        <v>19</v>
      </c>
      <c r="C53" s="1193"/>
      <c r="D53" s="110"/>
      <c r="E53" s="1194" t="s">
        <v>44</v>
      </c>
      <c r="F53" s="1194"/>
      <c r="G53" s="1194"/>
      <c r="H53" s="1195"/>
      <c r="I53" s="361">
        <v>891</v>
      </c>
      <c r="J53" s="362">
        <v>392</v>
      </c>
      <c r="K53" s="362">
        <v>-107</v>
      </c>
      <c r="L53" s="362">
        <v>-389</v>
      </c>
      <c r="M53" s="363">
        <v>-774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EDmfnLz81nTNW9Q4BlgP43hAhlFnDKBhlWabgPltkAwiekSOYEBmrzh+MMmRSmaA3bDpqeNrV6CymK6MoHYTw==" saltValue="FG3xj5otw9S5N7qr+GXZ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1277</v>
      </c>
      <c r="G55" s="122">
        <v>1237</v>
      </c>
      <c r="H55" s="123">
        <v>1104</v>
      </c>
    </row>
    <row r="56" spans="2:8" ht="52.5" customHeight="1" x14ac:dyDescent="0.15">
      <c r="B56" s="124"/>
      <c r="C56" s="1213" t="s">
        <v>47</v>
      </c>
      <c r="D56" s="1213"/>
      <c r="E56" s="1214"/>
      <c r="F56" s="125">
        <v>639</v>
      </c>
      <c r="G56" s="125">
        <v>734</v>
      </c>
      <c r="H56" s="126">
        <v>772</v>
      </c>
    </row>
    <row r="57" spans="2:8" ht="53.25" customHeight="1" x14ac:dyDescent="0.15">
      <c r="B57" s="124"/>
      <c r="C57" s="1215" t="s">
        <v>48</v>
      </c>
      <c r="D57" s="1215"/>
      <c r="E57" s="1216"/>
      <c r="F57" s="127">
        <v>1610</v>
      </c>
      <c r="G57" s="127">
        <v>1571</v>
      </c>
      <c r="H57" s="128">
        <v>1579</v>
      </c>
    </row>
    <row r="58" spans="2:8" ht="45.75" customHeight="1" x14ac:dyDescent="0.15">
      <c r="B58" s="129"/>
      <c r="C58" s="1203" t="s">
        <v>552</v>
      </c>
      <c r="D58" s="1204"/>
      <c r="E58" s="1205"/>
      <c r="F58" s="130">
        <v>571</v>
      </c>
      <c r="G58" s="130">
        <v>608</v>
      </c>
      <c r="H58" s="131">
        <v>639</v>
      </c>
    </row>
    <row r="59" spans="2:8" ht="45.75" customHeight="1" x14ac:dyDescent="0.15">
      <c r="B59" s="129"/>
      <c r="C59" s="1203" t="s">
        <v>553</v>
      </c>
      <c r="D59" s="1204"/>
      <c r="E59" s="1205"/>
      <c r="F59" s="130">
        <v>291</v>
      </c>
      <c r="G59" s="130">
        <v>296</v>
      </c>
      <c r="H59" s="131">
        <v>301</v>
      </c>
    </row>
    <row r="60" spans="2:8" ht="45.75" customHeight="1" x14ac:dyDescent="0.15">
      <c r="B60" s="129"/>
      <c r="C60" s="1203" t="s">
        <v>554</v>
      </c>
      <c r="D60" s="1204"/>
      <c r="E60" s="1205"/>
      <c r="F60" s="130">
        <v>267</v>
      </c>
      <c r="G60" s="130">
        <v>247</v>
      </c>
      <c r="H60" s="131">
        <v>248</v>
      </c>
    </row>
    <row r="61" spans="2:8" ht="45.75" customHeight="1" x14ac:dyDescent="0.15">
      <c r="B61" s="129"/>
      <c r="C61" s="1203" t="s">
        <v>555</v>
      </c>
      <c r="D61" s="1204"/>
      <c r="E61" s="1205"/>
      <c r="F61" s="130">
        <v>196</v>
      </c>
      <c r="G61" s="130">
        <v>163</v>
      </c>
      <c r="H61" s="131">
        <v>128</v>
      </c>
    </row>
    <row r="62" spans="2:8" ht="45.75" customHeight="1" thickBot="1" x14ac:dyDescent="0.2">
      <c r="B62" s="132"/>
      <c r="C62" s="1206" t="s">
        <v>556</v>
      </c>
      <c r="D62" s="1207"/>
      <c r="E62" s="1208"/>
      <c r="F62" s="133">
        <v>41</v>
      </c>
      <c r="G62" s="133">
        <v>39</v>
      </c>
      <c r="H62" s="134">
        <v>37</v>
      </c>
    </row>
    <row r="63" spans="2:8" ht="52.5" customHeight="1" thickBot="1" x14ac:dyDescent="0.2">
      <c r="B63" s="135"/>
      <c r="C63" s="1209" t="s">
        <v>49</v>
      </c>
      <c r="D63" s="1209"/>
      <c r="E63" s="1210"/>
      <c r="F63" s="136">
        <v>3525</v>
      </c>
      <c r="G63" s="136">
        <v>3542</v>
      </c>
      <c r="H63" s="137">
        <v>3455</v>
      </c>
    </row>
    <row r="64" spans="2:8" x14ac:dyDescent="0.15"/>
  </sheetData>
  <sheetProtection algorithmName="SHA-512" hashValue="MLo7aZYhaIFew/xz9/ZU3NiCsO0lEefMLw3vFGkZaRyE7C9IBGc+LJk+jc8mhgd+BRJJ9yNPEf4vJ374GnMLig==" saltValue="c15dIohvOwN4j+4dAXI2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100603</v>
      </c>
      <c r="E3" s="156"/>
      <c r="F3" s="157">
        <v>93492</v>
      </c>
      <c r="G3" s="158"/>
      <c r="H3" s="159"/>
    </row>
    <row r="4" spans="1:8" x14ac:dyDescent="0.15">
      <c r="A4" s="160"/>
      <c r="B4" s="161"/>
      <c r="C4" s="162"/>
      <c r="D4" s="163">
        <v>56867</v>
      </c>
      <c r="E4" s="164"/>
      <c r="F4" s="165">
        <v>53316</v>
      </c>
      <c r="G4" s="166"/>
      <c r="H4" s="167"/>
    </row>
    <row r="5" spans="1:8" x14ac:dyDescent="0.15">
      <c r="A5" s="148" t="s">
        <v>518</v>
      </c>
      <c r="B5" s="153"/>
      <c r="C5" s="154"/>
      <c r="D5" s="155">
        <v>175581</v>
      </c>
      <c r="E5" s="156"/>
      <c r="F5" s="157">
        <v>126525</v>
      </c>
      <c r="G5" s="158"/>
      <c r="H5" s="159"/>
    </row>
    <row r="6" spans="1:8" x14ac:dyDescent="0.15">
      <c r="A6" s="160"/>
      <c r="B6" s="161"/>
      <c r="C6" s="162"/>
      <c r="D6" s="163">
        <v>118884</v>
      </c>
      <c r="E6" s="164"/>
      <c r="F6" s="165">
        <v>67052</v>
      </c>
      <c r="G6" s="166"/>
      <c r="H6" s="167"/>
    </row>
    <row r="7" spans="1:8" x14ac:dyDescent="0.15">
      <c r="A7" s="148" t="s">
        <v>519</v>
      </c>
      <c r="B7" s="153"/>
      <c r="C7" s="154"/>
      <c r="D7" s="155">
        <v>398746</v>
      </c>
      <c r="E7" s="156"/>
      <c r="F7" s="157">
        <v>138402</v>
      </c>
      <c r="G7" s="158"/>
      <c r="H7" s="159"/>
    </row>
    <row r="8" spans="1:8" x14ac:dyDescent="0.15">
      <c r="A8" s="160"/>
      <c r="B8" s="161"/>
      <c r="C8" s="162"/>
      <c r="D8" s="163">
        <v>72787</v>
      </c>
      <c r="E8" s="164"/>
      <c r="F8" s="165">
        <v>70652</v>
      </c>
      <c r="G8" s="166"/>
      <c r="H8" s="167"/>
    </row>
    <row r="9" spans="1:8" x14ac:dyDescent="0.15">
      <c r="A9" s="148" t="s">
        <v>520</v>
      </c>
      <c r="B9" s="153"/>
      <c r="C9" s="154"/>
      <c r="D9" s="155">
        <v>158800</v>
      </c>
      <c r="E9" s="156"/>
      <c r="F9" s="157">
        <v>146367</v>
      </c>
      <c r="G9" s="158"/>
      <c r="H9" s="159"/>
    </row>
    <row r="10" spans="1:8" x14ac:dyDescent="0.15">
      <c r="A10" s="160"/>
      <c r="B10" s="161"/>
      <c r="C10" s="162"/>
      <c r="D10" s="163">
        <v>64597</v>
      </c>
      <c r="E10" s="164"/>
      <c r="F10" s="165">
        <v>79441</v>
      </c>
      <c r="G10" s="166"/>
      <c r="H10" s="167"/>
    </row>
    <row r="11" spans="1:8" x14ac:dyDescent="0.15">
      <c r="A11" s="148" t="s">
        <v>521</v>
      </c>
      <c r="B11" s="153"/>
      <c r="C11" s="154"/>
      <c r="D11" s="155">
        <v>145164</v>
      </c>
      <c r="E11" s="156"/>
      <c r="F11" s="157">
        <v>165181</v>
      </c>
      <c r="G11" s="158"/>
      <c r="H11" s="159"/>
    </row>
    <row r="12" spans="1:8" x14ac:dyDescent="0.15">
      <c r="A12" s="160"/>
      <c r="B12" s="161"/>
      <c r="C12" s="168"/>
      <c r="D12" s="163">
        <v>109528</v>
      </c>
      <c r="E12" s="164"/>
      <c r="F12" s="165">
        <v>82246</v>
      </c>
      <c r="G12" s="166"/>
      <c r="H12" s="167"/>
    </row>
    <row r="13" spans="1:8" x14ac:dyDescent="0.15">
      <c r="A13" s="148"/>
      <c r="B13" s="153"/>
      <c r="C13" s="169"/>
      <c r="D13" s="170">
        <v>195779</v>
      </c>
      <c r="E13" s="171"/>
      <c r="F13" s="172">
        <v>133993</v>
      </c>
      <c r="G13" s="173"/>
      <c r="H13" s="159"/>
    </row>
    <row r="14" spans="1:8" x14ac:dyDescent="0.15">
      <c r="A14" s="160"/>
      <c r="B14" s="161"/>
      <c r="C14" s="162"/>
      <c r="D14" s="163">
        <v>84533</v>
      </c>
      <c r="E14" s="164"/>
      <c r="F14" s="165">
        <v>70541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10.08</v>
      </c>
      <c r="C19" s="174">
        <f>ROUND(VALUE(SUBSTITUTE(実質収支比率等に係る経年分析!G$48,"▲","-")),2)</f>
        <v>8.7100000000000009</v>
      </c>
      <c r="D19" s="174">
        <f>ROUND(VALUE(SUBSTITUTE(実質収支比率等に係る経年分析!H$48,"▲","-")),2)</f>
        <v>9.6199999999999992</v>
      </c>
      <c r="E19" s="174">
        <f>ROUND(VALUE(SUBSTITUTE(実質収支比率等に係る経年分析!I$48,"▲","-")),2)</f>
        <v>8.2799999999999994</v>
      </c>
      <c r="F19" s="174">
        <f>ROUND(VALUE(SUBSTITUTE(実質収支比率等に係る経年分析!J$48,"▲","-")),2)</f>
        <v>8.2100000000000009</v>
      </c>
    </row>
    <row r="20" spans="1:11" x14ac:dyDescent="0.15">
      <c r="A20" s="174" t="s">
        <v>53</v>
      </c>
      <c r="B20" s="174">
        <f>ROUND(VALUE(SUBSTITUTE(実質収支比率等に係る経年分析!F$47,"▲","-")),2)</f>
        <v>26.18</v>
      </c>
      <c r="C20" s="174">
        <f>ROUND(VALUE(SUBSTITUTE(実質収支比率等に係る経年分析!G$47,"▲","-")),2)</f>
        <v>27.79</v>
      </c>
      <c r="D20" s="174">
        <f>ROUND(VALUE(SUBSTITUTE(実質収支比率等に係る経年分析!H$47,"▲","-")),2)</f>
        <v>28.66</v>
      </c>
      <c r="E20" s="174">
        <f>ROUND(VALUE(SUBSTITUTE(実質収支比率等に係る経年分析!I$47,"▲","-")),2)</f>
        <v>28.33</v>
      </c>
      <c r="F20" s="174">
        <f>ROUND(VALUE(SUBSTITUTE(実質収支比率等に係る経年分析!J$47,"▲","-")),2)</f>
        <v>25.16</v>
      </c>
    </row>
    <row r="21" spans="1:11" x14ac:dyDescent="0.15">
      <c r="A21" s="174" t="s">
        <v>54</v>
      </c>
      <c r="B21" s="174">
        <f>IF(ISNUMBER(VALUE(SUBSTITUTE(実質収支比率等に係る経年分析!F$49,"▲","-"))),ROUND(VALUE(SUBSTITUTE(実質収支比率等に係る経年分析!F$49,"▲","-")),2),NA())</f>
        <v>1.6</v>
      </c>
      <c r="C21" s="174">
        <f>IF(ISNUMBER(VALUE(SUBSTITUTE(実質収支比率等に係る経年分析!G$49,"▲","-"))),ROUND(VALUE(SUBSTITUTE(実質収支比率等に係る経年分析!G$49,"▲","-")),2),NA())</f>
        <v>1.68</v>
      </c>
      <c r="D21" s="174">
        <f>IF(ISNUMBER(VALUE(SUBSTITUTE(実質収支比率等に係る経年分析!H$49,"▲","-"))),ROUND(VALUE(SUBSTITUTE(実質収支比率等に係る経年分析!H$49,"▲","-")),2),NA())</f>
        <v>4.26</v>
      </c>
      <c r="E21" s="174">
        <f>IF(ISNUMBER(VALUE(SUBSTITUTE(実質収支比率等に係る経年分析!I$49,"▲","-"))),ROUND(VALUE(SUBSTITUTE(実質収支比率等に係る経年分析!I$49,"▲","-")),2),NA())</f>
        <v>-2.44</v>
      </c>
      <c r="F21" s="174">
        <f>IF(ISNUMBER(VALUE(SUBSTITUTE(実質収支比率等に係る経年分析!J$49,"▲","-"))),ROUND(VALUE(SUBSTITUTE(実質収支比率等に係る経年分析!J$49,"▲","-")),2),NA())</f>
        <v>-3.06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湧水町後期高齢者医療特別会計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湧水町国民健康保険特別会計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0.19</v>
      </c>
    </row>
    <row r="34" spans="1:16" x14ac:dyDescent="0.15">
      <c r="A34" s="175" t="str">
        <f>IF(連結実質赤字比率に係る赤字・黒字の構成分析!C$36="",NA(),連結実質赤字比率に係る赤字・黒字の構成分析!C$36)</f>
        <v>湧水町介護保険特別会計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8.1300000000000008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6.73</v>
      </c>
    </row>
    <row r="36" spans="1:16" x14ac:dyDescent="0.15">
      <c r="A36" s="175" t="str">
        <f>IF(連結実質赤字比率に係る赤字・黒字の構成分析!C$34="",NA(),連結実質赤字比率に係る赤字・黒字の構成分析!C$34)</f>
        <v>湧水町水道事業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9.27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573</v>
      </c>
      <c r="E42" s="176"/>
      <c r="F42" s="176"/>
      <c r="G42" s="176">
        <f>'実質公債費比率（分子）の構造'!L$52</f>
        <v>565</v>
      </c>
      <c r="H42" s="176"/>
      <c r="I42" s="176"/>
      <c r="J42" s="176">
        <f>'実質公債費比率（分子）の構造'!M$52</f>
        <v>593</v>
      </c>
      <c r="K42" s="176"/>
      <c r="L42" s="176"/>
      <c r="M42" s="176">
        <f>'実質公債費比率（分子）の構造'!N$52</f>
        <v>589</v>
      </c>
      <c r="N42" s="176"/>
      <c r="O42" s="176"/>
      <c r="P42" s="176">
        <f>'実質公債費比率（分子）の構造'!O$52</f>
        <v>586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v>
      </c>
      <c r="C45" s="176"/>
      <c r="D45" s="176"/>
      <c r="E45" s="176">
        <f>'実質公債費比率（分子）の構造'!L$49</f>
        <v>6</v>
      </c>
      <c r="F45" s="176"/>
      <c r="G45" s="176"/>
      <c r="H45" s="176">
        <f>'実質公債費比率（分子）の構造'!M$49</f>
        <v>6</v>
      </c>
      <c r="I45" s="176"/>
      <c r="J45" s="176"/>
      <c r="K45" s="176">
        <f>'実質公債費比率（分子）の構造'!N$49</f>
        <v>6</v>
      </c>
      <c r="L45" s="176"/>
      <c r="M45" s="176"/>
      <c r="N45" s="176">
        <f>'実質公債費比率（分子）の構造'!O$49</f>
        <v>5</v>
      </c>
      <c r="O45" s="176"/>
      <c r="P45" s="176"/>
    </row>
    <row r="46" spans="1:16" x14ac:dyDescent="0.15">
      <c r="A46" s="176" t="s">
        <v>64</v>
      </c>
      <c r="B46" s="176">
        <f>'実質公債費比率（分子）の構造'!K$48</f>
        <v>42</v>
      </c>
      <c r="C46" s="176"/>
      <c r="D46" s="176"/>
      <c r="E46" s="176">
        <f>'実質公債費比率（分子）の構造'!L$48</f>
        <v>47</v>
      </c>
      <c r="F46" s="176"/>
      <c r="G46" s="176"/>
      <c r="H46" s="176">
        <f>'実質公債費比率（分子）の構造'!M$48</f>
        <v>48</v>
      </c>
      <c r="I46" s="176"/>
      <c r="J46" s="176"/>
      <c r="K46" s="176">
        <f>'実質公債費比率（分子）の構造'!N$48</f>
        <v>38</v>
      </c>
      <c r="L46" s="176"/>
      <c r="M46" s="176"/>
      <c r="N46" s="176">
        <f>'実質公債費比率（分子）の構造'!O$48</f>
        <v>38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825</v>
      </c>
      <c r="C49" s="176"/>
      <c r="D49" s="176"/>
      <c r="E49" s="176">
        <f>'実質公債費比率（分子）の構造'!L$45</f>
        <v>824</v>
      </c>
      <c r="F49" s="176"/>
      <c r="G49" s="176"/>
      <c r="H49" s="176">
        <f>'実質公債費比率（分子）の構造'!M$45</f>
        <v>858</v>
      </c>
      <c r="I49" s="176"/>
      <c r="J49" s="176"/>
      <c r="K49" s="176">
        <f>'実質公債費比率（分子）の構造'!N$45</f>
        <v>882</v>
      </c>
      <c r="L49" s="176"/>
      <c r="M49" s="176"/>
      <c r="N49" s="176">
        <f>'実質公債費比率（分子）の構造'!O$45</f>
        <v>921</v>
      </c>
      <c r="O49" s="176"/>
      <c r="P49" s="176"/>
    </row>
    <row r="50" spans="1:16" x14ac:dyDescent="0.15">
      <c r="A50" s="176" t="s">
        <v>67</v>
      </c>
      <c r="B50" s="176" t="e">
        <f>NA()</f>
        <v>#N/A</v>
      </c>
      <c r="C50" s="176">
        <f>IF(ISNUMBER('実質公債費比率（分子）の構造'!K$53),'実質公債費比率（分子）の構造'!K$53,NA())</f>
        <v>298</v>
      </c>
      <c r="D50" s="176" t="e">
        <f>NA()</f>
        <v>#N/A</v>
      </c>
      <c r="E50" s="176" t="e">
        <f>NA()</f>
        <v>#N/A</v>
      </c>
      <c r="F50" s="176">
        <f>IF(ISNUMBER('実質公債費比率（分子）の構造'!L$53),'実質公債費比率（分子）の構造'!L$53,NA())</f>
        <v>312</v>
      </c>
      <c r="G50" s="176" t="e">
        <f>NA()</f>
        <v>#N/A</v>
      </c>
      <c r="H50" s="176" t="e">
        <f>NA()</f>
        <v>#N/A</v>
      </c>
      <c r="I50" s="176">
        <f>IF(ISNUMBER('実質公債費比率（分子）の構造'!M$53),'実質公債費比率（分子）の構造'!M$53,NA())</f>
        <v>319</v>
      </c>
      <c r="J50" s="176" t="e">
        <f>NA()</f>
        <v>#N/A</v>
      </c>
      <c r="K50" s="176" t="e">
        <f>NA()</f>
        <v>#N/A</v>
      </c>
      <c r="L50" s="176">
        <f>IF(ISNUMBER('実質公債費比率（分子）の構造'!N$53),'実質公債費比率（分子）の構造'!N$53,NA())</f>
        <v>337</v>
      </c>
      <c r="M50" s="176" t="e">
        <f>NA()</f>
        <v>#N/A</v>
      </c>
      <c r="N50" s="176" t="e">
        <f>NA()</f>
        <v>#N/A</v>
      </c>
      <c r="O50" s="176">
        <f>IF(ISNUMBER('実質公債費比率（分子）の構造'!O$53),'実質公債費比率（分子）の構造'!O$53,NA())</f>
        <v>378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5832</v>
      </c>
      <c r="E56" s="175"/>
      <c r="F56" s="175"/>
      <c r="G56" s="175">
        <f>'将来負担比率（分子）の構造'!J$52</f>
        <v>5918</v>
      </c>
      <c r="H56" s="175"/>
      <c r="I56" s="175"/>
      <c r="J56" s="175">
        <f>'将来負担比率（分子）の構造'!K$52</f>
        <v>5607</v>
      </c>
      <c r="K56" s="175"/>
      <c r="L56" s="175"/>
      <c r="M56" s="175">
        <f>'将来負担比率（分子）の構造'!L$52</f>
        <v>5378</v>
      </c>
      <c r="N56" s="175"/>
      <c r="O56" s="175"/>
      <c r="P56" s="175">
        <f>'将来負担比率（分子）の構造'!M$52</f>
        <v>5445</v>
      </c>
    </row>
    <row r="57" spans="1:16" x14ac:dyDescent="0.15">
      <c r="A57" s="175" t="s">
        <v>42</v>
      </c>
      <c r="B57" s="175"/>
      <c r="C57" s="175"/>
      <c r="D57" s="175">
        <f>'将来負担比率（分子）の構造'!I$51</f>
        <v>124</v>
      </c>
      <c r="E57" s="175"/>
      <c r="F57" s="175"/>
      <c r="G57" s="175">
        <f>'将来負担比率（分子）の構造'!J$51</f>
        <v>109</v>
      </c>
      <c r="H57" s="175"/>
      <c r="I57" s="175"/>
      <c r="J57" s="175">
        <f>'将来負担比率（分子）の構造'!K$51</f>
        <v>100</v>
      </c>
      <c r="K57" s="175"/>
      <c r="L57" s="175"/>
      <c r="M57" s="175">
        <f>'将来負担比率（分子）の構造'!L$51</f>
        <v>94</v>
      </c>
      <c r="N57" s="175"/>
      <c r="O57" s="175"/>
      <c r="P57" s="175">
        <f>'将来負担比率（分子）の構造'!M$51</f>
        <v>88</v>
      </c>
    </row>
    <row r="58" spans="1:16" x14ac:dyDescent="0.15">
      <c r="A58" s="175" t="s">
        <v>41</v>
      </c>
      <c r="B58" s="175"/>
      <c r="C58" s="175"/>
      <c r="D58" s="175">
        <f>'将来負担比率（分子）の構造'!I$50</f>
        <v>2965</v>
      </c>
      <c r="E58" s="175"/>
      <c r="F58" s="175"/>
      <c r="G58" s="175">
        <f>'将来負担比率（分子）の構造'!J$50</f>
        <v>3372</v>
      </c>
      <c r="H58" s="175"/>
      <c r="I58" s="175"/>
      <c r="J58" s="175">
        <f>'将来負担比率（分子）の構造'!K$50</f>
        <v>3901</v>
      </c>
      <c r="K58" s="175"/>
      <c r="L58" s="175"/>
      <c r="M58" s="175">
        <f>'将来負担比率（分子）の構造'!L$50</f>
        <v>3952</v>
      </c>
      <c r="N58" s="175"/>
      <c r="O58" s="175"/>
      <c r="P58" s="175">
        <f>'将来負担比率（分子）の構造'!M$50</f>
        <v>3927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1138</v>
      </c>
      <c r="C62" s="175"/>
      <c r="D62" s="175"/>
      <c r="E62" s="175">
        <f>'将来負担比率（分子）の構造'!J$45</f>
        <v>1063</v>
      </c>
      <c r="F62" s="175"/>
      <c r="G62" s="175"/>
      <c r="H62" s="175">
        <f>'将来負担比率（分子）の構造'!K$45</f>
        <v>982</v>
      </c>
      <c r="I62" s="175"/>
      <c r="J62" s="175"/>
      <c r="K62" s="175">
        <f>'将来負担比率（分子）の構造'!L$45</f>
        <v>884</v>
      </c>
      <c r="L62" s="175"/>
      <c r="M62" s="175"/>
      <c r="N62" s="175">
        <f>'将来負担比率（分子）の構造'!M$45</f>
        <v>892</v>
      </c>
      <c r="O62" s="175"/>
      <c r="P62" s="175"/>
    </row>
    <row r="63" spans="1:16" x14ac:dyDescent="0.15">
      <c r="A63" s="175" t="s">
        <v>34</v>
      </c>
      <c r="B63" s="175">
        <f>'将来負担比率（分子）の構造'!I$44</f>
        <v>26</v>
      </c>
      <c r="C63" s="175"/>
      <c r="D63" s="175"/>
      <c r="E63" s="175">
        <f>'将来負担比率（分子）の構造'!J$44</f>
        <v>20</v>
      </c>
      <c r="F63" s="175"/>
      <c r="G63" s="175"/>
      <c r="H63" s="175">
        <f>'将来負担比率（分子）の構造'!K$44</f>
        <v>14</v>
      </c>
      <c r="I63" s="175"/>
      <c r="J63" s="175"/>
      <c r="K63" s="175">
        <f>'将来負担比率（分子）の構造'!L$44</f>
        <v>7</v>
      </c>
      <c r="L63" s="175"/>
      <c r="M63" s="175"/>
      <c r="N63" s="175">
        <f>'将来負担比率（分子）の構造'!M$44</f>
        <v>2</v>
      </c>
      <c r="O63" s="175"/>
      <c r="P63" s="175"/>
    </row>
    <row r="64" spans="1:16" x14ac:dyDescent="0.15">
      <c r="A64" s="175" t="s">
        <v>33</v>
      </c>
      <c r="B64" s="175">
        <f>'将来負担比率（分子）の構造'!I$43</f>
        <v>527</v>
      </c>
      <c r="C64" s="175"/>
      <c r="D64" s="175"/>
      <c r="E64" s="175">
        <f>'将来負担比率（分子）の構造'!J$43</f>
        <v>497</v>
      </c>
      <c r="F64" s="175"/>
      <c r="G64" s="175"/>
      <c r="H64" s="175">
        <f>'将来負担比率（分子）の構造'!K$43</f>
        <v>453</v>
      </c>
      <c r="I64" s="175"/>
      <c r="J64" s="175"/>
      <c r="K64" s="175">
        <f>'将来負担比率（分子）の構造'!L$43</f>
        <v>422</v>
      </c>
      <c r="L64" s="175"/>
      <c r="M64" s="175"/>
      <c r="N64" s="175">
        <f>'将来負担比率（分子）の構造'!M$43</f>
        <v>357</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8120</v>
      </c>
      <c r="C66" s="175"/>
      <c r="D66" s="175"/>
      <c r="E66" s="175">
        <f>'将来負担比率（分子）の構造'!J$41</f>
        <v>8211</v>
      </c>
      <c r="F66" s="175"/>
      <c r="G66" s="175"/>
      <c r="H66" s="175">
        <f>'将来負担比率（分子）の構造'!K$41</f>
        <v>8052</v>
      </c>
      <c r="I66" s="175"/>
      <c r="J66" s="175"/>
      <c r="K66" s="175">
        <f>'将来負担比率（分子）の構造'!L$41</f>
        <v>7722</v>
      </c>
      <c r="L66" s="175"/>
      <c r="M66" s="175"/>
      <c r="N66" s="175">
        <f>'将来負担比率（分子）の構造'!M$41</f>
        <v>7434</v>
      </c>
      <c r="O66" s="175"/>
      <c r="P66" s="175"/>
    </row>
    <row r="67" spans="1:16" x14ac:dyDescent="0.15">
      <c r="A67" s="175" t="s">
        <v>71</v>
      </c>
      <c r="B67" s="175" t="e">
        <f>NA()</f>
        <v>#N/A</v>
      </c>
      <c r="C67" s="175">
        <f>IF(ISNUMBER('将来負担比率（分子）の構造'!I$53), IF('将来負担比率（分子）の構造'!I$53 &lt; 0, 0, '将来負担比率（分子）の構造'!I$53), NA())</f>
        <v>891</v>
      </c>
      <c r="D67" s="175" t="e">
        <f>NA()</f>
        <v>#N/A</v>
      </c>
      <c r="E67" s="175" t="e">
        <f>NA()</f>
        <v>#N/A</v>
      </c>
      <c r="F67" s="175">
        <f>IF(ISNUMBER('将来負担比率（分子）の構造'!J$53), IF('将来負担比率（分子）の構造'!J$53 &lt; 0, 0, '将来負担比率（分子）の構造'!J$53), NA())</f>
        <v>392</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1277</v>
      </c>
      <c r="C72" s="179">
        <f>基金残高に係る経年分析!G55</f>
        <v>1237</v>
      </c>
      <c r="D72" s="179">
        <f>基金残高に係る経年分析!H55</f>
        <v>1104</v>
      </c>
    </row>
    <row r="73" spans="1:16" x14ac:dyDescent="0.15">
      <c r="A73" s="178" t="s">
        <v>74</v>
      </c>
      <c r="B73" s="179">
        <f>基金残高に係る経年分析!F56</f>
        <v>639</v>
      </c>
      <c r="C73" s="179">
        <f>基金残高に係る経年分析!G56</f>
        <v>734</v>
      </c>
      <c r="D73" s="179">
        <f>基金残高に係る経年分析!H56</f>
        <v>772</v>
      </c>
    </row>
    <row r="74" spans="1:16" x14ac:dyDescent="0.15">
      <c r="A74" s="178" t="s">
        <v>75</v>
      </c>
      <c r="B74" s="179">
        <f>基金残高に係る経年分析!F57</f>
        <v>1610</v>
      </c>
      <c r="C74" s="179">
        <f>基金残高に係る経年分析!G57</f>
        <v>1571</v>
      </c>
      <c r="D74" s="179">
        <f>基金残高に係る経年分析!H57</f>
        <v>1579</v>
      </c>
    </row>
  </sheetData>
  <sheetProtection algorithmName="SHA-512" hashValue="iyHB/YLJeDgPZJEUEKwAbfJCG9uElwXciZan2Ki3H30S55raUkYoKq6qDkBtbaFAOgK8Z6HctlYlKda0KvJLxQ==" saltValue="/CdV9yKScmDlNJTwzN59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2025-03-14T02:56:16Z</cp:lastPrinted>
  <dcterms:created xsi:type="dcterms:W3CDTF">2025-02-19T05:38:05Z</dcterms:created>
  <dcterms:modified xsi:type="dcterms:W3CDTF">2025-03-24T01:25:15Z</dcterms:modified>
  <cp:category/>
</cp:coreProperties>
</file>