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C0A98C1C-3716-4007-B960-5217ACDF42EE}"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U34" i="10"/>
  <c r="U35" i="10" s="1"/>
  <c r="C34" i="10"/>
  <c r="U36" i="10" l="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alcChain>
</file>

<file path=xl/sharedStrings.xml><?xml version="1.0" encoding="utf-8"?>
<sst xmlns="http://schemas.openxmlformats.org/spreadsheetml/2006/main" count="1111" uniqueCount="561">
  <si>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</si>
  <si>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</si>
  <si>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</si>
  <si>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</si>
  <si>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</si>
  <si>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</si>
  <si>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</si>
  <si>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</si>
  <si>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</si>
  <si>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</si>
  <si>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</si>
  <si>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</si>
  <si>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</si>
  <si>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</si>
  <si>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</si>
  <si>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</si>
  <si>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</si>
  <si>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</si>
  <si>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</si>
  <si>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</si>
  <si>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</si>
  <si>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</si>
  <si>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</si>
  <si>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</si>
  <si>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</si>
  <si>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</si>
  <si>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</si>
  <si>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</si>
  <si>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</si>
  <si>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</si>
  <si>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</si>
  <si>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</si>
  <si>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</si>
  <si>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</si>
  <si>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</si>
  <si>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</si>
  <si>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</si>
  <si>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</si>
  <si>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</si>
  <si>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</si>
  <si>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</si>
  <si>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</si>
  <si>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</si>
  <si>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</si>
  <si>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</si>
  <si>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</si>
  <si>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</si>
  <si>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</si>
  <si>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</si>
  <si>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</si>
  <si>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</si>
  <si>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</si>
  <si>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</si>
  <si>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</si>
  <si>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</si>
  <si>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</si>
  <si>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</si>
  <si>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</si>
  <si>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</si>
  <si>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</si>
  <si>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</si>
  <si>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</si>
  <si>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</si>
  <si>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</si>
  <si>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</si>
  <si>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</si>
  <si>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</si>
  <si>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</si>
  <si>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</si>
  <si>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</si>
  <si>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</si>
  <si>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</si>
  <si>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</si>
  <si>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</si>
  <si>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</si>
  <si>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</si>
  <si>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</si>
  <si>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</si>
  <si>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</si>
  <si>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</si>
  <si>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</si>
  <si>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</si>
  <si>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</si>
  <si>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</si>
  <si>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</si>
  <si>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</si>
  <si>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</si>
  <si>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</si>
  <si>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</si>
  <si>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</si>
  <si>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</si>
  <si>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</si>
  <si>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</si>
  <si>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</si>
  <si>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錦江町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</si>
  <si>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</si>
  <si>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</si>
  <si>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</si>
  <si>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</si>
  <si>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</si>
  <si>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</si>
  <si>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</si>
  <si>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</si>
  <si>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</si>
  <si>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</si>
  <si>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</si>
  <si>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</si>
  <si>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</si>
  <si>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</si>
  <si>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</si>
  <si>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</si>
  <si>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</si>
  <si>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</si>
  <si>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</si>
  <si>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</si>
  <si>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</si>
  <si>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</si>
  <si>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</si>
  <si>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</si>
  <si>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</si>
  <si>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</si>
  <si>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</si>
  <si>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</si>
  <si>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</si>
  <si>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</si>
  <si>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</si>
  <si>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</si>
  <si>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</si>
  <si>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</si>
  <si>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</si>
  <si>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</si>
  <si>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</si>
  <si>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</si>
  <si>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</si>
  <si>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</si>
  <si>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</si>
  <si>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</si>
  <si>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</si>
  <si>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</si>
  <si>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</si>
  <si>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</si>
  <si>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</si>
  <si>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</si>
  <si>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</si>
  <si>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</si>
  <si>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</si>
  <si>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</si>
  <si>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</si>
  <si>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</si>
  <si>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</si>
  <si>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</si>
  <si>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</si>
  <si>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</si>
  <si>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</si>
  <si>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</si>
  <si>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</si>
  <si>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</si>
  <si>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</si>
  <si>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</si>
  <si>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</si>
  <si>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</si>
  <si>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</si>
  <si>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</si>
  <si>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</si>
  <si>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</si>
  <si>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</si>
  <si>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</si>
  <si>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</si>
  <si>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</si>
  <si>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</si>
  <si>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</si>
  <si>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</si>
  <si>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</si>
  <si>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</si>
  <si>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</si>
  <si>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</si>
  <si>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</si>
  <si>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</si>
  <si>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</si>
  <si>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</si>
  <si>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</si>
  <si>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</si>
  <si>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</si>
  <si>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</si>
  <si>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</si>
  <si>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</si>
  <si>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</si>
  <si>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</si>
  <si>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</si>
  <si>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</si>
  <si>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</si>
  <si>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</si>
  <si>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</si>
  <si>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</si>
  <si>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</si>
  <si>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</si>
  <si>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</si>
  <si>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</si>
  <si>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</si>
  <si>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</si>
  <si>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</si>
  <si>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</si>
  <si>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</si>
  <si>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鹿児島県錦江町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</si>
  <si>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</si>
  <si>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</si>
  <si>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</si>
  <si>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</si>
  <si>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</si>
  <si>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</si>
  <si>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</si>
  <si>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</si>
  <si>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</si>
  <si>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</si>
  <si>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</si>
  <si>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</si>
  <si>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</si>
  <si>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</si>
  <si>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</si>
  <si>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</si>
  <si>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</si>
  <si>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</si>
  <si>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</si>
  <si>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</si>
  <si>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</si>
  <si>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</si>
  <si>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</si>
  <si>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</si>
  <si>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</si>
  <si>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</si>
  <si>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</si>
  <si>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</si>
  <si>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</si>
  <si>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</si>
  <si>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</si>
  <si>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</si>
  <si>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</si>
  <si>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</si>
  <si>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</si>
  <si>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</si>
  <si>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</si>
  <si>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</si>
  <si>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</si>
  <si>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</si>
  <si>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</si>
  <si>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</si>
  <si>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</si>
  <si>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</si>
  <si>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</si>
  <si>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</si>
  <si>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</si>
  <si>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</si>
  <si>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</si>
  <si>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</si>
  <si>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</si>
  <si>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</si>
  <si>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</si>
  <si>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</si>
  <si>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</si>
  <si>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</si>
  <si>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</si>
  <si>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</si>
  <si>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</si>
  <si>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</si>
  <si>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</si>
  <si>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</si>
  <si>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</si>
  <si>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</si>
  <si>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</si>
  <si>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</si>
  <si>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</si>
  <si>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</si>
  <si>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</si>
  <si>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</si>
  <si>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</si>
  <si>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</si>
  <si>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</si>
  <si>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</si>
  <si>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</si>
  <si>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</si>
  <si>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</si>
  <si>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</si>
  <si>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</si>
  <si>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</si>
  <si>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</si>
  <si>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</si>
  <si>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</si>
  <si>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</si>
  <si>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</si>
  <si>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</si>
  <si>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</si>
  <si>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</si>
  <si>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</si>
  <si>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</si>
  <si>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</si>
  <si>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</si>
  <si>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</si>
  <si>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</si>
  <si>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</si>
  <si>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</si>
  <si>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</si>
  <si>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</si>
  <si>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</si>
  <si>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</si>
  <si>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</si>
  <si>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</si>
  <si>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</si>
  <si>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</si>
  <si>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</si>
  <si>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</si>
  <si>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</si>
  <si>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</si>
  <si>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</si>
  <si>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</si>
  <si>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</si>
  <si>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</si>
  <si>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</si>
  <si>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</si>
  <si>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</si>
  <si>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</si>
  <si>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</si>
  <si>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</si>
  <si>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</si>
  <si>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</si>
  <si>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</si>
  <si>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</si>
  <si>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</si>
  <si>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</si>
  <si>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</si>
  <si>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</si>
  <si>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</si>
  <si>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</si>
  <si>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</si>
  <si>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</si>
  <si>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</si>
  <si>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</si>
  <si>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</si>
  <si>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</si>
  <si>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</si>
  <si>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</si>
  <si>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</si>
  <si>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</si>
  <si>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</si>
  <si>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</si>
  <si>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</si>
  <si>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</si>
  <si>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</si>
  <si>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</si>
  <si>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</si>
  <si>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</si>
  <si>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</si>
  <si>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</si>
  <si>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</si>
  <si>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</si>
  <si>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鹿児島県錦江町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</si>
  <si>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</si>
  <si>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</si>
  <si>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</si>
  <si>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</si>
  <si>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</si>
  <si>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</si>
  <si>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</si>
  <si>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</si>
  <si>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</si>
  <si>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</si>
  <si>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</si>
  <si>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</si>
  <si>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</si>
  <si>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</si>
  <si>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</si>
  <si>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</si>
  <si>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</si>
  <si>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</si>
  <si>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</si>
  <si>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</si>
  <si>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</si>
  <si>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</si>
  <si>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</si>
  <si>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</si>
  <si>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</si>
  <si>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</si>
  <si>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</si>
  <si>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</si>
  <si>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</si>
  <si>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</si>
  <si>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</si>
  <si>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</si>
  <si>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</si>
  <si>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</si>
  <si>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</si>
  <si>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</si>
  <si>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</si>
  <si>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</si>
  <si>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</si>
  <si>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</si>
  <si>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</si>
  <si>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</si>
  <si>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</si>
  <si>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</si>
  <si>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</si>
  <si>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</si>
  <si>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</si>
  <si>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</si>
  <si>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</si>
  <si>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</si>
  <si>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</si>
  <si>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</si>
  <si>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</si>
  <si>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</si>
  <si>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</si>
  <si>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</si>
  <si>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</si>
  <si>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</si>
  <si>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</si>
  <si>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</si>
  <si>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</si>
  <si>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</si>
  <si>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</si>
  <si>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</si>
  <si>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</si>
  <si>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</si>
  <si>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</si>
  <si>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</si>
  <si>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</si>
  <si>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</si>
  <si>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</si>
  <si>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</si>
  <si>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</si>
  <si>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</si>
  <si>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</si>
  <si>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</si>
  <si>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</si>
  <si>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</si>
  <si>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</si>
  <si>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</si>
  <si>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</si>
  <si>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</si>
  <si>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</si>
  <si>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</si>
  <si>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</si>
  <si>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</si>
  <si>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</si>
  <si>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</si>
  <si>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</si>
  <si>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</si>
  <si>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</si>
  <si>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</si>
  <si>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</si>
  <si>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</si>
  <si>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</si>
  <si>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</si>
  <si>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</si>
  <si>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</si>
  <si>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</si>
  <si>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</si>
  <si>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</si>
  <si>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</si>
  <si>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</si>
  <si>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</si>
  <si>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</si>
  <si>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</si>
  <si>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</si>
  <si>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</si>
  <si>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</si>
  <si>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</si>
  <si>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</si>
  <si>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</si>
  <si>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</si>
  <si>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</si>
  <si>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</si>
  <si>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</si>
  <si>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</si>
  <si>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</si>
  <si>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</si>
  <si>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</si>
  <si>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</si>
  <si>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</si>
  <si>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</si>
  <si>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</si>
  <si>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</si>
  <si>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</si>
  <si>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</si>
  <si>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</si>
  <si>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</si>
  <si>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</si>
  <si>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</si>
  <si>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</si>
  <si>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</si>
  <si>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</si>
  <si>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</si>
  <si>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</si>
  <si>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</si>
  <si>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</si>
  <si>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</si>
  <si>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</si>
  <si>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</si>
  <si>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</si>
  <si>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</si>
  <si>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</si>
  <si>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</si>
  <si>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</si>
  <si>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</si>
  <si>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</si>
  <si>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</si>
  <si>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</si>
  <si>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</si>
  <si>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</si>
  <si>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</si>
  <si>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</si>
  <si>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</si>
  <si>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</si>
  <si>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</si>
  <si>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</si>
  <si>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</si>
  <si>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</si>
  <si>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</si>
  <si>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</si>
  <si>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</si>
  <si>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</si>
  <si>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</si>
  <si>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</si>
  <si>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</si>
  <si>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</si>
  <si>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</si>
  <si>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</si>
  <si>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</si>
  <si>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</si>
  <si>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</si>
  <si>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</si>
  <si>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</si>
  <si>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2.32</t>
  </si>
  <si>
    <t>▲ 5.06</t>
  </si>
  <si>
    <t>▲ 7.17</t>
  </si>
  <si>
    <t>一般会計</t>
  </si>
  <si>
    <t>国民健康保険事業特別会計</t>
  </si>
  <si>
    <t>介護保険事業（保険事業勘定）特別会計</t>
  </si>
  <si>
    <t>簡易水道事業特別会計</t>
  </si>
  <si>
    <t>農業集落排水事業特別会計</t>
  </si>
  <si>
    <t>▲ 0.08</t>
  </si>
  <si>
    <t>後期高齢者医療事業特別会計</t>
  </si>
  <si>
    <t>介護保険事業（サービス事業勘定）特別会計</t>
  </si>
  <si>
    <t>その他会計（赤字）</t>
  </si>
  <si>
    <t>その他会計（黒字）</t>
  </si>
  <si>
    <t>R01</t>
    <phoneticPr fontId="5"/>
  </si>
  <si>
    <t>R02</t>
    <phoneticPr fontId="5"/>
  </si>
  <si>
    <t>R03</t>
    <phoneticPr fontId="5"/>
  </si>
  <si>
    <t>R04</t>
    <phoneticPr fontId="5"/>
  </si>
  <si>
    <t>R05</t>
    <phoneticPr fontId="5"/>
  </si>
  <si>
    <t>肝属郡医師会立病院再整備基金</t>
    <phoneticPr fontId="5"/>
  </si>
  <si>
    <t>地域振興基金</t>
    <rPh sb="0" eb="2">
      <t>チイキ</t>
    </rPh>
    <rPh sb="2" eb="4">
      <t>シンコウ</t>
    </rPh>
    <rPh sb="4" eb="6">
      <t>キキン</t>
    </rPh>
    <phoneticPr fontId="10"/>
  </si>
  <si>
    <t>町有施設整備基金</t>
    <rPh sb="0" eb="2">
      <t>チョウユウ</t>
    </rPh>
    <rPh sb="2" eb="4">
      <t>シセツ</t>
    </rPh>
    <rPh sb="4" eb="6">
      <t>セイビ</t>
    </rPh>
    <rPh sb="6" eb="8">
      <t>キキン</t>
    </rPh>
    <phoneticPr fontId="10"/>
  </si>
  <si>
    <t>合併振興基金</t>
    <rPh sb="0" eb="2">
      <t>ガッペイ</t>
    </rPh>
    <rPh sb="2" eb="4">
      <t>シンコウ</t>
    </rPh>
    <rPh sb="4" eb="6">
      <t>キキン</t>
    </rPh>
    <phoneticPr fontId="10"/>
  </si>
  <si>
    <t>ふるさと納税基金</t>
    <rPh sb="4" eb="6">
      <t>ノウゼイ</t>
    </rPh>
    <rPh sb="6" eb="8">
      <t>キキン</t>
    </rPh>
    <phoneticPr fontId="10"/>
  </si>
  <si>
    <t>鹿児島県市町村総合事務組合</t>
    <rPh sb="0" eb="4">
      <t>カゴシマケン</t>
    </rPh>
    <rPh sb="4" eb="7">
      <t>シチョウソン</t>
    </rPh>
    <rPh sb="7" eb="9">
      <t>ソウゴウ</t>
    </rPh>
    <rPh sb="9" eb="11">
      <t>ジム</t>
    </rPh>
    <rPh sb="11" eb="13">
      <t>クミアイ</t>
    </rPh>
    <phoneticPr fontId="19"/>
  </si>
  <si>
    <t>南大隅衛生管理組合</t>
    <rPh sb="0" eb="3">
      <t>ミナミオオスミ</t>
    </rPh>
    <rPh sb="3" eb="5">
      <t>エイセイ</t>
    </rPh>
    <rPh sb="5" eb="7">
      <t>カンリ</t>
    </rPh>
    <rPh sb="7" eb="9">
      <t>クミアイ</t>
    </rPh>
    <phoneticPr fontId="19"/>
  </si>
  <si>
    <t>大隅肝属地区消防組合</t>
    <rPh sb="0" eb="2">
      <t>オオスミ</t>
    </rPh>
    <rPh sb="2" eb="4">
      <t>キモツキ</t>
    </rPh>
    <rPh sb="4" eb="6">
      <t>チク</t>
    </rPh>
    <rPh sb="6" eb="8">
      <t>ショウボウ</t>
    </rPh>
    <rPh sb="8" eb="10">
      <t>クミアイ</t>
    </rPh>
    <phoneticPr fontId="19"/>
  </si>
  <si>
    <t>大隅肝属広域事務組合</t>
    <rPh sb="0" eb="2">
      <t>オオスミ</t>
    </rPh>
    <rPh sb="2" eb="4">
      <t>キモツキ</t>
    </rPh>
    <rPh sb="4" eb="6">
      <t>コウイキ</t>
    </rPh>
    <rPh sb="6" eb="8">
      <t>ジム</t>
    </rPh>
    <rPh sb="8" eb="10">
      <t>クミアイ</t>
    </rPh>
    <phoneticPr fontId="19"/>
  </si>
  <si>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9"/>
  </si>
  <si>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9"/>
  </si>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</sst>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C661-427E-993A-F93CB5AC7D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304587</c:v>
                </c:pt>
                <c:pt idx="1">
                  <c:v>152823</c:v>
                </c:pt>
                <c:pt idx="2">
                  <c:v>137398</c:v>
                </c:pt>
                <c:pt idx="3">
                  <c:v>121995</c:v>
                </c:pt>
                <c:pt idx="4">
                  <c:v>162870</c:v>
                </c:pt>
              </c:numCache>
            </c:numRef>
          </c:val>
          <c:smooth val="0"/>
          <c:extLst>
            <c:ext xmlns:c16="http://schemas.microsoft.com/office/drawing/2014/chart" uri="{C3380CC4-5D6E-409C-BE32-E72D297353CC}">
              <c16:uniqueId val="{00000001-C661-427E-993A-F93CB5AC7D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1.87</c:v>
                </c:pt>
                <c:pt idx="1">
                  <c:v>3.1</c:v>
                </c:pt>
                <c:pt idx="2">
                  <c:v>2.7</c:v>
                </c:pt>
                <c:pt idx="3">
                  <c:v>3.26</c:v>
                </c:pt>
                <c:pt idx="4">
                  <c:v>3.45</c:v>
                </c:pt>
              </c:numCache>
            </c:numRef>
          </c:val>
          <c:extLst>
            <c:ext xmlns:c16="http://schemas.microsoft.com/office/drawing/2014/chart" uri="{C3380CC4-5D6E-409C-BE32-E72D297353CC}">
              <c16:uniqueId val="{00000000-DE20-4BC2-B0AC-B4E91CAF1D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40.78</c:v>
                </c:pt>
                <c:pt idx="1">
                  <c:v>40.799999999999997</c:v>
                </c:pt>
                <c:pt idx="2">
                  <c:v>39.630000000000003</c:v>
                </c:pt>
                <c:pt idx="3">
                  <c:v>35.29</c:v>
                </c:pt>
                <c:pt idx="4">
                  <c:v>28.11</c:v>
                </c:pt>
              </c:numCache>
            </c:numRef>
          </c:val>
          <c:extLst>
            <c:ext xmlns:c16="http://schemas.microsoft.com/office/drawing/2014/chart" uri="{C3380CC4-5D6E-409C-BE32-E72D297353CC}">
              <c16:uniqueId val="{00000001-DE20-4BC2-B0AC-B4E91CAF1D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-2.3199999999999998</c:v>
                </c:pt>
                <c:pt idx="1">
                  <c:v>2.2599999999999998</c:v>
                </c:pt>
                <c:pt idx="2">
                  <c:v>1.31</c:v>
                </c:pt>
                <c:pt idx="3">
                  <c:v>-5.0599999999999996</c:v>
                </c:pt>
                <c:pt idx="4">
                  <c:v>-7.17</c:v>
                </c:pt>
              </c:numCache>
            </c:numRef>
          </c:val>
          <c:smooth val="0"/>
          <c:extLst>
            <c:ext xmlns:c16="http://schemas.microsoft.com/office/drawing/2014/chart" uri="{C3380CC4-5D6E-409C-BE32-E72D297353CC}">
              <c16:uniqueId val="{00000002-DE20-4BC2-B0AC-B4E91CAF1D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21-4AAF-A290-69995D5FB7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21-4AAF-A290-69995D5FB7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21-4AAF-A290-69995D5FB735}"/>
            </c:ext>
          </c:extLst>
        </c:ser>
        <c:ser>
          <c:idx val="3"/>
          <c:order val="3"/>
          <c:tx>
            <c:strRef>
              <c:f>データシート!$A$30</c:f>
              <c:strCache>
                <c:ptCount val="1"/>
                <c:pt idx="0">
                  <c:v>介護保険事業（サービス事業勘定）特別会計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D221-4AAF-A290-69995D5FB73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221-4AAF-A290-69995D5FB73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0.11</c:v>
                </c:pt>
                <c:pt idx="6">
                  <c:v>0.08</c:v>
                </c:pt>
                <c:pt idx="7">
                  <c:v>#N/A</c:v>
                </c:pt>
                <c:pt idx="8">
                  <c:v>#N/A</c:v>
                </c:pt>
                <c:pt idx="9">
                  <c:v>0.11</c:v>
                </c:pt>
              </c:numCache>
            </c:numRef>
          </c:val>
          <c:extLst>
            <c:ext xmlns:c16="http://schemas.microsoft.com/office/drawing/2014/chart" uri="{C3380CC4-5D6E-409C-BE32-E72D297353CC}">
              <c16:uniqueId val="{00000005-D221-4AAF-A290-69995D5FB73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0.14000000000000001</c:v>
                </c:pt>
                <c:pt idx="4">
                  <c:v>#N/A</c:v>
                </c:pt>
                <c:pt idx="5">
                  <c:v>0.16</c:v>
                </c:pt>
                <c:pt idx="6">
                  <c:v>#N/A</c:v>
                </c:pt>
                <c:pt idx="7">
                  <c:v>0.01</c:v>
                </c:pt>
                <c:pt idx="8">
                  <c:v>#N/A</c:v>
                </c:pt>
                <c:pt idx="9">
                  <c:v>0.16</c:v>
                </c:pt>
              </c:numCache>
            </c:numRef>
          </c:val>
          <c:extLst>
            <c:ext xmlns:c16="http://schemas.microsoft.com/office/drawing/2014/chart" uri="{C3380CC4-5D6E-409C-BE32-E72D297353CC}">
              <c16:uniqueId val="{00000006-D221-4AAF-A290-69995D5FB735}"/>
            </c:ext>
          </c:extLst>
        </c:ser>
        <c:ser>
          <c:idx val="7"/>
          <c:order val="7"/>
          <c:tx>
            <c:strRef>
              <c:f>データシート!$A$34</c:f>
              <c:strCache>
                <c:ptCount val="1"/>
                <c:pt idx="0">
                  <c:v>介護保険事業（保険事業勘定）特別会計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1.89</c:v>
                </c:pt>
                <c:pt idx="2">
                  <c:v>#N/A</c:v>
                </c:pt>
                <c:pt idx="3">
                  <c:v>2.1</c:v>
                </c:pt>
                <c:pt idx="4">
                  <c:v>#N/A</c:v>
                </c:pt>
                <c:pt idx="5">
                  <c:v>1.37</c:v>
                </c:pt>
                <c:pt idx="6">
                  <c:v>#N/A</c:v>
                </c:pt>
                <c:pt idx="7">
                  <c:v>0.76</c:v>
                </c:pt>
                <c:pt idx="8">
                  <c:v>#N/A</c:v>
                </c:pt>
                <c:pt idx="9">
                  <c:v>0.92</c:v>
                </c:pt>
              </c:numCache>
            </c:numRef>
          </c:val>
          <c:extLst>
            <c:ext xmlns:c16="http://schemas.microsoft.com/office/drawing/2014/chart" uri="{C3380CC4-5D6E-409C-BE32-E72D297353CC}">
              <c16:uniqueId val="{00000007-D221-4AAF-A290-69995D5FB73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0.44</c:v>
                </c:pt>
                <c:pt idx="2">
                  <c:v>#N/A</c:v>
                </c:pt>
                <c:pt idx="3">
                  <c:v>0.1</c:v>
                </c:pt>
                <c:pt idx="4">
                  <c:v>#N/A</c:v>
                </c:pt>
                <c:pt idx="5">
                  <c:v>0.95</c:v>
                </c:pt>
                <c:pt idx="6">
                  <c:v>#N/A</c:v>
                </c:pt>
                <c:pt idx="7">
                  <c:v>1.44</c:v>
                </c:pt>
                <c:pt idx="8">
                  <c:v>#N/A</c:v>
                </c:pt>
                <c:pt idx="9">
                  <c:v>2.04</c:v>
                </c:pt>
              </c:numCache>
            </c:numRef>
          </c:val>
          <c:extLst>
            <c:ext xmlns:c16="http://schemas.microsoft.com/office/drawing/2014/chart" uri="{C3380CC4-5D6E-409C-BE32-E72D297353CC}">
              <c16:uniqueId val="{00000008-D221-4AAF-A290-69995D5FB7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1.86</c:v>
                </c:pt>
                <c:pt idx="2">
                  <c:v>#N/A</c:v>
                </c:pt>
                <c:pt idx="3">
                  <c:v>3.09</c:v>
                </c:pt>
                <c:pt idx="4">
                  <c:v>#N/A</c:v>
                </c:pt>
                <c:pt idx="5">
                  <c:v>2.7</c:v>
                </c:pt>
                <c:pt idx="6">
                  <c:v>#N/A</c:v>
                </c:pt>
                <c:pt idx="7">
                  <c:v>3.25</c:v>
                </c:pt>
                <c:pt idx="8">
                  <c:v>#N/A</c:v>
                </c:pt>
                <c:pt idx="9">
                  <c:v>3.45</c:v>
                </c:pt>
              </c:numCache>
            </c:numRef>
          </c:val>
          <c:extLst>
            <c:ext xmlns:c16="http://schemas.microsoft.com/office/drawing/2014/chart" uri="{C3380CC4-5D6E-409C-BE32-E72D297353CC}">
              <c16:uniqueId val="{00000009-D221-4AAF-A290-69995D5FB7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772</c:v>
                </c:pt>
                <c:pt idx="5">
                  <c:v>728</c:v>
                </c:pt>
                <c:pt idx="8">
                  <c:v>743</c:v>
                </c:pt>
                <c:pt idx="11">
                  <c:v>738</c:v>
                </c:pt>
                <c:pt idx="14">
                  <c:v>719</c:v>
                </c:pt>
              </c:numCache>
            </c:numRef>
          </c:val>
          <c:extLst>
            <c:ext xmlns:c16="http://schemas.microsoft.com/office/drawing/2014/chart" uri="{C3380CC4-5D6E-409C-BE32-E72D297353CC}">
              <c16:uniqueId val="{00000000-A162-4671-A7DC-EA057DB8F9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62-4671-A7DC-EA057DB8F9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62-4671-A7DC-EA057DB8F9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54</c:v>
                </c:pt>
                <c:pt idx="6">
                  <c:v>47</c:v>
                </c:pt>
                <c:pt idx="9">
                  <c:v>40</c:v>
                </c:pt>
                <c:pt idx="12">
                  <c:v>18</c:v>
                </c:pt>
              </c:numCache>
            </c:numRef>
          </c:val>
          <c:extLst>
            <c:ext xmlns:c16="http://schemas.microsoft.com/office/drawing/2014/chart" uri="{C3380CC4-5D6E-409C-BE32-E72D297353CC}">
              <c16:uniqueId val="{00000003-A162-4671-A7DC-EA057DB8F9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c:v>
                </c:pt>
                <c:pt idx="3">
                  <c:v>37</c:v>
                </c:pt>
                <c:pt idx="6">
                  <c:v>37</c:v>
                </c:pt>
                <c:pt idx="9">
                  <c:v>42</c:v>
                </c:pt>
                <c:pt idx="12">
                  <c:v>38</c:v>
                </c:pt>
              </c:numCache>
            </c:numRef>
          </c:val>
          <c:extLst>
            <c:ext xmlns:c16="http://schemas.microsoft.com/office/drawing/2014/chart" uri="{C3380CC4-5D6E-409C-BE32-E72D297353CC}">
              <c16:uniqueId val="{00000004-A162-4671-A7DC-EA057DB8F9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62-4671-A7DC-EA057DB8F9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62-4671-A7DC-EA057DB8F9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886</c:v>
                </c:pt>
                <c:pt idx="3">
                  <c:v>836</c:v>
                </c:pt>
                <c:pt idx="6">
                  <c:v>869</c:v>
                </c:pt>
                <c:pt idx="9">
                  <c:v>881</c:v>
                </c:pt>
                <c:pt idx="12">
                  <c:v>883</c:v>
                </c:pt>
              </c:numCache>
            </c:numRef>
          </c:val>
          <c:extLst>
            <c:ext xmlns:c16="http://schemas.microsoft.com/office/drawing/2014/chart" uri="{C3380CC4-5D6E-409C-BE32-E72D297353CC}">
              <c16:uniqueId val="{00000007-A162-4671-A7DC-EA057DB8F9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216</c:v>
                </c:pt>
                <c:pt idx="2">
                  <c:v>#N/A</c:v>
                </c:pt>
                <c:pt idx="3">
                  <c:v>#N/A</c:v>
                </c:pt>
                <c:pt idx="4">
                  <c:v>199</c:v>
                </c:pt>
                <c:pt idx="5">
                  <c:v>#N/A</c:v>
                </c:pt>
                <c:pt idx="6">
                  <c:v>#N/A</c:v>
                </c:pt>
                <c:pt idx="7">
                  <c:v>210</c:v>
                </c:pt>
                <c:pt idx="8">
                  <c:v>#N/A</c:v>
                </c:pt>
                <c:pt idx="9">
                  <c:v>#N/A</c:v>
                </c:pt>
                <c:pt idx="10">
                  <c:v>225</c:v>
                </c:pt>
                <c:pt idx="11">
                  <c:v>#N/A</c:v>
                </c:pt>
                <c:pt idx="12">
                  <c:v>#N/A</c:v>
                </c:pt>
                <c:pt idx="13">
                  <c:v>220</c:v>
                </c:pt>
                <c:pt idx="14">
                  <c:v>#N/A</c:v>
                </c:pt>
              </c:numCache>
            </c:numRef>
          </c:val>
          <c:smooth val="0"/>
          <c:extLst>
            <c:ext xmlns:c16="http://schemas.microsoft.com/office/drawing/2014/chart" uri="{C3380CC4-5D6E-409C-BE32-E72D297353CC}">
              <c16:uniqueId val="{00000008-A162-4671-A7DC-EA057DB8F9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7127</c:v>
                </c:pt>
                <c:pt idx="5">
                  <c:v>6623</c:v>
                </c:pt>
                <c:pt idx="8">
                  <c:v>6365</c:v>
                </c:pt>
                <c:pt idx="11">
                  <c:v>5974</c:v>
                </c:pt>
                <c:pt idx="14">
                  <c:v>6348</c:v>
                </c:pt>
              </c:numCache>
            </c:numRef>
          </c:val>
          <c:extLst>
            <c:ext xmlns:c16="http://schemas.microsoft.com/office/drawing/2014/chart" uri="{C3380CC4-5D6E-409C-BE32-E72D297353CC}">
              <c16:uniqueId val="{00000000-71CC-48D6-A9C9-E34810D980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1CC-48D6-A9C9-E34810D980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4738</c:v>
                </c:pt>
                <c:pt idx="5">
                  <c:v>4995</c:v>
                </c:pt>
                <c:pt idx="8">
                  <c:v>5023</c:v>
                </c:pt>
                <c:pt idx="11">
                  <c:v>6235</c:v>
                </c:pt>
                <c:pt idx="14">
                  <c:v>6372</c:v>
                </c:pt>
              </c:numCache>
            </c:numRef>
          </c:val>
          <c:extLst>
            <c:ext xmlns:c16="http://schemas.microsoft.com/office/drawing/2014/chart" uri="{C3380CC4-5D6E-409C-BE32-E72D297353CC}">
              <c16:uniqueId val="{00000002-71CC-48D6-A9C9-E34810D980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CC-48D6-A9C9-E34810D980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CC-48D6-A9C9-E34810D980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CC-48D6-A9C9-E34810D980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1141</c:v>
                </c:pt>
                <c:pt idx="3">
                  <c:v>1101</c:v>
                </c:pt>
                <c:pt idx="6">
                  <c:v>1097</c:v>
                </c:pt>
                <c:pt idx="9">
                  <c:v>968</c:v>
                </c:pt>
                <c:pt idx="12">
                  <c:v>893</c:v>
                </c:pt>
              </c:numCache>
            </c:numRef>
          </c:val>
          <c:extLst>
            <c:ext xmlns:c16="http://schemas.microsoft.com/office/drawing/2014/chart" uri="{C3380CC4-5D6E-409C-BE32-E72D297353CC}">
              <c16:uniqueId val="{00000006-71CC-48D6-A9C9-E34810D980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247</c:v>
                </c:pt>
                <c:pt idx="3">
                  <c:v>169</c:v>
                </c:pt>
                <c:pt idx="6">
                  <c:v>76</c:v>
                </c:pt>
                <c:pt idx="9">
                  <c:v>33</c:v>
                </c:pt>
                <c:pt idx="12">
                  <c:v>20</c:v>
                </c:pt>
              </c:numCache>
            </c:numRef>
          </c:val>
          <c:extLst>
            <c:ext xmlns:c16="http://schemas.microsoft.com/office/drawing/2014/chart" uri="{C3380CC4-5D6E-409C-BE32-E72D297353CC}">
              <c16:uniqueId val="{00000007-71CC-48D6-A9C9-E34810D980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311</c:v>
                </c:pt>
                <c:pt idx="3">
                  <c:v>293</c:v>
                </c:pt>
                <c:pt idx="6">
                  <c:v>276</c:v>
                </c:pt>
                <c:pt idx="9">
                  <c:v>247</c:v>
                </c:pt>
                <c:pt idx="12">
                  <c:v>232</c:v>
                </c:pt>
              </c:numCache>
            </c:numRef>
          </c:val>
          <c:extLst>
            <c:ext xmlns:c16="http://schemas.microsoft.com/office/drawing/2014/chart" uri="{C3380CC4-5D6E-409C-BE32-E72D297353CC}">
              <c16:uniqueId val="{00000008-71CC-48D6-A9C9-E34810D980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117</c:v>
                </c:pt>
                <c:pt idx="6">
                  <c:v>98</c:v>
                </c:pt>
                <c:pt idx="9">
                  <c:v>79</c:v>
                </c:pt>
                <c:pt idx="12">
                  <c:v>43</c:v>
                </c:pt>
              </c:numCache>
            </c:numRef>
          </c:val>
          <c:extLst>
            <c:ext xmlns:c16="http://schemas.microsoft.com/office/drawing/2014/chart" uri="{C3380CC4-5D6E-409C-BE32-E72D297353CC}">
              <c16:uniqueId val="{00000009-71CC-48D6-A9C9-E34810D980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7733</c:v>
                </c:pt>
                <c:pt idx="3">
                  <c:v>7616</c:v>
                </c:pt>
                <c:pt idx="6">
                  <c:v>7428</c:v>
                </c:pt>
                <c:pt idx="9">
                  <c:v>7015</c:v>
                </c:pt>
                <c:pt idx="12">
                  <c:v>6849</c:v>
                </c:pt>
              </c:numCache>
            </c:numRef>
          </c:val>
          <c:extLst>
            <c:ext xmlns:c16="http://schemas.microsoft.com/office/drawing/2014/chart" uri="{C3380CC4-5D6E-409C-BE32-E72D297353CC}">
              <c16:uniqueId val="{0000000A-71CC-48D6-A9C9-E34810D980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CC-48D6-A9C9-E34810D980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1706</c:v>
                </c:pt>
                <c:pt idx="1">
                  <c:v>1475</c:v>
                </c:pt>
                <c:pt idx="2">
                  <c:v>1169</c:v>
                </c:pt>
              </c:numCache>
            </c:numRef>
          </c:val>
          <c:extLst>
            <c:ext xmlns:c16="http://schemas.microsoft.com/office/drawing/2014/chart" uri="{C3380CC4-5D6E-409C-BE32-E72D297353CC}">
              <c16:uniqueId val="{00000000-B688-4AB6-A18D-F092EECE77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466</c:v>
                </c:pt>
                <c:pt idx="1">
                  <c:v>467</c:v>
                </c:pt>
                <c:pt idx="2">
                  <c:v>468</c:v>
                </c:pt>
              </c:numCache>
            </c:numRef>
          </c:val>
          <c:extLst>
            <c:ext xmlns:c16="http://schemas.microsoft.com/office/drawing/2014/chart" uri="{C3380CC4-5D6E-409C-BE32-E72D297353CC}">
              <c16:uniqueId val="{00000001-B688-4AB6-A18D-F092EECE77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3795</c:v>
                </c:pt>
                <c:pt idx="1">
                  <c:v>4553</c:v>
                </c:pt>
                <c:pt idx="2">
                  <c:v>5002</c:v>
                </c:pt>
              </c:numCache>
            </c:numRef>
          </c:val>
          <c:extLst>
            <c:ext xmlns:c16="http://schemas.microsoft.com/office/drawing/2014/chart" uri="{C3380CC4-5D6E-409C-BE32-E72D297353CC}">
              <c16:uniqueId val="{00000002-B688-4AB6-A18D-F092EECE77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
6,318
163.19
7,822,796
7,629,965
143,561
4,159,620
6,848,596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人口の減少や全国平均を上回る高齢化の進行による農畜産業の衰退等によって、財政基盤が弱く、類似団体平均を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ポイント下回っている。今後も引き続き、令和元年度に策定した長期財政計画に沿った歳出の見直しと第３次行政改革大綱に沿った行財政改革に努めることにより財政の健全化を図る必要がある。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た。前年度と比較し数値が上回った主な要因として、給与改定による人件費の増及び公営企業会計に対する法定外操出金の増が挙げられる。また、施設老朽化による維持補修費の増やコロナ禍により中止していた行事・会議等が再開したことも物件費や補助費が増えた要因と考えられることから、これを機に旅費や各種補助金の優先度を精査し、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119126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534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155448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550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5504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2047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[349,884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は、全て類似団体の数値を下回っており、要因としてごみ処理業務や消防業務を一部事務組合で行っていることが挙げられる。一部事務組合の人件費・物件費等に充てる負担金を合計した場合、人口一人当たりの金額は増加することとなる。</a:t>
          </a:r>
        </a:p>
        <a:p>
          <a:r>
            <a:rPr kumimoji="1" lang="ja-JP" altLang="en-US" sz="1300">
              <a:latin typeface="ＭＳ Ｐゴシック" panose="020B0600070205080204" pitchFamily="50" charset="-128"/>
              <a:ea typeface="ＭＳ Ｐゴシック" panose="020B0600070205080204" pitchFamily="50" charset="-128"/>
            </a:rPr>
            <a:t>　今後は、指定管理者制度を活用した公共施設の管理委託を進め、コストの低減を図っていく方針である。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73349</xdr:rowOff>
    </xdr:from>
    <xdr:to>
      <xdr:col>23</xdr:col>
      <xdr:colOff>133350</xdr:colOff>
      <xdr:row>83</xdr:row>
      <xdr:rowOff>29536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32249"/>
          <a:ext cx="838200" cy="1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32872</xdr:rowOff>
    </xdr:from>
    <xdr:to>
      <xdr:col>19</xdr:col>
      <xdr:colOff>133350</xdr:colOff>
      <xdr:row>82</xdr:row>
      <xdr:rowOff>73349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1772"/>
          <a:ext cx="889000" cy="4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156882</xdr:rowOff>
    </xdr:from>
    <xdr:to>
      <xdr:col>15</xdr:col>
      <xdr:colOff>82550</xdr:colOff>
      <xdr:row>82</xdr:row>
      <xdr:rowOff>32872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44332"/>
          <a:ext cx="889000" cy="4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86488</xdr:rowOff>
    </xdr:from>
    <xdr:to>
      <xdr:col>11</xdr:col>
      <xdr:colOff>31750</xdr:colOff>
      <xdr:row>81</xdr:row>
      <xdr:rowOff>156882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73938"/>
          <a:ext cx="889000" cy="7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150186</xdr:rowOff>
    </xdr:from>
    <xdr:to>
      <xdr:col>23</xdr:col>
      <xdr:colOff>184150</xdr:colOff>
      <xdr:row>83</xdr:row>
      <xdr:rowOff>80336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166713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22549</xdr:rowOff>
    </xdr:from>
    <xdr:to>
      <xdr:col>19</xdr:col>
      <xdr:colOff>184150</xdr:colOff>
      <xdr:row>82</xdr:row>
      <xdr:rowOff>124149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134326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5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153522</xdr:rowOff>
    </xdr:from>
    <xdr:to>
      <xdr:col>15</xdr:col>
      <xdr:colOff>133350</xdr:colOff>
      <xdr:row>82</xdr:row>
      <xdr:rowOff>83672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93849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0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106082</xdr:rowOff>
    </xdr:from>
    <xdr:to>
      <xdr:col>11</xdr:col>
      <xdr:colOff>82550</xdr:colOff>
      <xdr:row>82</xdr:row>
      <xdr:rowOff>36232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46409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35688</xdr:rowOff>
    </xdr:from>
    <xdr:to>
      <xdr:col>7</xdr:col>
      <xdr:colOff>31750</xdr:colOff>
      <xdr:row>81</xdr:row>
      <xdr:rowOff>137288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147465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旧来からの給与体系により、類似団体平均で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ポイント上回っている。今後、新たに見直した第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次定員適正化計画を着実に実施しながら、職員の高齢化を抑制するために早期退職制度を導入するとともに、平成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年度から実施している人事評価制度により、年功的な要素を極力廃し、職務・職責に応じた給与構造を実現しながら給与の適正化に努める。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98778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98778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7761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5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次錦江町定員適正化計画に基づき職員採用を実施してきたことにより、類似団体を</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ポイント下回っている。今後、新たに見直した第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次定員適正化計画に沿って職員数の適正化を図る。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163550</xdr:rowOff>
    </xdr:from>
    <xdr:to>
      <xdr:col>81</xdr:col>
      <xdr:colOff>44450</xdr:colOff>
      <xdr:row>60</xdr:row>
      <xdr:rowOff>25400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79100"/>
          <a:ext cx="8382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163550</xdr:rowOff>
    </xdr:from>
    <xdr:to>
      <xdr:col>77</xdr:col>
      <xdr:colOff>44450</xdr:colOff>
      <xdr:row>60</xdr:row>
      <xdr:rowOff>10922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279100"/>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159207</xdr:rowOff>
    </xdr:from>
    <xdr:to>
      <xdr:col>72</xdr:col>
      <xdr:colOff>203200</xdr:colOff>
      <xdr:row>60</xdr:row>
      <xdr:rowOff>10922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7475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145694</xdr:rowOff>
    </xdr:from>
    <xdr:to>
      <xdr:col>68</xdr:col>
      <xdr:colOff>152400</xdr:colOff>
      <xdr:row>59</xdr:row>
      <xdr:rowOff>159207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6124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112750</xdr:rowOff>
    </xdr:from>
    <xdr:to>
      <xdr:col>77</xdr:col>
      <xdr:colOff>95250</xdr:colOff>
      <xdr:row>60</xdr:row>
      <xdr:rowOff>42900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53077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131572</xdr:rowOff>
    </xdr:from>
    <xdr:to>
      <xdr:col>73</xdr:col>
      <xdr:colOff>44450</xdr:colOff>
      <xdr:row>60</xdr:row>
      <xdr:rowOff>61722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71899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108407</xdr:rowOff>
    </xdr:from>
    <xdr:to>
      <xdr:col>68</xdr:col>
      <xdr:colOff>203200</xdr:colOff>
      <xdr:row>60</xdr:row>
      <xdr:rowOff>38557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48734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94894</xdr:rowOff>
    </xdr:from>
    <xdr:to>
      <xdr:col>64</xdr:col>
      <xdr:colOff>152400</xdr:colOff>
      <xdr:row>60</xdr:row>
      <xdr:rowOff>25044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35221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7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これまでの起債抑制対策により減少傾向にあり、類似団体平均を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た。今後は、肝属郡医師会立病院再整備事業により実質公債費比率の上昇が見込まれるが、引き続き緊急度・住民ニーズを的確に把握し、事業の選択により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38</xdr:row>
      <xdr:rowOff>164254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7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38</xdr:row>
      <xdr:rowOff>156210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846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6713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49106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将来負担比率について、地方債残高の減少、新規採用職員の抑制や充当可能基金の増により比率が抑えられており、数値なしとなっている。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
6,318
163.19
7,822,796
7,629,965
143,561
4,159,620
6,848,596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ポイント上昇している。要因として人事院勧告による給与改定が挙げられる。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今後も引き続き、新たに見直した第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次定員適正化計画、人事評価制度により人件費関係経費を抑制する。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ポイント下回り、前年度と比較し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ポイント増加した。増加の主な要因として、雇用支援組織整備業務に係る委託費の増が挙げられる。今後も令和元年度に策定した第３次行政改革大綱に基づき、全体的に費用を抑制していく必要がある。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117475</xdr:rowOff>
    </xdr:from>
    <xdr:to>
      <xdr:col>82</xdr:col>
      <xdr:colOff>107950</xdr:colOff>
      <xdr:row>15</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892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41275</xdr:rowOff>
    </xdr:from>
    <xdr:to>
      <xdr:col>78</xdr:col>
      <xdr:colOff>69850</xdr:colOff>
      <xdr:row>15</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13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60325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13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60325</xdr:rowOff>
    </xdr:from>
    <xdr:to>
      <xdr:col>69</xdr:col>
      <xdr:colOff>92075</xdr:colOff>
      <xdr:row>16</xdr:row>
      <xdr:rowOff>3175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320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66675</xdr:rowOff>
    </xdr:from>
    <xdr:to>
      <xdr:col>78</xdr:col>
      <xdr:colOff>120650</xdr:colOff>
      <xdr:row>15</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0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161925</xdr:rowOff>
    </xdr:from>
    <xdr:to>
      <xdr:col>74</xdr:col>
      <xdr:colOff>31750</xdr:colOff>
      <xdr:row>15</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xdr:rowOff>
    </xdr:from>
    <xdr:to>
      <xdr:col>69</xdr:col>
      <xdr:colOff>142875</xdr:colOff>
      <xdr:row>15</xdr:row>
      <xdr:rowOff>111125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121302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123825</xdr:rowOff>
    </xdr:from>
    <xdr:to>
      <xdr:col>65</xdr:col>
      <xdr:colOff>53975</xdr:colOff>
      <xdr:row>16</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64152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6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と大きく上回っている。要因として、物価高騰対応重点支援地方創生臨時交付金による低所得者世帯支援給付による増が考えられ、さらに高齢化率の上昇、少子化への対策についても要因であると考えられる。過疎化や高齢化率の改善は、非常に難しい状況にあるが、今後は、町単独で行っている扶助費の見直しを行い、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2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50800</xdr:rowOff>
    </xdr:from>
    <xdr:to>
      <xdr:col>15</xdr:col>
      <xdr:colOff>98425</xdr:colOff>
      <xdr:row>59</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60</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8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要因としては、公営企業会計に対する法定外操出金の増が挙げられる。赤字補填のための基準外操出を必要とする公営企業会計もあることから、今後も独立採算の原則の下、特別会計や公営企業会計の経営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159004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05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94996</xdr:rowOff>
    </xdr:from>
    <xdr:to>
      <xdr:col>73</xdr:col>
      <xdr:colOff>180975</xdr:colOff>
      <xdr:row>56</xdr:row>
      <xdr:rowOff>145288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96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131572</xdr:rowOff>
    </xdr:from>
    <xdr:to>
      <xdr:col>69</xdr:col>
      <xdr:colOff>92075</xdr:colOff>
      <xdr:row>56</xdr:row>
      <xdr:rowOff>145288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732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94488</xdr:rowOff>
    </xdr:from>
    <xdr:to>
      <xdr:col>69</xdr:col>
      <xdr:colOff>142875</xdr:colOff>
      <xdr:row>57</xdr:row>
      <xdr:rowOff>24638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9415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80772</xdr:rowOff>
    </xdr:from>
    <xdr:to>
      <xdr:col>65</xdr:col>
      <xdr:colOff>53975</xdr:colOff>
      <xdr:row>57</xdr:row>
      <xdr:rowOff>10922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167149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ポイント下回り、前年度と比較し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として、かごしま国体錦江町実行委員会補助金、コミュニティバス運行補助金、ポストコロナ農業生産体制革新プログラム事業補助金の増等が挙げられる。令和元度に策定した第３次行政改革大綱の取組事項である各種団体への補助金等の抜本的な見直しを行い抑制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90424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53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76708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ポイント上回っている。肝属郡医師会立病院の再整備等今後大型の事業を控えていることから、より一層事業の選択を徹底し、町債発行の抑制を図ることで公債費の抑制を図る必要がある。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0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71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168911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98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ポイント下回っているものの、昨年度と比べ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要因としては人事院勧告による給与改定により人件費が増加したことや、公共施設に係る維持補修費の増加が挙げられる。今後も引き続き厳しい財政状況が予想されるため、歳出全般の見直しをしていく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75</xdr:row>
      <xdr:rowOff>19558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5943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165862</xdr:rowOff>
    </xdr:from>
    <xdr:to>
      <xdr:col>78</xdr:col>
      <xdr:colOff>69850</xdr:colOff>
      <xdr:row>74</xdr:row>
      <xdr:rowOff>72136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6817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165862</xdr:rowOff>
    </xdr:from>
    <xdr:to>
      <xdr:col>73</xdr:col>
      <xdr:colOff>180975</xdr:colOff>
      <xdr:row>75</xdr:row>
      <xdr:rowOff>42418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68171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01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140208</xdr:rowOff>
    </xdr:from>
    <xdr:to>
      <xdr:col>82</xdr:col>
      <xdr:colOff>158750</xdr:colOff>
      <xdr:row>75</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156735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7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115062</xdr:rowOff>
    </xdr:from>
    <xdr:to>
      <xdr:col>74</xdr:col>
      <xdr:colOff>31750</xdr:colOff>
      <xdr:row>74</xdr:row>
      <xdr:rowOff>45212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55389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100284</xdr:rowOff>
    </xdr:from>
    <xdr:to>
      <xdr:col>29</xdr:col>
      <xdr:colOff>127000</xdr:colOff>
      <xdr:row>18</xdr:row>
      <xdr:rowOff>2229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62559"/>
          <a:ext cx="647700" cy="7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2229</xdr:rowOff>
    </xdr:from>
    <xdr:to>
      <xdr:col>26</xdr:col>
      <xdr:colOff>50800</xdr:colOff>
      <xdr:row>18</xdr:row>
      <xdr:rowOff>7317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5954"/>
          <a:ext cx="698500" cy="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2238</xdr:rowOff>
    </xdr:from>
    <xdr:to>
      <xdr:col>22</xdr:col>
      <xdr:colOff>114300</xdr:colOff>
      <xdr:row>18</xdr:row>
      <xdr:rowOff>7317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35963"/>
          <a:ext cx="698500" cy="5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2238</xdr:rowOff>
    </xdr:from>
    <xdr:to>
      <xdr:col>18</xdr:col>
      <xdr:colOff>177800</xdr:colOff>
      <xdr:row>18</xdr:row>
      <xdr:rowOff>17860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35963"/>
          <a:ext cx="698500" cy="1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49484</xdr:rowOff>
    </xdr:from>
    <xdr:to>
      <xdr:col>29</xdr:col>
      <xdr:colOff>177800</xdr:colOff>
      <xdr:row>17</xdr:row>
      <xdr:rowOff>151084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1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21561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8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122879</xdr:rowOff>
    </xdr:from>
    <xdr:to>
      <xdr:col>26</xdr:col>
      <xdr:colOff>101600</xdr:colOff>
      <xdr:row>18</xdr:row>
      <xdr:rowOff>53029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37806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7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127967</xdr:rowOff>
    </xdr:from>
    <xdr:to>
      <xdr:col>22</xdr:col>
      <xdr:colOff>165100</xdr:colOff>
      <xdr:row>18</xdr:row>
      <xdr:rowOff>58117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0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42894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7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122888</xdr:rowOff>
    </xdr:from>
    <xdr:to>
      <xdr:col>19</xdr:col>
      <xdr:colOff>38100</xdr:colOff>
      <xdr:row>18</xdr:row>
      <xdr:rowOff>53038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8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37815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7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138510</xdr:rowOff>
    </xdr:from>
    <xdr:to>
      <xdr:col>15</xdr:col>
      <xdr:colOff>101600</xdr:colOff>
      <xdr:row>18</xdr:row>
      <xdr:rowOff>68660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00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53437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96759</xdr:rowOff>
    </xdr:from>
    <xdr:to>
      <xdr:col>29</xdr:col>
      <xdr:colOff>127000</xdr:colOff>
      <xdr:row>36</xdr:row>
      <xdr:rowOff>103209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0009"/>
          <a:ext cx="647700" cy="6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103209</xdr:rowOff>
    </xdr:from>
    <xdr:to>
      <xdr:col>26</xdr:col>
      <xdr:colOff>50800</xdr:colOff>
      <xdr:row>36</xdr:row>
      <xdr:rowOff>161208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56459"/>
          <a:ext cx="698500" cy="57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161208</xdr:rowOff>
    </xdr:from>
    <xdr:to>
      <xdr:col>22</xdr:col>
      <xdr:colOff>114300</xdr:colOff>
      <xdr:row>37</xdr:row>
      <xdr:rowOff>32833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14458"/>
          <a:ext cx="698500" cy="4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7785</xdr:rowOff>
    </xdr:from>
    <xdr:to>
      <xdr:col>18</xdr:col>
      <xdr:colOff>177800</xdr:colOff>
      <xdr:row>37</xdr:row>
      <xdr:rowOff>32833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32485"/>
          <a:ext cx="698500" cy="2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45959</xdr:rowOff>
    </xdr:from>
    <xdr:to>
      <xdr:col>29</xdr:col>
      <xdr:colOff>177800</xdr:colOff>
      <xdr:row>36</xdr:row>
      <xdr:rowOff>147559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18036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52409</xdr:rowOff>
    </xdr:from>
    <xdr:to>
      <xdr:col>26</xdr:col>
      <xdr:colOff>101600</xdr:colOff>
      <xdr:row>36</xdr:row>
      <xdr:rowOff>154009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138786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110408</xdr:rowOff>
    </xdr:from>
    <xdr:to>
      <xdr:col>22</xdr:col>
      <xdr:colOff>165100</xdr:colOff>
      <xdr:row>37</xdr:row>
      <xdr:rowOff>40558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153483</xdr:rowOff>
    </xdr:from>
    <xdr:to>
      <xdr:col>19</xdr:col>
      <xdr:colOff>38100</xdr:colOff>
      <xdr:row>37</xdr:row>
      <xdr:rowOff>83633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0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68410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128435</xdr:rowOff>
    </xdr:from>
    <xdr:to>
      <xdr:col>15</xdr:col>
      <xdr:colOff>101600</xdr:colOff>
      <xdr:row>37</xdr:row>
      <xdr:rowOff>58585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43362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
6,318
163.19
7,822,796
7,629,965
143,561
4,159,620
6,848,596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32824</xdr:rowOff>
    </xdr:from>
    <xdr:to>
      <xdr:col>24</xdr:col>
      <xdr:colOff>63500</xdr:colOff>
      <xdr:row>36</xdr:row>
      <xdr:rowOff>94403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05024"/>
          <a:ext cx="838200" cy="6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94403</xdr:rowOff>
    </xdr:from>
    <xdr:to>
      <xdr:col>19</xdr:col>
      <xdr:colOff>177800</xdr:colOff>
      <xdr:row>36</xdr:row>
      <xdr:rowOff>102164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66603"/>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102164</xdr:rowOff>
    </xdr:from>
    <xdr:to>
      <xdr:col>15</xdr:col>
      <xdr:colOff>50800</xdr:colOff>
      <xdr:row>36</xdr:row>
      <xdr:rowOff>113011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74364"/>
          <a:ext cx="889000" cy="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113011</xdr:rowOff>
    </xdr:from>
    <xdr:to>
      <xdr:col>10</xdr:col>
      <xdr:colOff>114300</xdr:colOff>
      <xdr:row>37</xdr:row>
      <xdr:rowOff>12135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85211"/>
          <a:ext cx="889000" cy="7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153474</xdr:rowOff>
    </xdr:from>
    <xdr:to>
      <xdr:col>24</xdr:col>
      <xdr:colOff>114300</xdr:colOff>
      <xdr:row>36</xdr:row>
      <xdr:rowOff>83624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131901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3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43603</xdr:rowOff>
    </xdr:from>
    <xdr:to>
      <xdr:col>20</xdr:col>
      <xdr:colOff>38100</xdr:colOff>
      <xdr:row>36</xdr:row>
      <xdr:rowOff>145203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136330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0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51364</xdr:rowOff>
    </xdr:from>
    <xdr:to>
      <xdr:col>15</xdr:col>
      <xdr:colOff>101600</xdr:colOff>
      <xdr:row>36</xdr:row>
      <xdr:rowOff>152964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144091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1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62211</xdr:rowOff>
    </xdr:from>
    <xdr:to>
      <xdr:col>10</xdr:col>
      <xdr:colOff>165100</xdr:colOff>
      <xdr:row>36</xdr:row>
      <xdr:rowOff>163811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154938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2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132785</xdr:rowOff>
    </xdr:from>
    <xdr:to>
      <xdr:col>6</xdr:col>
      <xdr:colOff>38100</xdr:colOff>
      <xdr:row>37</xdr:row>
      <xdr:rowOff>62935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54062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39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115060</xdr:rowOff>
    </xdr:from>
    <xdr:to>
      <xdr:col>24</xdr:col>
      <xdr:colOff>63500</xdr:colOff>
      <xdr:row>58</xdr:row>
      <xdr:rowOff>12019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87710"/>
          <a:ext cx="8382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12019</xdr:rowOff>
    </xdr:from>
    <xdr:to>
      <xdr:col>19</xdr:col>
      <xdr:colOff>177800</xdr:colOff>
      <xdr:row>58</xdr:row>
      <xdr:rowOff>34891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56119"/>
          <a:ext cx="889000" cy="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34891</xdr:rowOff>
    </xdr:from>
    <xdr:to>
      <xdr:col>15</xdr:col>
      <xdr:colOff>50800</xdr:colOff>
      <xdr:row>58</xdr:row>
      <xdr:rowOff>81361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78991"/>
          <a:ext cx="8890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81361</xdr:rowOff>
    </xdr:from>
    <xdr:to>
      <xdr:col>10</xdr:col>
      <xdr:colOff>114300</xdr:colOff>
      <xdr:row>58</xdr:row>
      <xdr:rowOff>105418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25461"/>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64260</xdr:rowOff>
    </xdr:from>
    <xdr:to>
      <xdr:col>24</xdr:col>
      <xdr:colOff>114300</xdr:colOff>
      <xdr:row>57</xdr:row>
      <xdr:rowOff>165860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42687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1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132669</xdr:rowOff>
    </xdr:from>
    <xdr:to>
      <xdr:col>20</xdr:col>
      <xdr:colOff>38100</xdr:colOff>
      <xdr:row>58</xdr:row>
      <xdr:rowOff>62819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53946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9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155541</xdr:rowOff>
    </xdr:from>
    <xdr:to>
      <xdr:col>15</xdr:col>
      <xdr:colOff>101600</xdr:colOff>
      <xdr:row>58</xdr:row>
      <xdr:rowOff>85691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76818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2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30561</xdr:rowOff>
    </xdr:from>
    <xdr:to>
      <xdr:col>10</xdr:col>
      <xdr:colOff>165100</xdr:colOff>
      <xdr:row>58</xdr:row>
      <xdr:rowOff>132161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123288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6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54618</xdr:rowOff>
    </xdr:from>
    <xdr:to>
      <xdr:col>6</xdr:col>
      <xdr:colOff>38100</xdr:colOff>
      <xdr:row>58</xdr:row>
      <xdr:rowOff>156218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147345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9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26085</xdr:rowOff>
    </xdr:from>
    <xdr:to>
      <xdr:col>24</xdr:col>
      <xdr:colOff>63500</xdr:colOff>
      <xdr:row>77</xdr:row>
      <xdr:rowOff>134404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27735"/>
          <a:ext cx="838200" cy="1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134404</xdr:rowOff>
    </xdr:from>
    <xdr:to>
      <xdr:col>19</xdr:col>
      <xdr:colOff>177800</xdr:colOff>
      <xdr:row>78</xdr:row>
      <xdr:rowOff>68281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6054"/>
          <a:ext cx="889000" cy="10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68281</xdr:rowOff>
    </xdr:from>
    <xdr:to>
      <xdr:col>15</xdr:col>
      <xdr:colOff>50800</xdr:colOff>
      <xdr:row>78</xdr:row>
      <xdr:rowOff>114764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1381"/>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114764</xdr:rowOff>
    </xdr:from>
    <xdr:to>
      <xdr:col>10</xdr:col>
      <xdr:colOff>114300</xdr:colOff>
      <xdr:row>79</xdr:row>
      <xdr:rowOff>8217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87864"/>
          <a:ext cx="8890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146735</xdr:rowOff>
    </xdr:from>
    <xdr:to>
      <xdr:col>24</xdr:col>
      <xdr:colOff>114300</xdr:colOff>
      <xdr:row>77</xdr:row>
      <xdr:rowOff>76885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125162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83604</xdr:rowOff>
    </xdr:from>
    <xdr:to>
      <xdr:col>20</xdr:col>
      <xdr:colOff>38100</xdr:colOff>
      <xdr:row>78</xdr:row>
      <xdr:rowOff>13754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4881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17481</xdr:rowOff>
    </xdr:from>
    <xdr:to>
      <xdr:col>15</xdr:col>
      <xdr:colOff>101600</xdr:colOff>
      <xdr:row>78</xdr:row>
      <xdr:rowOff>119081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110208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63964</xdr:rowOff>
    </xdr:from>
    <xdr:to>
      <xdr:col>10</xdr:col>
      <xdr:colOff>165100</xdr:colOff>
      <xdr:row>78</xdr:row>
      <xdr:rowOff>165564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156691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2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128867</xdr:rowOff>
    </xdr:from>
    <xdr:to>
      <xdr:col>6</xdr:col>
      <xdr:colOff>38100</xdr:colOff>
      <xdr:row>79</xdr:row>
      <xdr:rowOff>59017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5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50144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9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33077</xdr:rowOff>
    </xdr:from>
    <xdr:to>
      <xdr:col>24</xdr:col>
      <xdr:colOff>63500</xdr:colOff>
      <xdr:row>93</xdr:row>
      <xdr:rowOff>57728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06477"/>
          <a:ext cx="838200" cy="19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58232</xdr:rowOff>
    </xdr:from>
    <xdr:to>
      <xdr:col>19</xdr:col>
      <xdr:colOff>177800</xdr:colOff>
      <xdr:row>93</xdr:row>
      <xdr:rowOff>57728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831632"/>
          <a:ext cx="889000" cy="17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58232</xdr:rowOff>
    </xdr:from>
    <xdr:to>
      <xdr:col>15</xdr:col>
      <xdr:colOff>50800</xdr:colOff>
      <xdr:row>94</xdr:row>
      <xdr:rowOff>47698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831632"/>
          <a:ext cx="889000" cy="3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47698</xdr:rowOff>
    </xdr:from>
    <xdr:to>
      <xdr:col>10</xdr:col>
      <xdr:colOff>114300</xdr:colOff>
      <xdr:row>94</xdr:row>
      <xdr:rowOff>97399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63998"/>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153727</xdr:rowOff>
    </xdr:from>
    <xdr:to>
      <xdr:col>24</xdr:col>
      <xdr:colOff>114300</xdr:colOff>
      <xdr:row>92</xdr:row>
      <xdr:rowOff>83877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5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5154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0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6928</xdr:rowOff>
    </xdr:from>
    <xdr:to>
      <xdr:col>20</xdr:col>
      <xdr:colOff>38100</xdr:colOff>
      <xdr:row>93</xdr:row>
      <xdr:rowOff>108528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125055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2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7432</xdr:rowOff>
    </xdr:from>
    <xdr:to>
      <xdr:col>15</xdr:col>
      <xdr:colOff>101600</xdr:colOff>
      <xdr:row>92</xdr:row>
      <xdr:rowOff>109032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78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125559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55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168348</xdr:rowOff>
    </xdr:from>
    <xdr:to>
      <xdr:col>10</xdr:col>
      <xdr:colOff>165100</xdr:colOff>
      <xdr:row>94</xdr:row>
      <xdr:rowOff>98498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115025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8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46599</xdr:rowOff>
    </xdr:from>
    <xdr:to>
      <xdr:col>6</xdr:col>
      <xdr:colOff>38100</xdr:colOff>
      <xdr:row>94</xdr:row>
      <xdr:rowOff>148199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164726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93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170305</xdr:rowOff>
    </xdr:from>
    <xdr:to>
      <xdr:col>55</xdr:col>
      <xdr:colOff>0</xdr:colOff>
      <xdr:row>37</xdr:row>
      <xdr:rowOff>49828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42505"/>
          <a:ext cx="838200" cy="5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46827</xdr:rowOff>
    </xdr:from>
    <xdr:to>
      <xdr:col>50</xdr:col>
      <xdr:colOff>114300</xdr:colOff>
      <xdr:row>37</xdr:row>
      <xdr:rowOff>49828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90477"/>
          <a:ext cx="8890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127744</xdr:rowOff>
    </xdr:from>
    <xdr:to>
      <xdr:col>45</xdr:col>
      <xdr:colOff>177800</xdr:colOff>
      <xdr:row>37</xdr:row>
      <xdr:rowOff>46827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28494"/>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127744</xdr:rowOff>
    </xdr:from>
    <xdr:to>
      <xdr:col>41</xdr:col>
      <xdr:colOff>50800</xdr:colOff>
      <xdr:row>37</xdr:row>
      <xdr:rowOff>52601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28494"/>
          <a:ext cx="889000" cy="2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119505</xdr:rowOff>
    </xdr:from>
    <xdr:to>
      <xdr:col>55</xdr:col>
      <xdr:colOff>50800</xdr:colOff>
      <xdr:row>37</xdr:row>
      <xdr:rowOff>49655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34432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0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170478</xdr:rowOff>
    </xdr:from>
    <xdr:to>
      <xdr:col>50</xdr:col>
      <xdr:colOff>165100</xdr:colOff>
      <xdr:row>37</xdr:row>
      <xdr:rowOff>100628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91755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3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167477</xdr:rowOff>
    </xdr:from>
    <xdr:to>
      <xdr:col>46</xdr:col>
      <xdr:colOff>38100</xdr:colOff>
      <xdr:row>37</xdr:row>
      <xdr:rowOff>97627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88754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43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76944</xdr:rowOff>
    </xdr:from>
    <xdr:to>
      <xdr:col>41</xdr:col>
      <xdr:colOff>101600</xdr:colOff>
      <xdr:row>36</xdr:row>
      <xdr:rowOff>7094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169671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7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1801</xdr:rowOff>
    </xdr:from>
    <xdr:to>
      <xdr:col>36</xdr:col>
      <xdr:colOff>165100</xdr:colOff>
      <xdr:row>37</xdr:row>
      <xdr:rowOff>103401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94528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3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17199</xdr:rowOff>
    </xdr:from>
    <xdr:to>
      <xdr:col>55</xdr:col>
      <xdr:colOff>0</xdr:colOff>
      <xdr:row>57</xdr:row>
      <xdr:rowOff>134000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89849"/>
          <a:ext cx="838200" cy="11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89985</xdr:rowOff>
    </xdr:from>
    <xdr:to>
      <xdr:col>50</xdr:col>
      <xdr:colOff>114300</xdr:colOff>
      <xdr:row>57</xdr:row>
      <xdr:rowOff>134000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62635"/>
          <a:ext cx="889000" cy="4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45908</xdr:rowOff>
    </xdr:from>
    <xdr:to>
      <xdr:col>45</xdr:col>
      <xdr:colOff>177800</xdr:colOff>
      <xdr:row>57</xdr:row>
      <xdr:rowOff>89985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18558"/>
          <a:ext cx="889000" cy="4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126592</xdr:rowOff>
    </xdr:from>
    <xdr:to>
      <xdr:col>41</xdr:col>
      <xdr:colOff>50800</xdr:colOff>
      <xdr:row>57</xdr:row>
      <xdr:rowOff>45908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84892"/>
          <a:ext cx="889000" cy="4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137849</xdr:rowOff>
    </xdr:from>
    <xdr:to>
      <xdr:col>55</xdr:col>
      <xdr:colOff>50800</xdr:colOff>
      <xdr:row>57</xdr:row>
      <xdr:rowOff>67999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116276</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1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83200</xdr:rowOff>
    </xdr:from>
    <xdr:to>
      <xdr:col>50</xdr:col>
      <xdr:colOff>165100</xdr:colOff>
      <xdr:row>58</xdr:row>
      <xdr:rowOff>13350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4477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4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39185</xdr:rowOff>
    </xdr:from>
    <xdr:to>
      <xdr:col>46</xdr:col>
      <xdr:colOff>38100</xdr:colOff>
      <xdr:row>57</xdr:row>
      <xdr:rowOff>140785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131912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0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166558</xdr:rowOff>
    </xdr:from>
    <xdr:to>
      <xdr:col>41</xdr:col>
      <xdr:colOff>101600</xdr:colOff>
      <xdr:row>57</xdr:row>
      <xdr:rowOff>96708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6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87835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86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75792</xdr:rowOff>
    </xdr:from>
    <xdr:to>
      <xdr:col>36</xdr:col>
      <xdr:colOff>165100</xdr:colOff>
      <xdr:row>55</xdr:row>
      <xdr:rowOff>5942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22469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10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48850</xdr:rowOff>
    </xdr:from>
    <xdr:to>
      <xdr:col>55</xdr:col>
      <xdr:colOff>0</xdr:colOff>
      <xdr:row>78</xdr:row>
      <xdr:rowOff>90830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21950"/>
          <a:ext cx="8382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90830</xdr:rowOff>
    </xdr:from>
    <xdr:to>
      <xdr:col>50</xdr:col>
      <xdr:colOff>114300</xdr:colOff>
      <xdr:row>78</xdr:row>
      <xdr:rowOff>99129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63930"/>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37712</xdr:rowOff>
    </xdr:from>
    <xdr:to>
      <xdr:col>45</xdr:col>
      <xdr:colOff>177800</xdr:colOff>
      <xdr:row>78</xdr:row>
      <xdr:rowOff>99129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10812"/>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108981</xdr:rowOff>
    </xdr:from>
    <xdr:to>
      <xdr:col>41</xdr:col>
      <xdr:colOff>50800</xdr:colOff>
      <xdr:row>78</xdr:row>
      <xdr:rowOff>37712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67731"/>
          <a:ext cx="889000" cy="44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169500</xdr:rowOff>
    </xdr:from>
    <xdr:to>
      <xdr:col>55</xdr:col>
      <xdr:colOff>50800</xdr:colOff>
      <xdr:row>78</xdr:row>
      <xdr:rowOff>99650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84427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40030</xdr:rowOff>
    </xdr:from>
    <xdr:to>
      <xdr:col>50</xdr:col>
      <xdr:colOff>165100</xdr:colOff>
      <xdr:row>78</xdr:row>
      <xdr:rowOff>141630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132757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48329</xdr:rowOff>
    </xdr:from>
    <xdr:to>
      <xdr:col>46</xdr:col>
      <xdr:colOff>38100</xdr:colOff>
      <xdr:row>78</xdr:row>
      <xdr:rowOff>149929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141056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1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158362</xdr:rowOff>
    </xdr:from>
    <xdr:to>
      <xdr:col>41</xdr:col>
      <xdr:colOff>101600</xdr:colOff>
      <xdr:row>78</xdr:row>
      <xdr:rowOff>88512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79639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58181</xdr:rowOff>
    </xdr:from>
    <xdr:to>
      <xdr:col>36</xdr:col>
      <xdr:colOff>165100</xdr:colOff>
      <xdr:row>75</xdr:row>
      <xdr:rowOff>159781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4858</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69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131322</xdr:rowOff>
    </xdr:from>
    <xdr:to>
      <xdr:col>55</xdr:col>
      <xdr:colOff>0</xdr:colOff>
      <xdr:row>97</xdr:row>
      <xdr:rowOff>18664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90522"/>
          <a:ext cx="838200" cy="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108686</xdr:rowOff>
    </xdr:from>
    <xdr:to>
      <xdr:col>50</xdr:col>
      <xdr:colOff>114300</xdr:colOff>
      <xdr:row>97</xdr:row>
      <xdr:rowOff>18664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67886"/>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96552</xdr:rowOff>
    </xdr:from>
    <xdr:to>
      <xdr:col>45</xdr:col>
      <xdr:colOff>177800</xdr:colOff>
      <xdr:row>96</xdr:row>
      <xdr:rowOff>108686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55752"/>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80466</xdr:rowOff>
    </xdr:from>
    <xdr:to>
      <xdr:col>41</xdr:col>
      <xdr:colOff>50800</xdr:colOff>
      <xdr:row>96</xdr:row>
      <xdr:rowOff>96552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3966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80522</xdr:rowOff>
    </xdr:from>
    <xdr:to>
      <xdr:col>55</xdr:col>
      <xdr:colOff>50800</xdr:colOff>
      <xdr:row>97</xdr:row>
      <xdr:rowOff>10672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103399</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39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139314</xdr:rowOff>
    </xdr:from>
    <xdr:to>
      <xdr:col>50</xdr:col>
      <xdr:colOff>165100</xdr:colOff>
      <xdr:row>97</xdr:row>
      <xdr:rowOff>69464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60591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57886</xdr:rowOff>
    </xdr:from>
    <xdr:to>
      <xdr:col>46</xdr:col>
      <xdr:colOff>38100</xdr:colOff>
      <xdr:row>96</xdr:row>
      <xdr:rowOff>159486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4563</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29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45752</xdr:rowOff>
    </xdr:from>
    <xdr:to>
      <xdr:col>41</xdr:col>
      <xdr:colOff>101600</xdr:colOff>
      <xdr:row>96</xdr:row>
      <xdr:rowOff>147352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138479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59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29666</xdr:rowOff>
    </xdr:from>
    <xdr:to>
      <xdr:col>36</xdr:col>
      <xdr:colOff>165100</xdr:colOff>
      <xdr:row>96</xdr:row>
      <xdr:rowOff>131266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8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147793</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2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14229</xdr:rowOff>
    </xdr:from>
    <xdr:to>
      <xdr:col>85</xdr:col>
      <xdr:colOff>127000</xdr:colOff>
      <xdr:row>38</xdr:row>
      <xdr:rowOff>116665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29329"/>
          <a:ext cx="838200" cy="10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116665</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31765"/>
          <a:ext cx="889000" cy="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44275</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0825"/>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43627</xdr:rowOff>
    </xdr:from>
    <xdr:to>
      <xdr:col>71</xdr:col>
      <xdr:colOff>177800</xdr:colOff>
      <xdr:row>39</xdr:row>
      <xdr:rowOff>44275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017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134879</xdr:rowOff>
    </xdr:from>
    <xdr:to>
      <xdr:col>85</xdr:col>
      <xdr:colOff>177800</xdr:colOff>
      <xdr:row>38</xdr:row>
      <xdr:rowOff>65029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157756</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65865</xdr:rowOff>
    </xdr:from>
    <xdr:to>
      <xdr:col>81</xdr:col>
      <xdr:colOff>101600</xdr:colOff>
      <xdr:row>38</xdr:row>
      <xdr:rowOff>167465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158592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67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164925</xdr:rowOff>
    </xdr:from>
    <xdr:to>
      <xdr:col>72</xdr:col>
      <xdr:colOff>38100</xdr:colOff>
      <xdr:row>39</xdr:row>
      <xdr:rowOff>95075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86202</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164277</xdr:rowOff>
    </xdr:from>
    <xdr:to>
      <xdr:col>67</xdr:col>
      <xdr:colOff>101600</xdr:colOff>
      <xdr:row>39</xdr:row>
      <xdr:rowOff>94427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85554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32776</xdr:rowOff>
    </xdr:from>
    <xdr:to>
      <xdr:col>85</xdr:col>
      <xdr:colOff>127000</xdr:colOff>
      <xdr:row>76</xdr:row>
      <xdr:rowOff>53236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62976"/>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53236</xdr:rowOff>
    </xdr:from>
    <xdr:to>
      <xdr:col>81</xdr:col>
      <xdr:colOff>50800</xdr:colOff>
      <xdr:row>76</xdr:row>
      <xdr:rowOff>81533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83436"/>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81533</xdr:rowOff>
    </xdr:from>
    <xdr:to>
      <xdr:col>76</xdr:col>
      <xdr:colOff>114300</xdr:colOff>
      <xdr:row>76</xdr:row>
      <xdr:rowOff>114698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11733"/>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101927</xdr:rowOff>
    </xdr:from>
    <xdr:to>
      <xdr:col>71</xdr:col>
      <xdr:colOff>177800</xdr:colOff>
      <xdr:row>76</xdr:row>
      <xdr:rowOff>114698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32127"/>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153426</xdr:rowOff>
    </xdr:from>
    <xdr:to>
      <xdr:col>85</xdr:col>
      <xdr:colOff>177800</xdr:colOff>
      <xdr:row>76</xdr:row>
      <xdr:rowOff>83576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1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4853</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6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2436</xdr:rowOff>
    </xdr:from>
    <xdr:to>
      <xdr:col>81</xdr:col>
      <xdr:colOff>101600</xdr:colOff>
      <xdr:row>76</xdr:row>
      <xdr:rowOff>104036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120563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80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30733</xdr:rowOff>
    </xdr:from>
    <xdr:to>
      <xdr:col>76</xdr:col>
      <xdr:colOff>165100</xdr:colOff>
      <xdr:row>76</xdr:row>
      <xdr:rowOff>132333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148860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3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63898</xdr:rowOff>
    </xdr:from>
    <xdr:to>
      <xdr:col>72</xdr:col>
      <xdr:colOff>38100</xdr:colOff>
      <xdr:row>76</xdr:row>
      <xdr:rowOff>165498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10575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51127</xdr:rowOff>
    </xdr:from>
    <xdr:to>
      <xdr:col>67</xdr:col>
      <xdr:colOff>101600</xdr:colOff>
      <xdr:row>76</xdr:row>
      <xdr:rowOff>152727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169255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5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137697</xdr:rowOff>
    </xdr:from>
    <xdr:to>
      <xdr:col>85</xdr:col>
      <xdr:colOff>127000</xdr:colOff>
      <xdr:row>97</xdr:row>
      <xdr:rowOff>62221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96897"/>
          <a:ext cx="8382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137697</xdr:rowOff>
    </xdr:from>
    <xdr:to>
      <xdr:col>81</xdr:col>
      <xdr:colOff>50800</xdr:colOff>
      <xdr:row>97</xdr:row>
      <xdr:rowOff>87184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96897"/>
          <a:ext cx="889000" cy="12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87184</xdr:rowOff>
    </xdr:from>
    <xdr:to>
      <xdr:col>76</xdr:col>
      <xdr:colOff>114300</xdr:colOff>
      <xdr:row>98</xdr:row>
      <xdr:rowOff>53338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17834"/>
          <a:ext cx="889000" cy="1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53338</xdr:rowOff>
    </xdr:from>
    <xdr:to>
      <xdr:col>71</xdr:col>
      <xdr:colOff>177800</xdr:colOff>
      <xdr:row>98</xdr:row>
      <xdr:rowOff>93875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55438"/>
          <a:ext cx="889000" cy="4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11421</xdr:rowOff>
    </xdr:from>
    <xdr:to>
      <xdr:col>85</xdr:col>
      <xdr:colOff>177800</xdr:colOff>
      <xdr:row>97</xdr:row>
      <xdr:rowOff>113021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34298</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9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86897</xdr:rowOff>
    </xdr:from>
    <xdr:to>
      <xdr:col>81</xdr:col>
      <xdr:colOff>101600</xdr:colOff>
      <xdr:row>97</xdr:row>
      <xdr:rowOff>17047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33574</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32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36384</xdr:rowOff>
    </xdr:from>
    <xdr:to>
      <xdr:col>76</xdr:col>
      <xdr:colOff>165100</xdr:colOff>
      <xdr:row>97</xdr:row>
      <xdr:rowOff>137984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6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129111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2538</xdr:rowOff>
    </xdr:from>
    <xdr:to>
      <xdr:col>72</xdr:col>
      <xdr:colOff>38100</xdr:colOff>
      <xdr:row>98</xdr:row>
      <xdr:rowOff>104138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95265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43075</xdr:rowOff>
    </xdr:from>
    <xdr:to>
      <xdr:col>67</xdr:col>
      <xdr:colOff>101600</xdr:colOff>
      <xdr:row>98</xdr:row>
      <xdr:rowOff>144675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135802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115804</xdr:rowOff>
    </xdr:from>
    <xdr:to>
      <xdr:col>116</xdr:col>
      <xdr:colOff>63500</xdr:colOff>
      <xdr:row>75</xdr:row>
      <xdr:rowOff>31900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03104"/>
          <a:ext cx="838200" cy="8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22558</xdr:rowOff>
    </xdr:from>
    <xdr:to>
      <xdr:col>111</xdr:col>
      <xdr:colOff>177800</xdr:colOff>
      <xdr:row>75</xdr:row>
      <xdr:rowOff>31900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81308"/>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167612</xdr:rowOff>
    </xdr:from>
    <xdr:to>
      <xdr:col>107</xdr:col>
      <xdr:colOff>50800</xdr:colOff>
      <xdr:row>75</xdr:row>
      <xdr:rowOff>22558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854912"/>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167612</xdr:rowOff>
    </xdr:from>
    <xdr:to>
      <xdr:col>102</xdr:col>
      <xdr:colOff>114300</xdr:colOff>
      <xdr:row>75</xdr:row>
      <xdr:rowOff>93607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54912"/>
          <a:ext cx="889000" cy="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65004</xdr:rowOff>
    </xdr:from>
    <xdr:to>
      <xdr:col>116</xdr:col>
      <xdr:colOff>114300</xdr:colOff>
      <xdr:row>74</xdr:row>
      <xdr:rowOff>166604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87881</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0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152550</xdr:rowOff>
    </xdr:from>
    <xdr:to>
      <xdr:col>112</xdr:col>
      <xdr:colOff>38100</xdr:colOff>
      <xdr:row>75</xdr:row>
      <xdr:rowOff>82700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99227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143208</xdr:rowOff>
    </xdr:from>
    <xdr:to>
      <xdr:col>107</xdr:col>
      <xdr:colOff>101600</xdr:colOff>
      <xdr:row>75</xdr:row>
      <xdr:rowOff>73358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89885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116812</xdr:rowOff>
    </xdr:from>
    <xdr:to>
      <xdr:col>102</xdr:col>
      <xdr:colOff>165100</xdr:colOff>
      <xdr:row>75</xdr:row>
      <xdr:rowOff>46962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63489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42807</xdr:rowOff>
    </xdr:from>
    <xdr:to>
      <xdr:col>98</xdr:col>
      <xdr:colOff>38100</xdr:colOff>
      <xdr:row>75</xdr:row>
      <xdr:rowOff>144407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160934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7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171,467</a:t>
          </a:r>
          <a:r>
            <a:rPr kumimoji="1" lang="ja-JP" altLang="en-US" sz="1300">
              <a:latin typeface="ＭＳ Ｐゴシック" panose="020B0600070205080204" pitchFamily="50" charset="-128"/>
              <a:ea typeface="ＭＳ Ｐゴシック" panose="020B0600070205080204" pitchFamily="50" charset="-128"/>
            </a:rPr>
            <a:t>円で類似団体平均を</a:t>
          </a:r>
          <a:r>
            <a:rPr kumimoji="1" lang="en-US" altLang="ja-JP" sz="1300">
              <a:latin typeface="ＭＳ Ｐゴシック" panose="020B0600070205080204" pitchFamily="50" charset="-128"/>
              <a:ea typeface="ＭＳ Ｐゴシック" panose="020B0600070205080204" pitchFamily="50" charset="-128"/>
            </a:rPr>
            <a:t>4,381</a:t>
          </a:r>
          <a:r>
            <a:rPr kumimoji="1" lang="ja-JP" altLang="en-US" sz="1300">
              <a:latin typeface="ＭＳ Ｐゴシック" panose="020B0600070205080204" pitchFamily="50" charset="-128"/>
              <a:ea typeface="ＭＳ Ｐゴシック" panose="020B0600070205080204" pitchFamily="50" charset="-128"/>
            </a:rPr>
            <a:t>円下回り、ほぼ同程度であるものの、昨年に比べ</a:t>
          </a:r>
          <a:r>
            <a:rPr kumimoji="1" lang="en-US" altLang="ja-JP" sz="1300">
              <a:latin typeface="ＭＳ Ｐゴシック" panose="020B0600070205080204" pitchFamily="50" charset="-128"/>
              <a:ea typeface="ＭＳ Ｐゴシック" panose="020B0600070205080204" pitchFamily="50" charset="-128"/>
            </a:rPr>
            <a:t>17,955</a:t>
          </a:r>
          <a:r>
            <a:rPr kumimoji="1" lang="ja-JP" altLang="en-US" sz="1300">
              <a:latin typeface="ＭＳ Ｐゴシック" panose="020B0600070205080204" pitchFamily="50" charset="-128"/>
              <a:ea typeface="ＭＳ Ｐゴシック" panose="020B0600070205080204" pitchFamily="50" charset="-128"/>
            </a:rPr>
            <a:t>円上昇している。急激な物価上昇の影響によるものが大きいが、行政改革の徹底により費用抑制に努めていく必要がある。</a:t>
          </a:r>
        </a:p>
        <a:p>
          <a:r>
            <a:rPr kumimoji="1" lang="ja-JP" altLang="en-US" sz="1300">
              <a:latin typeface="ＭＳ Ｐゴシック" panose="020B0600070205080204" pitchFamily="50" charset="-128"/>
              <a:ea typeface="ＭＳ Ｐゴシック" panose="020B0600070205080204" pitchFamily="50" charset="-128"/>
            </a:rPr>
            <a:t>　維持補修費は、類似団体平均を</a:t>
          </a:r>
          <a:r>
            <a:rPr kumimoji="1" lang="en-US" altLang="ja-JP" sz="1300">
              <a:latin typeface="ＭＳ Ｐゴシック" panose="020B0600070205080204" pitchFamily="50" charset="-128"/>
              <a:ea typeface="ＭＳ Ｐゴシック" panose="020B0600070205080204" pitchFamily="50" charset="-128"/>
            </a:rPr>
            <a:t>3,408</a:t>
          </a:r>
          <a:r>
            <a:rPr kumimoji="1" lang="ja-JP" altLang="en-US" sz="1300">
              <a:latin typeface="ＭＳ Ｐゴシック" panose="020B0600070205080204" pitchFamily="50" charset="-128"/>
              <a:ea typeface="ＭＳ Ｐゴシック" panose="020B0600070205080204" pitchFamily="50" charset="-128"/>
            </a:rPr>
            <a:t>円下回っているものの、住民一人当たり</a:t>
          </a:r>
          <a:r>
            <a:rPr kumimoji="1" lang="en-US" altLang="ja-JP" sz="1300">
              <a:latin typeface="ＭＳ Ｐゴシック" panose="020B0600070205080204" pitchFamily="50" charset="-128"/>
              <a:ea typeface="ＭＳ Ｐゴシック" panose="020B0600070205080204" pitchFamily="50" charset="-128"/>
            </a:rPr>
            <a:t>18,964</a:t>
          </a:r>
          <a:r>
            <a:rPr kumimoji="1" lang="ja-JP" altLang="en-US" sz="1300">
              <a:latin typeface="ＭＳ Ｐゴシック" panose="020B0600070205080204" pitchFamily="50" charset="-128"/>
              <a:ea typeface="ＭＳ Ｐゴシック" panose="020B0600070205080204" pitchFamily="50" charset="-128"/>
            </a:rPr>
            <a:t>円で昨年度と比較して</a:t>
          </a:r>
          <a:r>
            <a:rPr kumimoji="1" lang="en-US" altLang="ja-JP" sz="1300">
              <a:latin typeface="ＭＳ Ｐゴシック" panose="020B0600070205080204" pitchFamily="50" charset="-128"/>
              <a:ea typeface="ＭＳ Ｐゴシック" panose="020B0600070205080204" pitchFamily="50" charset="-128"/>
            </a:rPr>
            <a:t>5,686</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円増加している。主な要因としては、荒茶加工施設等の町有施設の改修事業の維持補修経費の増加が挙げられる。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167,194</a:t>
          </a:r>
          <a:r>
            <a:rPr kumimoji="1" lang="ja-JP" altLang="en-US" sz="1300">
              <a:latin typeface="ＭＳ Ｐゴシック" panose="020B0600070205080204" pitchFamily="50" charset="-128"/>
              <a:ea typeface="ＭＳ Ｐゴシック" panose="020B0600070205080204" pitchFamily="50" charset="-128"/>
            </a:rPr>
            <a:t>円で類似団体平均を</a:t>
          </a:r>
          <a:r>
            <a:rPr kumimoji="1" lang="en-US" altLang="ja-JP" sz="1300">
              <a:latin typeface="ＭＳ Ｐゴシック" panose="020B0600070205080204" pitchFamily="50" charset="-128"/>
              <a:ea typeface="ＭＳ Ｐゴシック" panose="020B0600070205080204" pitchFamily="50" charset="-128"/>
            </a:rPr>
            <a:t>62,105</a:t>
          </a:r>
          <a:r>
            <a:rPr kumimoji="1" lang="ja-JP" altLang="en-US" sz="1300">
              <a:latin typeface="ＭＳ Ｐゴシック" panose="020B0600070205080204" pitchFamily="50" charset="-128"/>
              <a:ea typeface="ＭＳ Ｐゴシック" panose="020B0600070205080204" pitchFamily="50" charset="-128"/>
            </a:rPr>
            <a:t>円増と大きく上回っている。要因として、高齢化、少子化対策をはじめとする各種単独事業に係る費用の増加、物価高騰対策に係る給付金等の実施が挙げられる。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136,612</a:t>
          </a:r>
          <a:r>
            <a:rPr kumimoji="1" lang="ja-JP" altLang="en-US" sz="1300">
              <a:latin typeface="ＭＳ Ｐゴシック" panose="020B0600070205080204" pitchFamily="50" charset="-128"/>
              <a:ea typeface="ＭＳ Ｐゴシック" panose="020B0600070205080204" pitchFamily="50" charset="-128"/>
            </a:rPr>
            <a:t>円で昨年度と比較して</a:t>
          </a:r>
          <a:r>
            <a:rPr kumimoji="1" lang="en-US" altLang="ja-JP" sz="1300">
              <a:latin typeface="ＭＳ Ｐゴシック" panose="020B0600070205080204" pitchFamily="50" charset="-128"/>
              <a:ea typeface="ＭＳ Ｐゴシック" panose="020B0600070205080204" pitchFamily="50" charset="-128"/>
            </a:rPr>
            <a:t>22,298</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66,459</a:t>
          </a:r>
          <a:r>
            <a:rPr kumimoji="1" lang="ja-JP" altLang="en-US" sz="1300">
              <a:latin typeface="ＭＳ Ｐゴシック" panose="020B0600070205080204" pitchFamily="50" charset="-128"/>
              <a:ea typeface="ＭＳ Ｐゴシック" panose="020B0600070205080204" pitchFamily="50" charset="-128"/>
            </a:rPr>
            <a:t>円下回った。主な要因としては、かごしま国体の実行委員会補助金の増加によるものが挙げられる。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108,893</a:t>
          </a:r>
          <a:r>
            <a:rPr kumimoji="1" lang="ja-JP" altLang="en-US" sz="1300">
              <a:latin typeface="ＭＳ Ｐゴシック" panose="020B0600070205080204" pitchFamily="50" charset="-128"/>
              <a:ea typeface="ＭＳ Ｐゴシック" panose="020B0600070205080204" pitchFamily="50" charset="-128"/>
            </a:rPr>
            <a:t>円で昨年度と比較し</a:t>
          </a:r>
          <a:r>
            <a:rPr kumimoji="1" lang="en-US" altLang="ja-JP" sz="1300">
              <a:latin typeface="ＭＳ Ｐゴシック" panose="020B0600070205080204" pitchFamily="50" charset="-128"/>
              <a:ea typeface="ＭＳ Ｐゴシック" panose="020B0600070205080204" pitchFamily="50" charset="-128"/>
            </a:rPr>
            <a:t>41,983</a:t>
          </a:r>
          <a:r>
            <a:rPr kumimoji="1" lang="ja-JP" altLang="en-US" sz="1300">
              <a:latin typeface="ＭＳ Ｐゴシック" panose="020B0600070205080204" pitchFamily="50" charset="-128"/>
              <a:ea typeface="ＭＳ Ｐゴシック" panose="020B0600070205080204" pitchFamily="50" charset="-128"/>
            </a:rPr>
            <a:t>円減少している。主な要因として、肝属医師会立病院再整備に係る公債費負担に備えた基金への積立て額が令和４年度に比べ令和５年度の方が少なかったことが挙げられる。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鹿児島県錦江町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6,399
6,318
163.19
7,822,796
7,629,965
143,561
4,159,620
6,848,596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125349</xdr:rowOff>
    </xdr:from>
    <xdr:to>
      <xdr:col>24</xdr:col>
      <xdr:colOff>63500</xdr:colOff>
      <xdr:row>35</xdr:row>
      <xdr:rowOff>78994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4649"/>
          <a:ext cx="8382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78994</xdr:rowOff>
    </xdr:from>
    <xdr:to>
      <xdr:col>19</xdr:col>
      <xdr:colOff>177800</xdr:colOff>
      <xdr:row>36</xdr:row>
      <xdr:rowOff>14605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9744"/>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107315</xdr:rowOff>
    </xdr:from>
    <xdr:to>
      <xdr:col>15</xdr:col>
      <xdr:colOff>50800</xdr:colOff>
      <xdr:row>36</xdr:row>
      <xdr:rowOff>14605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5165"/>
          <a:ext cx="889000" cy="4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107315</xdr:rowOff>
    </xdr:from>
    <xdr:to>
      <xdr:col>10</xdr:col>
      <xdr:colOff>114300</xdr:colOff>
      <xdr:row>36</xdr:row>
      <xdr:rowOff>17907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65165"/>
          <a:ext cx="889000" cy="4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74549</xdr:rowOff>
    </xdr:from>
    <xdr:to>
      <xdr:col>24</xdr:col>
      <xdr:colOff>114300</xdr:colOff>
      <xdr:row>35</xdr:row>
      <xdr:rowOff>4699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97426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28194</xdr:rowOff>
    </xdr:from>
    <xdr:to>
      <xdr:col>20</xdr:col>
      <xdr:colOff>38100</xdr:colOff>
      <xdr:row>35</xdr:row>
      <xdr:rowOff>129794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146321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0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135255</xdr:rowOff>
    </xdr:from>
    <xdr:to>
      <xdr:col>15</xdr:col>
      <xdr:colOff>101600</xdr:colOff>
      <xdr:row>36</xdr:row>
      <xdr:rowOff>65405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81932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56515</xdr:rowOff>
    </xdr:from>
    <xdr:to>
      <xdr:col>10</xdr:col>
      <xdr:colOff>165100</xdr:colOff>
      <xdr:row>33</xdr:row>
      <xdr:rowOff>158115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3192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138557</xdr:rowOff>
    </xdr:from>
    <xdr:to>
      <xdr:col>6</xdr:col>
      <xdr:colOff>38100</xdr:colOff>
      <xdr:row>36</xdr:row>
      <xdr:rowOff>68707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59834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126072</xdr:rowOff>
    </xdr:from>
    <xdr:to>
      <xdr:col>24</xdr:col>
      <xdr:colOff>63500</xdr:colOff>
      <xdr:row>56</xdr:row>
      <xdr:rowOff>160231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27272"/>
          <a:ext cx="8382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126072</xdr:rowOff>
    </xdr:from>
    <xdr:to>
      <xdr:col>19</xdr:col>
      <xdr:colOff>177800</xdr:colOff>
      <xdr:row>57</xdr:row>
      <xdr:rowOff>58011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27272"/>
          <a:ext cx="889000" cy="10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141586</xdr:rowOff>
    </xdr:from>
    <xdr:to>
      <xdr:col>15</xdr:col>
      <xdr:colOff>50800</xdr:colOff>
      <xdr:row>57</xdr:row>
      <xdr:rowOff>58011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2786"/>
          <a:ext cx="889000" cy="8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141586</xdr:rowOff>
    </xdr:from>
    <xdr:to>
      <xdr:col>10</xdr:col>
      <xdr:colOff>114300</xdr:colOff>
      <xdr:row>58</xdr:row>
      <xdr:rowOff>26181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2786"/>
          <a:ext cx="889000" cy="2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109431</xdr:rowOff>
    </xdr:from>
    <xdr:to>
      <xdr:col>24</xdr:col>
      <xdr:colOff>114300</xdr:colOff>
      <xdr:row>57</xdr:row>
      <xdr:rowOff>39581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132308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6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75272</xdr:rowOff>
    </xdr:from>
    <xdr:to>
      <xdr:col>20</xdr:col>
      <xdr:colOff>38100</xdr:colOff>
      <xdr:row>57</xdr:row>
      <xdr:rowOff>5422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21949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5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7211</xdr:rowOff>
    </xdr:from>
    <xdr:to>
      <xdr:col>15</xdr:col>
      <xdr:colOff>101600</xdr:colOff>
      <xdr:row>57</xdr:row>
      <xdr:rowOff>108811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99938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7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90786</xdr:rowOff>
    </xdr:from>
    <xdr:to>
      <xdr:col>10</xdr:col>
      <xdr:colOff>165100</xdr:colOff>
      <xdr:row>57</xdr:row>
      <xdr:rowOff>20936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12063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146831</xdr:rowOff>
    </xdr:from>
    <xdr:to>
      <xdr:col>6</xdr:col>
      <xdr:colOff>38100</xdr:colOff>
      <xdr:row>58</xdr:row>
      <xdr:rowOff>76981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68108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67352</xdr:rowOff>
    </xdr:from>
    <xdr:to>
      <xdr:col>24</xdr:col>
      <xdr:colOff>63500</xdr:colOff>
      <xdr:row>74</xdr:row>
      <xdr:rowOff>86437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83202"/>
          <a:ext cx="838200" cy="19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144249</xdr:rowOff>
    </xdr:from>
    <xdr:to>
      <xdr:col>19</xdr:col>
      <xdr:colOff>177800</xdr:colOff>
      <xdr:row>74</xdr:row>
      <xdr:rowOff>86437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60099"/>
          <a:ext cx="889000" cy="1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144249</xdr:rowOff>
    </xdr:from>
    <xdr:to>
      <xdr:col>15</xdr:col>
      <xdr:colOff>50800</xdr:colOff>
      <xdr:row>74</xdr:row>
      <xdr:rowOff>144976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60099"/>
          <a:ext cx="889000" cy="17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144976</xdr:rowOff>
    </xdr:from>
    <xdr:to>
      <xdr:col>10</xdr:col>
      <xdr:colOff>114300</xdr:colOff>
      <xdr:row>75</xdr:row>
      <xdr:rowOff>82129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32276"/>
          <a:ext cx="889000" cy="10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16552</xdr:rowOff>
    </xdr:from>
    <xdr:to>
      <xdr:col>24</xdr:col>
      <xdr:colOff>114300</xdr:colOff>
      <xdr:row>73</xdr:row>
      <xdr:rowOff>118152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39429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8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35637</xdr:rowOff>
    </xdr:from>
    <xdr:to>
      <xdr:col>20</xdr:col>
      <xdr:colOff>38100</xdr:colOff>
      <xdr:row>74</xdr:row>
      <xdr:rowOff>137237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153764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93449</xdr:rowOff>
    </xdr:from>
    <xdr:to>
      <xdr:col>15</xdr:col>
      <xdr:colOff>101600</xdr:colOff>
      <xdr:row>74</xdr:row>
      <xdr:rowOff>23599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40126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8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94176</xdr:rowOff>
    </xdr:from>
    <xdr:to>
      <xdr:col>10</xdr:col>
      <xdr:colOff>165100</xdr:colOff>
      <xdr:row>75</xdr:row>
      <xdr:rowOff>24326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40853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31329</xdr:rowOff>
    </xdr:from>
    <xdr:to>
      <xdr:col>6</xdr:col>
      <xdr:colOff>38100</xdr:colOff>
      <xdr:row>75</xdr:row>
      <xdr:rowOff>132929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149456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6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145061</xdr:rowOff>
    </xdr:from>
    <xdr:to>
      <xdr:col>24</xdr:col>
      <xdr:colOff>63500</xdr:colOff>
      <xdr:row>97</xdr:row>
      <xdr:rowOff>148779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75711"/>
          <a:ext cx="838200" cy="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147396</xdr:rowOff>
    </xdr:from>
    <xdr:to>
      <xdr:col>19</xdr:col>
      <xdr:colOff>177800</xdr:colOff>
      <xdr:row>97</xdr:row>
      <xdr:rowOff>148779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78046"/>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147396</xdr:rowOff>
    </xdr:from>
    <xdr:to>
      <xdr:col>15</xdr:col>
      <xdr:colOff>50800</xdr:colOff>
      <xdr:row>98</xdr:row>
      <xdr:rowOff>3916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78046"/>
          <a:ext cx="889000" cy="2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3916</xdr:rowOff>
    </xdr:from>
    <xdr:to>
      <xdr:col>10</xdr:col>
      <xdr:colOff>114300</xdr:colOff>
      <xdr:row>98</xdr:row>
      <xdr:rowOff>12964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06016"/>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94261</xdr:rowOff>
    </xdr:from>
    <xdr:to>
      <xdr:col>24</xdr:col>
      <xdr:colOff>114300</xdr:colOff>
      <xdr:row>98</xdr:row>
      <xdr:rowOff>24411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9188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97979</xdr:rowOff>
    </xdr:from>
    <xdr:to>
      <xdr:col>20</xdr:col>
      <xdr:colOff>38100</xdr:colOff>
      <xdr:row>98</xdr:row>
      <xdr:rowOff>28129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2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19256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96596</xdr:rowOff>
    </xdr:from>
    <xdr:to>
      <xdr:col>15</xdr:col>
      <xdr:colOff>101600</xdr:colOff>
      <xdr:row>98</xdr:row>
      <xdr:rowOff>26746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17873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1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124566</xdr:rowOff>
    </xdr:from>
    <xdr:to>
      <xdr:col>10</xdr:col>
      <xdr:colOff>165100</xdr:colOff>
      <xdr:row>98</xdr:row>
      <xdr:rowOff>54716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45843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133614</xdr:rowOff>
    </xdr:from>
    <xdr:to>
      <xdr:col>6</xdr:col>
      <xdr:colOff>38100</xdr:colOff>
      <xdr:row>98</xdr:row>
      <xdr:rowOff>63764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54891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5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115550</xdr:rowOff>
    </xdr:from>
    <xdr:to>
      <xdr:col>55</xdr:col>
      <xdr:colOff>0</xdr:colOff>
      <xdr:row>56</xdr:row>
      <xdr:rowOff>23265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45300"/>
          <a:ext cx="838200" cy="7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23265</xdr:rowOff>
    </xdr:from>
    <xdr:to>
      <xdr:col>50</xdr:col>
      <xdr:colOff>114300</xdr:colOff>
      <xdr:row>56</xdr:row>
      <xdr:rowOff>86459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24465"/>
          <a:ext cx="889000" cy="6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86459</xdr:rowOff>
    </xdr:from>
    <xdr:to>
      <xdr:col>45</xdr:col>
      <xdr:colOff>177800</xdr:colOff>
      <xdr:row>56</xdr:row>
      <xdr:rowOff>95077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8765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1653</xdr:rowOff>
    </xdr:from>
    <xdr:to>
      <xdr:col>41</xdr:col>
      <xdr:colOff>50800</xdr:colOff>
      <xdr:row>56</xdr:row>
      <xdr:rowOff>95077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259953"/>
          <a:ext cx="889000" cy="43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64750</xdr:rowOff>
    </xdr:from>
    <xdr:to>
      <xdr:col>55</xdr:col>
      <xdr:colOff>50800</xdr:colOff>
      <xdr:row>55</xdr:row>
      <xdr:rowOff>166350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87627</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143915</xdr:rowOff>
    </xdr:from>
    <xdr:to>
      <xdr:col>50</xdr:col>
      <xdr:colOff>165100</xdr:colOff>
      <xdr:row>56</xdr:row>
      <xdr:rowOff>74065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65192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66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35659</xdr:rowOff>
    </xdr:from>
    <xdr:to>
      <xdr:col>46</xdr:col>
      <xdr:colOff>38100</xdr:colOff>
      <xdr:row>56</xdr:row>
      <xdr:rowOff>137259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128386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44277</xdr:rowOff>
    </xdr:from>
    <xdr:to>
      <xdr:col>41</xdr:col>
      <xdr:colOff>101600</xdr:colOff>
      <xdr:row>56</xdr:row>
      <xdr:rowOff>145877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137004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122303</xdr:rowOff>
    </xdr:from>
    <xdr:to>
      <xdr:col>36</xdr:col>
      <xdr:colOff>165100</xdr:colOff>
      <xdr:row>54</xdr:row>
      <xdr:rowOff>52453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20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68980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98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8274</xdr:rowOff>
    </xdr:from>
    <xdr:to>
      <xdr:col>55</xdr:col>
      <xdr:colOff>0</xdr:colOff>
      <xdr:row>78</xdr:row>
      <xdr:rowOff>16196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1374"/>
          <a:ext cx="838200" cy="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9311</xdr:rowOff>
    </xdr:from>
    <xdr:to>
      <xdr:col>50</xdr:col>
      <xdr:colOff>114300</xdr:colOff>
      <xdr:row>78</xdr:row>
      <xdr:rowOff>16196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82411"/>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9311</xdr:rowOff>
    </xdr:from>
    <xdr:to>
      <xdr:col>45</xdr:col>
      <xdr:colOff>177800</xdr:colOff>
      <xdr:row>78</xdr:row>
      <xdr:rowOff>36556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82411"/>
          <a:ext cx="889000" cy="2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36556</xdr:rowOff>
    </xdr:from>
    <xdr:to>
      <xdr:col>41</xdr:col>
      <xdr:colOff>50800</xdr:colOff>
      <xdr:row>78</xdr:row>
      <xdr:rowOff>60175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9656"/>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128924</xdr:rowOff>
    </xdr:from>
    <xdr:to>
      <xdr:col>55</xdr:col>
      <xdr:colOff>50800</xdr:colOff>
      <xdr:row>78</xdr:row>
      <xdr:rowOff>59074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43851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136846</xdr:rowOff>
    </xdr:from>
    <xdr:to>
      <xdr:col>50</xdr:col>
      <xdr:colOff>165100</xdr:colOff>
      <xdr:row>78</xdr:row>
      <xdr:rowOff>66996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58123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129961</xdr:rowOff>
    </xdr:from>
    <xdr:to>
      <xdr:col>46</xdr:col>
      <xdr:colOff>38100</xdr:colOff>
      <xdr:row>78</xdr:row>
      <xdr:rowOff>60111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51238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2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157206</xdr:rowOff>
    </xdr:from>
    <xdr:to>
      <xdr:col>41</xdr:col>
      <xdr:colOff>101600</xdr:colOff>
      <xdr:row>78</xdr:row>
      <xdr:rowOff>87356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78483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9375</xdr:rowOff>
    </xdr:from>
    <xdr:to>
      <xdr:col>36</xdr:col>
      <xdr:colOff>165100</xdr:colOff>
      <xdr:row>78</xdr:row>
      <xdr:rowOff>110975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102102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120859</xdr:rowOff>
    </xdr:from>
    <xdr:to>
      <xdr:col>55</xdr:col>
      <xdr:colOff>0</xdr:colOff>
      <xdr:row>97</xdr:row>
      <xdr:rowOff>18166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80059"/>
          <a:ext cx="838200" cy="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109113</xdr:rowOff>
    </xdr:from>
    <xdr:to>
      <xdr:col>50</xdr:col>
      <xdr:colOff>114300</xdr:colOff>
      <xdr:row>97</xdr:row>
      <xdr:rowOff>18166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68313"/>
          <a:ext cx="889000" cy="8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94377</xdr:rowOff>
    </xdr:from>
    <xdr:to>
      <xdr:col>45</xdr:col>
      <xdr:colOff>177800</xdr:colOff>
      <xdr:row>96</xdr:row>
      <xdr:rowOff>109113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53577"/>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94377</xdr:rowOff>
    </xdr:from>
    <xdr:to>
      <xdr:col>41</xdr:col>
      <xdr:colOff>50800</xdr:colOff>
      <xdr:row>97</xdr:row>
      <xdr:rowOff>22557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53577"/>
          <a:ext cx="889000" cy="9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70059</xdr:rowOff>
    </xdr:from>
    <xdr:to>
      <xdr:col>55</xdr:col>
      <xdr:colOff>50800</xdr:colOff>
      <xdr:row>97</xdr:row>
      <xdr:rowOff>209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48486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138816</xdr:rowOff>
    </xdr:from>
    <xdr:to>
      <xdr:col>50</xdr:col>
      <xdr:colOff>165100</xdr:colOff>
      <xdr:row>97</xdr:row>
      <xdr:rowOff>68966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60093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58313</xdr:rowOff>
    </xdr:from>
    <xdr:to>
      <xdr:col>46</xdr:col>
      <xdr:colOff>38100</xdr:colOff>
      <xdr:row>96</xdr:row>
      <xdr:rowOff>159913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151040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43577</xdr:rowOff>
    </xdr:from>
    <xdr:to>
      <xdr:col>41</xdr:col>
      <xdr:colOff>101600</xdr:colOff>
      <xdr:row>96</xdr:row>
      <xdr:rowOff>145177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136304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9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143207</xdr:rowOff>
    </xdr:from>
    <xdr:to>
      <xdr:col>36</xdr:col>
      <xdr:colOff>165100</xdr:colOff>
      <xdr:row>97</xdr:row>
      <xdr:rowOff>73357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64484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57176</xdr:rowOff>
    </xdr:from>
    <xdr:to>
      <xdr:col>85</xdr:col>
      <xdr:colOff>127000</xdr:colOff>
      <xdr:row>38</xdr:row>
      <xdr:rowOff>38561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00826"/>
          <a:ext cx="838200" cy="1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38561</xdr:rowOff>
    </xdr:from>
    <xdr:to>
      <xdr:col>81</xdr:col>
      <xdr:colOff>50800</xdr:colOff>
      <xdr:row>38</xdr:row>
      <xdr:rowOff>55869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53661"/>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150559</xdr:rowOff>
    </xdr:from>
    <xdr:to>
      <xdr:col>76</xdr:col>
      <xdr:colOff>114300</xdr:colOff>
      <xdr:row>38</xdr:row>
      <xdr:rowOff>55869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94209"/>
          <a:ext cx="889000" cy="7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150559</xdr:rowOff>
    </xdr:from>
    <xdr:to>
      <xdr:col>71</xdr:col>
      <xdr:colOff>177800</xdr:colOff>
      <xdr:row>38</xdr:row>
      <xdr:rowOff>109786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94209"/>
          <a:ext cx="889000" cy="1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6376</xdr:rowOff>
    </xdr:from>
    <xdr:to>
      <xdr:col>85</xdr:col>
      <xdr:colOff>177800</xdr:colOff>
      <xdr:row>37</xdr:row>
      <xdr:rowOff>107976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159211</xdr:rowOff>
    </xdr:from>
    <xdr:to>
      <xdr:col>81</xdr:col>
      <xdr:colOff>101600</xdr:colOff>
      <xdr:row>38</xdr:row>
      <xdr:rowOff>89361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80488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9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5069</xdr:rowOff>
    </xdr:from>
    <xdr:to>
      <xdr:col>76</xdr:col>
      <xdr:colOff>165100</xdr:colOff>
      <xdr:row>38</xdr:row>
      <xdr:rowOff>106669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97796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99759</xdr:rowOff>
    </xdr:from>
    <xdr:to>
      <xdr:col>72</xdr:col>
      <xdr:colOff>38100</xdr:colOff>
      <xdr:row>38</xdr:row>
      <xdr:rowOff>29908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21035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58986</xdr:rowOff>
    </xdr:from>
    <xdr:to>
      <xdr:col>67</xdr:col>
      <xdr:colOff>101600</xdr:colOff>
      <xdr:row>38</xdr:row>
      <xdr:rowOff>160586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151713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59728</xdr:rowOff>
    </xdr:from>
    <xdr:to>
      <xdr:col>85</xdr:col>
      <xdr:colOff>127000</xdr:colOff>
      <xdr:row>57</xdr:row>
      <xdr:rowOff>80043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32378"/>
          <a:ext cx="8382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61732</xdr:rowOff>
    </xdr:from>
    <xdr:to>
      <xdr:col>81</xdr:col>
      <xdr:colOff>50800</xdr:colOff>
      <xdr:row>57</xdr:row>
      <xdr:rowOff>80043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34382"/>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24962</xdr:rowOff>
    </xdr:from>
    <xdr:to>
      <xdr:col>76</xdr:col>
      <xdr:colOff>114300</xdr:colOff>
      <xdr:row>57</xdr:row>
      <xdr:rowOff>61732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97612"/>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43440</xdr:rowOff>
    </xdr:from>
    <xdr:to>
      <xdr:col>71</xdr:col>
      <xdr:colOff>177800</xdr:colOff>
      <xdr:row>57</xdr:row>
      <xdr:rowOff>24962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473190"/>
          <a:ext cx="889000" cy="3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8928</xdr:rowOff>
    </xdr:from>
    <xdr:to>
      <xdr:col>85</xdr:col>
      <xdr:colOff>177800</xdr:colOff>
      <xdr:row>57</xdr:row>
      <xdr:rowOff>110528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158805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29243</xdr:rowOff>
    </xdr:from>
    <xdr:to>
      <xdr:col>81</xdr:col>
      <xdr:colOff>101600</xdr:colOff>
      <xdr:row>57</xdr:row>
      <xdr:rowOff>130843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121970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10932</xdr:rowOff>
    </xdr:from>
    <xdr:to>
      <xdr:col>76</xdr:col>
      <xdr:colOff>165100</xdr:colOff>
      <xdr:row>57</xdr:row>
      <xdr:rowOff>112532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103659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145612</xdr:rowOff>
    </xdr:from>
    <xdr:to>
      <xdr:col>72</xdr:col>
      <xdr:colOff>38100</xdr:colOff>
      <xdr:row>57</xdr:row>
      <xdr:rowOff>75762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66889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164090</xdr:rowOff>
    </xdr:from>
    <xdr:to>
      <xdr:col>67</xdr:col>
      <xdr:colOff>101600</xdr:colOff>
      <xdr:row>55</xdr:row>
      <xdr:rowOff>94240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110767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19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14229</xdr:rowOff>
    </xdr:from>
    <xdr:to>
      <xdr:col>85</xdr:col>
      <xdr:colOff>127000</xdr:colOff>
      <xdr:row>78</xdr:row>
      <xdr:rowOff>116664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87329"/>
          <a:ext cx="8382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116664</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489764"/>
          <a:ext cx="889000" cy="9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44275</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8825"/>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43627</xdr:rowOff>
    </xdr:from>
    <xdr:to>
      <xdr:col>71</xdr:col>
      <xdr:colOff>177800</xdr:colOff>
      <xdr:row>79</xdr:row>
      <xdr:rowOff>44275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817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134879</xdr:rowOff>
    </xdr:from>
    <xdr:to>
      <xdr:col>85</xdr:col>
      <xdr:colOff>177800</xdr:colOff>
      <xdr:row>78</xdr:row>
      <xdr:rowOff>65029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157756</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65864</xdr:rowOff>
    </xdr:from>
    <xdr:to>
      <xdr:col>81</xdr:col>
      <xdr:colOff>101600</xdr:colOff>
      <xdr:row>78</xdr:row>
      <xdr:rowOff>167464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158591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5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164925</xdr:rowOff>
    </xdr:from>
    <xdr:to>
      <xdr:col>72</xdr:col>
      <xdr:colOff>38100</xdr:colOff>
      <xdr:row>79</xdr:row>
      <xdr:rowOff>95075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86202</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46333" y="13630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164277</xdr:rowOff>
    </xdr:from>
    <xdr:to>
      <xdr:col>67</xdr:col>
      <xdr:colOff>101600</xdr:colOff>
      <xdr:row>79</xdr:row>
      <xdr:rowOff>94427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85554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3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32776</xdr:rowOff>
    </xdr:from>
    <xdr:to>
      <xdr:col>85</xdr:col>
      <xdr:colOff>127000</xdr:colOff>
      <xdr:row>96</xdr:row>
      <xdr:rowOff>53236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91976"/>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53236</xdr:rowOff>
    </xdr:from>
    <xdr:to>
      <xdr:col>81</xdr:col>
      <xdr:colOff>50800</xdr:colOff>
      <xdr:row>96</xdr:row>
      <xdr:rowOff>81533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12436"/>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81533</xdr:rowOff>
    </xdr:from>
    <xdr:to>
      <xdr:col>76</xdr:col>
      <xdr:colOff>114300</xdr:colOff>
      <xdr:row>96</xdr:row>
      <xdr:rowOff>114698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40733"/>
          <a:ext cx="8890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101927</xdr:rowOff>
    </xdr:from>
    <xdr:to>
      <xdr:col>71</xdr:col>
      <xdr:colOff>177800</xdr:colOff>
      <xdr:row>96</xdr:row>
      <xdr:rowOff>114698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61127"/>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153426</xdr:rowOff>
    </xdr:from>
    <xdr:to>
      <xdr:col>85</xdr:col>
      <xdr:colOff>177800</xdr:colOff>
      <xdr:row>96</xdr:row>
      <xdr:rowOff>83576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4853</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2436</xdr:rowOff>
    </xdr:from>
    <xdr:to>
      <xdr:col>81</xdr:col>
      <xdr:colOff>101600</xdr:colOff>
      <xdr:row>96</xdr:row>
      <xdr:rowOff>104036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120563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23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30733</xdr:rowOff>
    </xdr:from>
    <xdr:to>
      <xdr:col>76</xdr:col>
      <xdr:colOff>165100</xdr:colOff>
      <xdr:row>96</xdr:row>
      <xdr:rowOff>132333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148860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6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63898</xdr:rowOff>
    </xdr:from>
    <xdr:to>
      <xdr:col>72</xdr:col>
      <xdr:colOff>38100</xdr:colOff>
      <xdr:row>96</xdr:row>
      <xdr:rowOff>165498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10575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29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51127</xdr:rowOff>
    </xdr:from>
    <xdr:to>
      <xdr:col>67</xdr:col>
      <xdr:colOff>101600</xdr:colOff>
      <xdr:row>96</xdr:row>
      <xdr:rowOff>152727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169254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8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30886</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5174386"/>
          <a:ext cx="838200" cy="148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32762</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478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151536</xdr:rowOff>
    </xdr:from>
    <xdr:to>
      <xdr:col>116</xdr:col>
      <xdr:colOff>114300</xdr:colOff>
      <xdr:row>30</xdr:row>
      <xdr:rowOff>81686</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51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104563</xdr:rowOff>
    </xdr:from>
    <xdr:ext cx="534377"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50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277,426</a:t>
          </a:r>
          <a:r>
            <a:rPr kumimoji="1" lang="ja-JP" altLang="en-US" sz="1300">
              <a:latin typeface="ＭＳ Ｐゴシック" panose="020B0600070205080204" pitchFamily="50" charset="-128"/>
              <a:ea typeface="ＭＳ Ｐゴシック" panose="020B0600070205080204" pitchFamily="50" charset="-128"/>
            </a:rPr>
            <a:t>円で昨年度と比較し</a:t>
          </a:r>
          <a:r>
            <a:rPr kumimoji="1" lang="en-US" altLang="ja-JP" sz="1300">
              <a:latin typeface="ＭＳ Ｐゴシック" panose="020B0600070205080204" pitchFamily="50" charset="-128"/>
              <a:ea typeface="ＭＳ Ｐゴシック" panose="020B0600070205080204" pitchFamily="50" charset="-128"/>
            </a:rPr>
            <a:t>20,920</a:t>
          </a:r>
          <a:r>
            <a:rPr kumimoji="1" lang="ja-JP" altLang="en-US" sz="1300">
              <a:latin typeface="ＭＳ Ｐゴシック" panose="020B0600070205080204" pitchFamily="50" charset="-128"/>
              <a:ea typeface="ＭＳ Ｐゴシック" panose="020B0600070205080204" pitchFamily="50" charset="-128"/>
            </a:rPr>
            <a:t>円の減少となり、類似団体平均を</a:t>
          </a:r>
          <a:r>
            <a:rPr kumimoji="1" lang="en-US" altLang="ja-JP" sz="1300">
              <a:latin typeface="ＭＳ Ｐゴシック" panose="020B0600070205080204" pitchFamily="50" charset="-128"/>
              <a:ea typeface="ＭＳ Ｐゴシック" panose="020B0600070205080204" pitchFamily="50" charset="-128"/>
            </a:rPr>
            <a:t>38,502</a:t>
          </a:r>
          <a:r>
            <a:rPr kumimoji="1" lang="ja-JP" altLang="en-US" sz="1300">
              <a:latin typeface="ＭＳ Ｐゴシック" panose="020B0600070205080204" pitchFamily="50" charset="-128"/>
              <a:ea typeface="ＭＳ Ｐゴシック" panose="020B0600070205080204" pitchFamily="50" charset="-128"/>
            </a:rPr>
            <a:t>円上回った。減少の主な要因としては、肝属郡医師会立病院再整備基金への積立額が、前年度を下回ったことが挙げられる。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303,324</a:t>
          </a:r>
          <a:r>
            <a:rPr kumimoji="1" lang="ja-JP" altLang="en-US" sz="1300">
              <a:latin typeface="ＭＳ Ｐゴシック" panose="020B0600070205080204" pitchFamily="50" charset="-128"/>
              <a:ea typeface="ＭＳ Ｐゴシック" panose="020B0600070205080204" pitchFamily="50" charset="-128"/>
            </a:rPr>
            <a:t>円で昨年度と比較し</a:t>
          </a:r>
          <a:r>
            <a:rPr kumimoji="1" lang="en-US" altLang="ja-JP" sz="1300">
              <a:latin typeface="ＭＳ Ｐゴシック" panose="020B0600070205080204" pitchFamily="50" charset="-128"/>
              <a:ea typeface="ＭＳ Ｐゴシック" panose="020B0600070205080204" pitchFamily="50" charset="-128"/>
            </a:rPr>
            <a:t>41,674</a:t>
          </a:r>
          <a:r>
            <a:rPr kumimoji="1" lang="ja-JP" altLang="en-US" sz="1300">
              <a:latin typeface="ＭＳ Ｐゴシック" panose="020B0600070205080204" pitchFamily="50" charset="-128"/>
              <a:ea typeface="ＭＳ Ｐゴシック" panose="020B0600070205080204" pitchFamily="50" charset="-128"/>
            </a:rPr>
            <a:t>円の増加となり、類似団体平均を</a:t>
          </a:r>
          <a:r>
            <a:rPr kumimoji="1" lang="en-US" altLang="ja-JP" sz="1300">
              <a:latin typeface="ＭＳ Ｐゴシック" panose="020B0600070205080204" pitchFamily="50" charset="-128"/>
              <a:ea typeface="ＭＳ Ｐゴシック" panose="020B0600070205080204" pitchFamily="50" charset="-128"/>
            </a:rPr>
            <a:t>62,194</a:t>
          </a:r>
          <a:r>
            <a:rPr kumimoji="1" lang="ja-JP" altLang="en-US" sz="1300">
              <a:latin typeface="ＭＳ Ｐゴシック" panose="020B0600070205080204" pitchFamily="50" charset="-128"/>
              <a:ea typeface="ＭＳ Ｐゴシック" panose="020B0600070205080204" pitchFamily="50" charset="-128"/>
            </a:rPr>
            <a:t>円上回った。増加の主な要因としては、物価高騰対応低所得世帯重点支援給付金事業の実施等が挙げられる。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79,121</a:t>
          </a:r>
          <a:r>
            <a:rPr kumimoji="1" lang="ja-JP" altLang="en-US" sz="1300">
              <a:latin typeface="ＭＳ Ｐゴシック" panose="020B0600070205080204" pitchFamily="50" charset="-128"/>
              <a:ea typeface="ＭＳ Ｐゴシック" panose="020B0600070205080204" pitchFamily="50" charset="-128"/>
            </a:rPr>
            <a:t>円で昨年度と比較し</a:t>
          </a:r>
          <a:r>
            <a:rPr kumimoji="1" lang="en-US" altLang="ja-JP" sz="1300">
              <a:latin typeface="ＭＳ Ｐゴシック" panose="020B0600070205080204" pitchFamily="50" charset="-128"/>
              <a:ea typeface="ＭＳ Ｐゴシック" panose="020B0600070205080204" pitchFamily="50" charset="-128"/>
            </a:rPr>
            <a:t>15,039</a:t>
          </a:r>
          <a:r>
            <a:rPr kumimoji="1" lang="ja-JP" altLang="en-US" sz="1300">
              <a:latin typeface="ＭＳ Ｐゴシック" panose="020B0600070205080204" pitchFamily="50" charset="-128"/>
              <a:ea typeface="ＭＳ Ｐゴシック" panose="020B0600070205080204" pitchFamily="50" charset="-128"/>
            </a:rPr>
            <a:t>円の増加となり、類似団体平均を</a:t>
          </a:r>
          <a:r>
            <a:rPr kumimoji="1" lang="en-US" altLang="ja-JP" sz="1300">
              <a:latin typeface="ＭＳ Ｐゴシック" panose="020B0600070205080204" pitchFamily="50" charset="-128"/>
              <a:ea typeface="ＭＳ Ｐゴシック" panose="020B0600070205080204" pitchFamily="50" charset="-128"/>
            </a:rPr>
            <a:t>33,839</a:t>
          </a:r>
          <a:r>
            <a:rPr kumimoji="1" lang="ja-JP" altLang="en-US" sz="1300">
              <a:latin typeface="ＭＳ Ｐゴシック" panose="020B0600070205080204" pitchFamily="50" charset="-128"/>
              <a:ea typeface="ＭＳ Ｐゴシック" panose="020B0600070205080204" pitchFamily="50" charset="-128"/>
            </a:rPr>
            <a:t>円下回った。増加の主な要因としては、町道の道路改良工事の完了等が挙げられる。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43,554</a:t>
          </a:r>
          <a:r>
            <a:rPr kumimoji="1" lang="ja-JP" altLang="en-US" sz="1300">
              <a:latin typeface="ＭＳ Ｐゴシック" panose="020B0600070205080204" pitchFamily="50" charset="-128"/>
              <a:ea typeface="ＭＳ Ｐゴシック" panose="020B0600070205080204" pitchFamily="50" charset="-128"/>
            </a:rPr>
            <a:t>円で昨年度と比較し</a:t>
          </a:r>
          <a:r>
            <a:rPr kumimoji="1" lang="en-US" altLang="ja-JP" sz="1300">
              <a:latin typeface="ＭＳ Ｐゴシック" panose="020B0600070205080204" pitchFamily="50" charset="-128"/>
              <a:ea typeface="ＭＳ Ｐゴシック" panose="020B0600070205080204" pitchFamily="50" charset="-128"/>
            </a:rPr>
            <a:t>9,360</a:t>
          </a:r>
          <a:r>
            <a:rPr kumimoji="1" lang="ja-JP" altLang="en-US" sz="1300">
              <a:latin typeface="ＭＳ Ｐゴシック" panose="020B0600070205080204" pitchFamily="50" charset="-128"/>
              <a:ea typeface="ＭＳ Ｐゴシック" panose="020B0600070205080204" pitchFamily="50" charset="-128"/>
            </a:rPr>
            <a:t>円の増加となり、類似団体平均を</a:t>
          </a:r>
          <a:r>
            <a:rPr kumimoji="1" lang="en-US" altLang="ja-JP" sz="1300">
              <a:latin typeface="ＭＳ Ｐゴシック" panose="020B0600070205080204" pitchFamily="50" charset="-128"/>
              <a:ea typeface="ＭＳ Ｐゴシック" panose="020B0600070205080204" pitchFamily="50" charset="-128"/>
            </a:rPr>
            <a:t>3,795</a:t>
          </a:r>
          <a:r>
            <a:rPr kumimoji="1" lang="ja-JP" altLang="en-US" sz="1300">
              <a:latin typeface="ＭＳ Ｐゴシック" panose="020B0600070205080204" pitchFamily="50" charset="-128"/>
              <a:ea typeface="ＭＳ Ｐゴシック" panose="020B0600070205080204" pitchFamily="50" charset="-128"/>
            </a:rPr>
            <a:t>円下回った。増加の主な要因としては、防災行政無線基地局設備更新業務の完了等が挙げられる。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標準財政規模に対する財政調整基金残高、実質収支額ともに健全な財政を維持していると考える。実質単年度収支の減少は、財政調整基金の繰入によるものが増が主な要因である。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今後について、税収等の大幅な増は見込めないため、令和元年度策定した長期財政計画に基づき、財政見通しを立て、健全な財政運営に努める。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令和４年度は農業集落排水事業特別会計において、財務事務手続き誤りにより一時的な赤字決算となったが、令和５年度については一般会計及び特別会計５会計においては黒字を確保している。</a:t>
          </a:r>
        </a:p>
        <a:p>
          <a:r>
            <a:rPr kumimoji="1" lang="ja-JP" altLang="en-US" sz="1400">
              <a:latin typeface="ＭＳ ゴシック" pitchFamily="49" charset="-128"/>
              <a:ea typeface="ＭＳ ゴシック" pitchFamily="49" charset="-128"/>
            </a:rPr>
            <a:t>　令和６年度から簡易水道事業特別会計、農業集落排水事業特別会計においては公営企業会計へ移行するが、施設の老朽化による維持管理経費の増加に加え、人口減による事業収入の減少が見込まれる。独立採算の原則の下、経費負担のあり方を検討し、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実質公債費比率においては前年度比５百万円減となっているが、償還開始と終了の差額によるものが主な要因である。</a:t>
          </a:r>
        </a:p>
        <a:p>
          <a:r>
            <a:rPr kumimoji="1" lang="ja-JP" altLang="en-US" sz="1400">
              <a:solidFill>
                <a:sysClr val="windowText" lastClr="000000"/>
              </a:solidFill>
              <a:latin typeface="ＭＳ ゴシック" pitchFamily="49" charset="-128"/>
              <a:ea typeface="ＭＳ ゴシック" pitchFamily="49" charset="-128"/>
            </a:rPr>
            <a:t>　新規発行する町債に比べ、償還に充てる公債費が上回っていたことから町債残高も減少傾向であったが、今後は肝属郡医師会立病院再整備事業の大型事業に加え、合併特例事業債発行の最終年による前倒し事業への借入を実施することから、町債残高の大幅な増が見込まれる。</a:t>
          </a:r>
        </a:p>
        <a:p>
          <a:r>
            <a:rPr kumimoji="1" lang="ja-JP" altLang="en-US" sz="1400">
              <a:solidFill>
                <a:sysClr val="windowText" lastClr="000000"/>
              </a:solidFill>
              <a:latin typeface="ＭＳ ゴシック" pitchFamily="49" charset="-128"/>
              <a:ea typeface="ＭＳ ゴシック" pitchFamily="49" charset="-128"/>
            </a:rPr>
            <a:t>　病院再整備事業完了後は、地方債の新規発行の抑制を基調とし、起債事業の選択を慎重に行っていく必要がある。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鹿児島県錦江町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町債残高の減少及び基金の積み増しにより将来負担比率の分子は減となった。今後は病院再整備事業や子育て支援住宅整備事業などの大型事業により、地方債現在高の増加が見込まれる。今後も地方債の借入抑制を基調に行財政改革を進め、財政の健全化に努める。　</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鹿児島県錦江町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地方創生関係の事業への充当を目的とした合併振興基金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百万円の減及び、財政調整基金の取り崩し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百万円等により、余剰財源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百万円を肝属郡医師会立病院再整備基金へ積み立てた。減債基金は利子相当額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百万円を積み立てた。肝属郡医師会立病院再整備基金については、多額の財政負担が必要となることから、引き続き優先して積立を行う。基金全体では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肝属郡医師会立病院再整備基金と町有施設整備基金への積立てを優先して行い、ふるさと納税基金は使途の明確化を図るために積極的な取崩を行う。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・地域振興基金：均衡ある発展を図り、地域振興の推進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・合併振興基金：合併に伴う地域の振興及び住民の一体感醸成を図る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・町有施設整備基金：町有施設の整備及び長寿命化を図る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・肝属郡医師会立病院再整備基金：肝属郡医師会立病院再整備の財源として積立を行い、地域医療充実を図る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・ふるさと納税基金：目的に応じた事業へ充当するための取崩し額が、寄付金の増により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・町有施設整備基金：維持補修事業等への充当はなく、基金利子及び剰余財源を積立てたことで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・合併振興基金：地方創生に関連する事業等に充当する目的での取り崩しにより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・肝属郡医師会立病院再整備基金：余剰財源の積み増しにより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・町有施設整備基金：引き続き長寿命化に向けた施設整備のために積立を行う。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・ふるさと納税基金：寄付金の使途を明確化するため、条例に規定された目的に合致する事業の財源として積極的な取崩しを行う。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・肝属郡医師会立病院再整備基金：肝属郡医師会立病院の再整備に多額の財政負担が必要となることから、優先して積立を行う。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肝属郡医師会立病院再整備基金への積立のために財政調整基金を取り崩したことで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基金からの繰入は行わずに基金利子積立のみを行っていく予定である。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基金の預金利息分の積立てにより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基金からの繰入は行わずに基金利子積立のみを行っていく予定である。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7822796</v>
      </c>
      <c r="BO4" s="371"/>
      <c r="BP4" s="371"/>
      <c r="BQ4" s="371"/>
      <c r="BR4" s="371"/>
      <c r="BS4" s="371"/>
      <c r="BT4" s="371"/>
      <c r="BU4" s="372"/>
      <c r="BV4" s="370">
        <v>7352674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3.5</v>
      </c>
      <c r="CU4" s="377"/>
      <c r="CV4" s="377"/>
      <c r="CW4" s="377"/>
      <c r="CX4" s="377"/>
      <c r="CY4" s="377"/>
      <c r="CZ4" s="377"/>
      <c r="DA4" s="378"/>
      <c r="DB4" s="376">
        <v>3.3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7629965</v>
      </c>
      <c r="BO5" s="408"/>
      <c r="BP5" s="408"/>
      <c r="BQ5" s="408"/>
      <c r="BR5" s="408"/>
      <c r="BS5" s="408"/>
      <c r="BT5" s="408"/>
      <c r="BU5" s="409"/>
      <c r="BV5" s="407">
        <v>7210188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87.6</v>
      </c>
      <c r="CU5" s="405"/>
      <c r="CV5" s="405"/>
      <c r="CW5" s="405"/>
      <c r="CX5" s="405"/>
      <c r="CY5" s="405"/>
      <c r="CZ5" s="405"/>
      <c r="DA5" s="406"/>
      <c r="DB5" s="404">
        <v>84.8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192831</v>
      </c>
      <c r="BO6" s="408"/>
      <c r="BP6" s="408"/>
      <c r="BQ6" s="408"/>
      <c r="BR6" s="408"/>
      <c r="BS6" s="408"/>
      <c r="BT6" s="408"/>
      <c r="BU6" s="409"/>
      <c r="BV6" s="407">
        <v>142486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87.9</v>
      </c>
      <c r="CU6" s="445"/>
      <c r="CV6" s="445"/>
      <c r="CW6" s="445"/>
      <c r="CX6" s="445"/>
      <c r="CY6" s="445"/>
      <c r="CZ6" s="445"/>
      <c r="DA6" s="446"/>
      <c r="DB6" s="444">
        <v>85.5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49270</v>
      </c>
      <c r="BO7" s="408"/>
      <c r="BP7" s="408"/>
      <c r="BQ7" s="408"/>
      <c r="BR7" s="408"/>
      <c r="BS7" s="408"/>
      <c r="BT7" s="408"/>
      <c r="BU7" s="409"/>
      <c r="BV7" s="407">
        <v>6386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4159620</v>
      </c>
      <c r="CU7" s="408"/>
      <c r="CV7" s="408"/>
      <c r="CW7" s="408"/>
      <c r="CX7" s="408"/>
      <c r="CY7" s="408"/>
      <c r="CZ7" s="408"/>
      <c r="DA7" s="409"/>
      <c r="DB7" s="407">
        <v>4179301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143561</v>
      </c>
      <c r="BO8" s="408"/>
      <c r="BP8" s="408"/>
      <c r="BQ8" s="408"/>
      <c r="BR8" s="408"/>
      <c r="BS8" s="408"/>
      <c r="BT8" s="408"/>
      <c r="BU8" s="409"/>
      <c r="BV8" s="407">
        <v>136100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6944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7461</v>
      </c>
      <c r="BO9" s="408"/>
      <c r="BP9" s="408"/>
      <c r="BQ9" s="408"/>
      <c r="BR9" s="408"/>
      <c r="BS9" s="408"/>
      <c r="BT9" s="408"/>
      <c r="BU9" s="409"/>
      <c r="BV9" s="407">
        <v>19733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16.100000000000001</v>
      </c>
      <c r="CU9" s="405"/>
      <c r="CV9" s="405"/>
      <c r="CW9" s="405"/>
      <c r="CX9" s="405"/>
      <c r="CY9" s="405"/>
      <c r="CZ9" s="405"/>
      <c r="DA9" s="406"/>
      <c r="DB9" s="404">
        <v>16.8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7923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70687</v>
      </c>
      <c r="BO10" s="408"/>
      <c r="BP10" s="408"/>
      <c r="BQ10" s="408"/>
      <c r="BR10" s="408"/>
      <c r="BS10" s="408"/>
      <c r="BT10" s="408"/>
      <c r="BU10" s="409"/>
      <c r="BV10" s="407">
        <v>60476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6399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376272</v>
      </c>
      <c r="BO12" s="408"/>
      <c r="BP12" s="408"/>
      <c r="BQ12" s="408"/>
      <c r="BR12" s="408"/>
      <c r="BS12" s="408"/>
      <c r="BT12" s="408"/>
      <c r="BU12" s="409"/>
      <c r="BV12" s="407">
        <v>291752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6318</v>
      </c>
      <c r="S13" s="492"/>
      <c r="T13" s="492"/>
      <c r="U13" s="492"/>
      <c r="V13" s="493"/>
      <c r="W13" s="423" t="s">
        <v>131</v>
      </c>
      <c r="X13" s="424"/>
      <c r="Y13" s="424"/>
      <c r="Z13" s="424"/>
      <c r="AA13" s="424"/>
      <c r="AB13" s="414"/>
      <c r="AC13" s="458">
        <v>1009</v>
      </c>
      <c r="AD13" s="459"/>
      <c r="AE13" s="459"/>
      <c r="AF13" s="459"/>
      <c r="AG13" s="501"/>
      <c r="AH13" s="458">
        <v>1280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-298124</v>
      </c>
      <c r="BO13" s="408"/>
      <c r="BP13" s="408"/>
      <c r="BQ13" s="408"/>
      <c r="BR13" s="408"/>
      <c r="BS13" s="408"/>
      <c r="BT13" s="408"/>
      <c r="BU13" s="409"/>
      <c r="BV13" s="407">
        <v>-211543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6.2</v>
      </c>
      <c r="CU13" s="405"/>
      <c r="CV13" s="405"/>
      <c r="CW13" s="405"/>
      <c r="CX13" s="405"/>
      <c r="CY13" s="405"/>
      <c r="CZ13" s="405"/>
      <c r="DA13" s="406"/>
      <c r="DB13" s="404">
        <v>6.1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6640</v>
      </c>
      <c r="S14" s="492"/>
      <c r="T14" s="492"/>
      <c r="U14" s="492"/>
      <c r="V14" s="493"/>
      <c r="W14" s="397"/>
      <c r="X14" s="398"/>
      <c r="Y14" s="398"/>
      <c r="Z14" s="398"/>
      <c r="AA14" s="398"/>
      <c r="AB14" s="387"/>
      <c r="AC14" s="494">
        <v>31.4</v>
      </c>
      <c r="AD14" s="495"/>
      <c r="AE14" s="495"/>
      <c r="AF14" s="495"/>
      <c r="AG14" s="496"/>
      <c r="AH14" s="494">
        <v>36.299999999999997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6557</v>
      </c>
      <c r="S15" s="492"/>
      <c r="T15" s="492"/>
      <c r="U15" s="492"/>
      <c r="V15" s="493"/>
      <c r="W15" s="423" t="s">
        <v>137</v>
      </c>
      <c r="X15" s="424"/>
      <c r="Y15" s="424"/>
      <c r="Z15" s="424"/>
      <c r="AA15" s="424"/>
      <c r="AB15" s="414"/>
      <c r="AC15" s="458">
        <v>493</v>
      </c>
      <c r="AD15" s="459"/>
      <c r="AE15" s="459"/>
      <c r="AF15" s="459"/>
      <c r="AG15" s="501"/>
      <c r="AH15" s="458">
        <v>483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739323</v>
      </c>
      <c r="BO15" s="371"/>
      <c r="BP15" s="371"/>
      <c r="BQ15" s="371"/>
      <c r="BR15" s="371"/>
      <c r="BS15" s="371"/>
      <c r="BT15" s="371"/>
      <c r="BU15" s="372"/>
      <c r="BV15" s="370">
        <v>733138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15.3</v>
      </c>
      <c r="AD16" s="495"/>
      <c r="AE16" s="495"/>
      <c r="AF16" s="495"/>
      <c r="AG16" s="496"/>
      <c r="AH16" s="494">
        <v>13.7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3972669</v>
      </c>
      <c r="BO16" s="408"/>
      <c r="BP16" s="408"/>
      <c r="BQ16" s="408"/>
      <c r="BR16" s="408"/>
      <c r="BS16" s="408"/>
      <c r="BT16" s="408"/>
      <c r="BU16" s="409"/>
      <c r="BV16" s="407">
        <v>3960209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1711</v>
      </c>
      <c r="AD17" s="459"/>
      <c r="AE17" s="459"/>
      <c r="AF17" s="459"/>
      <c r="AG17" s="501"/>
      <c r="AH17" s="458">
        <v>1760</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910336</v>
      </c>
      <c r="BO17" s="408"/>
      <c r="BP17" s="408"/>
      <c r="BQ17" s="408"/>
      <c r="BR17" s="408"/>
      <c r="BS17" s="408"/>
      <c r="BT17" s="408"/>
      <c r="BU17" s="409"/>
      <c r="BV17" s="407">
        <v>906292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163.19</v>
      </c>
      <c r="M18" s="531"/>
      <c r="N18" s="531"/>
      <c r="O18" s="531"/>
      <c r="P18" s="531"/>
      <c r="Q18" s="531"/>
      <c r="R18" s="532"/>
      <c r="S18" s="532"/>
      <c r="T18" s="532"/>
      <c r="U18" s="532"/>
      <c r="V18" s="533"/>
      <c r="W18" s="425"/>
      <c r="X18" s="426"/>
      <c r="Y18" s="426"/>
      <c r="Z18" s="426"/>
      <c r="AA18" s="426"/>
      <c r="AB18" s="417"/>
      <c r="AC18" s="534">
        <v>53.3</v>
      </c>
      <c r="AD18" s="535"/>
      <c r="AE18" s="535"/>
      <c r="AF18" s="535"/>
      <c r="AG18" s="536"/>
      <c r="AH18" s="534">
        <v>50</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3644984</v>
      </c>
      <c r="BO18" s="408"/>
      <c r="BP18" s="408"/>
      <c r="BQ18" s="408"/>
      <c r="BR18" s="408"/>
      <c r="BS18" s="408"/>
      <c r="BT18" s="408"/>
      <c r="BU18" s="409"/>
      <c r="BV18" s="407">
        <v>3553810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43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5484758</v>
      </c>
      <c r="BO19" s="408"/>
      <c r="BP19" s="408"/>
      <c r="BQ19" s="408"/>
      <c r="BR19" s="408"/>
      <c r="BS19" s="408"/>
      <c r="BT19" s="408"/>
      <c r="BU19" s="409"/>
      <c r="BV19" s="407">
        <v>5239938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3175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6848596</v>
      </c>
      <c r="BO22" s="371"/>
      <c r="BP22" s="371"/>
      <c r="BQ22" s="371"/>
      <c r="BR22" s="371"/>
      <c r="BS22" s="371"/>
      <c r="BT22" s="371"/>
      <c r="BU22" s="372"/>
      <c r="BV22" s="370">
        <v>7014767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4238782</v>
      </c>
      <c r="BO23" s="408"/>
      <c r="BP23" s="408"/>
      <c r="BQ23" s="408"/>
      <c r="BR23" s="408"/>
      <c r="BS23" s="408"/>
      <c r="BT23" s="408"/>
      <c r="BU23" s="409"/>
      <c r="BV23" s="407">
        <v>4385057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7600</v>
      </c>
      <c r="R24" s="459"/>
      <c r="S24" s="459"/>
      <c r="T24" s="459"/>
      <c r="U24" s="459"/>
      <c r="V24" s="501"/>
      <c r="W24" s="553"/>
      <c r="X24" s="554"/>
      <c r="Y24" s="555"/>
      <c r="Z24" s="457" t="s">
        <v>161</v>
      </c>
      <c r="AA24" s="437"/>
      <c r="AB24" s="437"/>
      <c r="AC24" s="437"/>
      <c r="AD24" s="437"/>
      <c r="AE24" s="437"/>
      <c r="AF24" s="437"/>
      <c r="AG24" s="438"/>
      <c r="AH24" s="458">
        <v>95</v>
      </c>
      <c r="AI24" s="459"/>
      <c r="AJ24" s="459"/>
      <c r="AK24" s="459"/>
      <c r="AL24" s="501"/>
      <c r="AM24" s="458">
        <v>302860</v>
      </c>
      <c r="AN24" s="459"/>
      <c r="AO24" s="459"/>
      <c r="AP24" s="459"/>
      <c r="AQ24" s="459"/>
      <c r="AR24" s="501"/>
      <c r="AS24" s="458">
        <v>3188</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5270785</v>
      </c>
      <c r="BO24" s="408"/>
      <c r="BP24" s="408"/>
      <c r="BQ24" s="408"/>
      <c r="BR24" s="408"/>
      <c r="BS24" s="408"/>
      <c r="BT24" s="408"/>
      <c r="BU24" s="409"/>
      <c r="BV24" s="407">
        <v>5235353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5940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78881</v>
      </c>
      <c r="BO25" s="371"/>
      <c r="BP25" s="371"/>
      <c r="BQ25" s="371"/>
      <c r="BR25" s="371"/>
      <c r="BS25" s="371"/>
      <c r="BT25" s="371"/>
      <c r="BU25" s="372"/>
      <c r="BV25" s="370">
        <v>79094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5530</v>
      </c>
      <c r="R26" s="459"/>
      <c r="S26" s="459"/>
      <c r="T26" s="459"/>
      <c r="U26" s="459"/>
      <c r="V26" s="501"/>
      <c r="W26" s="553"/>
      <c r="X26" s="554"/>
      <c r="Y26" s="555"/>
      <c r="Z26" s="457" t="s">
        <v>167</v>
      </c>
      <c r="AA26" s="559"/>
      <c r="AB26" s="559"/>
      <c r="AC26" s="559"/>
      <c r="AD26" s="559"/>
      <c r="AE26" s="559"/>
      <c r="AF26" s="559"/>
      <c r="AG26" s="560"/>
      <c r="AH26" s="458">
        <v>7</v>
      </c>
      <c r="AI26" s="459"/>
      <c r="AJ26" s="459"/>
      <c r="AK26" s="459"/>
      <c r="AL26" s="501"/>
      <c r="AM26" s="458">
        <v>21007</v>
      </c>
      <c r="AN26" s="459"/>
      <c r="AO26" s="459"/>
      <c r="AP26" s="459"/>
      <c r="AQ26" s="459"/>
      <c r="AR26" s="501"/>
      <c r="AS26" s="458">
        <v>3001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3060</v>
      </c>
      <c r="R27" s="459"/>
      <c r="S27" s="459"/>
      <c r="T27" s="459"/>
      <c r="U27" s="459"/>
      <c r="V27" s="501"/>
      <c r="W27" s="553"/>
      <c r="X27" s="554"/>
      <c r="Y27" s="555"/>
      <c r="Z27" s="457" t="s">
        <v>170</v>
      </c>
      <c r="AA27" s="437"/>
      <c r="AB27" s="437"/>
      <c r="AC27" s="437"/>
      <c r="AD27" s="437"/>
      <c r="AE27" s="437"/>
      <c r="AF27" s="437"/>
      <c r="AG27" s="438"/>
      <c r="AH27" s="458">
        <v>1</v>
      </c>
      <c r="AI27" s="459"/>
      <c r="AJ27" s="459"/>
      <c r="AK27" s="459"/>
      <c r="AL27" s="501"/>
      <c r="AM27" s="458" t="s">
        <v>171</v>
      </c>
      <c r="AN27" s="459"/>
      <c r="AO27" s="459"/>
      <c r="AP27" s="459"/>
      <c r="AQ27" s="459"/>
      <c r="AR27" s="501"/>
      <c r="AS27" s="458" t="s">
        <v>171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103249</v>
      </c>
      <c r="BO27" s="527"/>
      <c r="BP27" s="527"/>
      <c r="BQ27" s="527"/>
      <c r="BR27" s="527"/>
      <c r="BS27" s="527"/>
      <c r="BT27" s="527"/>
      <c r="BU27" s="528"/>
      <c r="BV27" s="526">
        <v>206847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2480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1169245</v>
      </c>
      <c r="BO28" s="371"/>
      <c r="BP28" s="371"/>
      <c r="BQ28" s="371"/>
      <c r="BR28" s="371"/>
      <c r="BS28" s="371"/>
      <c r="BT28" s="371"/>
      <c r="BU28" s="372"/>
      <c r="BV28" s="370">
        <v>1474830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2270</v>
      </c>
      <c r="R29" s="459"/>
      <c r="S29" s="459"/>
      <c r="T29" s="459"/>
      <c r="U29" s="459"/>
      <c r="V29" s="501"/>
      <c r="W29" s="556"/>
      <c r="X29" s="557"/>
      <c r="Y29" s="558"/>
      <c r="Z29" s="457" t="s">
        <v>177</v>
      </c>
      <c r="AA29" s="437"/>
      <c r="AB29" s="437"/>
      <c r="AC29" s="437"/>
      <c r="AD29" s="437"/>
      <c r="AE29" s="437"/>
      <c r="AF29" s="437"/>
      <c r="AG29" s="438"/>
      <c r="AH29" s="458">
        <v>96</v>
      </c>
      <c r="AI29" s="459"/>
      <c r="AJ29" s="459"/>
      <c r="AK29" s="459"/>
      <c r="AL29" s="501"/>
      <c r="AM29" s="458">
        <v>306935</v>
      </c>
      <c r="AN29" s="459"/>
      <c r="AO29" s="459"/>
      <c r="AP29" s="459"/>
      <c r="AQ29" s="459"/>
      <c r="AR29" s="501"/>
      <c r="AS29" s="458">
        <v>3197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467579</v>
      </c>
      <c r="BO29" s="408"/>
      <c r="BP29" s="408"/>
      <c r="BQ29" s="408"/>
      <c r="BR29" s="408"/>
      <c r="BS29" s="408"/>
      <c r="BT29" s="408"/>
      <c r="BU29" s="409"/>
      <c r="BV29" s="407">
        <v>466610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5001664</v>
      </c>
      <c r="BO30" s="527"/>
      <c r="BP30" s="527"/>
      <c r="BQ30" s="527"/>
      <c r="BR30" s="527"/>
      <c r="BS30" s="527"/>
      <c r="BT30" s="527"/>
      <c r="BU30" s="528"/>
      <c r="BV30" s="526">
        <v>4552803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鹿児島県市町村総合事務組合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介護保険事業（保険事業勘定）特別会計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南大隅衛生管理組合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大隅肝属地区消防組合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介護保険事業（サービス事業勘定）特別会計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大隅肝属広域事務組合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鹿児島県後期高齢者医療広域連合（一般会計）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鹿児島県後期高齢者医療広域連合（後期高齢者医療特別会計）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PUnGrkAGnQrRve5+aMFKBLUWyeW1OwYNJrhAJfHxHbkc655Sy18Wxi6wRE0Faa8cj/4PxgZXPAOgs1nJ7cf4Q==" saltValue="bkGPzqq7p8vw5Fwt1wm+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636061</v>
      </c>
      <c r="S5" s="613"/>
      <c r="T5" s="613"/>
      <c r="U5" s="613"/>
      <c r="V5" s="613"/>
      <c r="W5" s="613"/>
      <c r="X5" s="613"/>
      <c r="Y5" s="614"/>
      <c r="Z5" s="615">
        <v>8.1</v>
      </c>
      <c r="AA5" s="615"/>
      <c r="AB5" s="615"/>
      <c r="AC5" s="615"/>
      <c r="AD5" s="616">
        <v>636061</v>
      </c>
      <c r="AE5" s="616"/>
      <c r="AF5" s="616"/>
      <c r="AG5" s="616"/>
      <c r="AH5" s="616"/>
      <c r="AI5" s="616"/>
      <c r="AJ5" s="616"/>
      <c r="AK5" s="616"/>
      <c r="AL5" s="617">
        <v>15.3</v>
      </c>
      <c r="AM5" s="618"/>
      <c r="AN5" s="618"/>
      <c r="AO5" s="619"/>
      <c r="AP5" s="609" t="s">
        <v>216</v>
      </c>
      <c r="AQ5" s="610"/>
      <c r="AR5" s="610"/>
      <c r="AS5" s="610"/>
      <c r="AT5" s="610"/>
      <c r="AU5" s="610"/>
      <c r="AV5" s="610"/>
      <c r="AW5" s="610"/>
      <c r="AX5" s="610"/>
      <c r="AY5" s="610"/>
      <c r="AZ5" s="610"/>
      <c r="BA5" s="610"/>
      <c r="BB5" s="610"/>
      <c r="BC5" s="610"/>
      <c r="BD5" s="610"/>
      <c r="BE5" s="610"/>
      <c r="BF5" s="611"/>
      <c r="BG5" s="623">
        <v>636061</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87281</v>
      </c>
      <c r="S6" s="624"/>
      <c r="T6" s="624"/>
      <c r="U6" s="624"/>
      <c r="V6" s="624"/>
      <c r="W6" s="624"/>
      <c r="X6" s="624"/>
      <c r="Y6" s="625"/>
      <c r="Z6" s="626">
        <v>1.1000000000000001</v>
      </c>
      <c r="AA6" s="626"/>
      <c r="AB6" s="626"/>
      <c r="AC6" s="626"/>
      <c r="AD6" s="627">
        <v>87281</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636061</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77509</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77509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146</v>
      </c>
      <c r="S7" s="624"/>
      <c r="T7" s="624"/>
      <c r="U7" s="624"/>
      <c r="V7" s="624"/>
      <c r="W7" s="624"/>
      <c r="X7" s="624"/>
      <c r="Y7" s="625"/>
      <c r="Z7" s="626">
        <v>0</v>
      </c>
      <c r="AA7" s="626"/>
      <c r="AB7" s="626"/>
      <c r="AC7" s="626"/>
      <c r="AD7" s="627">
        <v>146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199023</v>
      </c>
      <c r="BH7" s="624"/>
      <c r="BI7" s="624"/>
      <c r="BJ7" s="624"/>
      <c r="BK7" s="624"/>
      <c r="BL7" s="624"/>
      <c r="BM7" s="624"/>
      <c r="BN7" s="625"/>
      <c r="BO7" s="626">
        <v>31.3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1775247</v>
      </c>
      <c r="CS7" s="624"/>
      <c r="CT7" s="624"/>
      <c r="CU7" s="624"/>
      <c r="CV7" s="624"/>
      <c r="CW7" s="624"/>
      <c r="CX7" s="624"/>
      <c r="CY7" s="625"/>
      <c r="CZ7" s="626">
        <v>23.3</v>
      </c>
      <c r="DA7" s="626"/>
      <c r="DB7" s="626"/>
      <c r="DC7" s="626"/>
      <c r="DD7" s="632">
        <v>186595</v>
      </c>
      <c r="DE7" s="624"/>
      <c r="DF7" s="624"/>
      <c r="DG7" s="624"/>
      <c r="DH7" s="624"/>
      <c r="DI7" s="624"/>
      <c r="DJ7" s="624"/>
      <c r="DK7" s="624"/>
      <c r="DL7" s="624"/>
      <c r="DM7" s="624"/>
      <c r="DN7" s="624"/>
      <c r="DO7" s="624"/>
      <c r="DP7" s="625"/>
      <c r="DQ7" s="632">
        <v>1209962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1699</v>
      </c>
      <c r="S8" s="624"/>
      <c r="T8" s="624"/>
      <c r="U8" s="624"/>
      <c r="V8" s="624"/>
      <c r="W8" s="624"/>
      <c r="X8" s="624"/>
      <c r="Y8" s="625"/>
      <c r="Z8" s="626">
        <v>0</v>
      </c>
      <c r="AA8" s="626"/>
      <c r="AB8" s="626"/>
      <c r="AC8" s="626"/>
      <c r="AD8" s="627">
        <v>1699</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9044</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1940970</v>
      </c>
      <c r="CS8" s="624"/>
      <c r="CT8" s="624"/>
      <c r="CU8" s="624"/>
      <c r="CV8" s="624"/>
      <c r="CW8" s="624"/>
      <c r="CX8" s="624"/>
      <c r="CY8" s="625"/>
      <c r="CZ8" s="626">
        <v>25.4</v>
      </c>
      <c r="DA8" s="626"/>
      <c r="DB8" s="626"/>
      <c r="DC8" s="626"/>
      <c r="DD8" s="632">
        <v>3245</v>
      </c>
      <c r="DE8" s="624"/>
      <c r="DF8" s="624"/>
      <c r="DG8" s="624"/>
      <c r="DH8" s="624"/>
      <c r="DI8" s="624"/>
      <c r="DJ8" s="624"/>
      <c r="DK8" s="624"/>
      <c r="DL8" s="624"/>
      <c r="DM8" s="624"/>
      <c r="DN8" s="624"/>
      <c r="DO8" s="624"/>
      <c r="DP8" s="625"/>
      <c r="DQ8" s="632">
        <v>1159926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2058</v>
      </c>
      <c r="S9" s="624"/>
      <c r="T9" s="624"/>
      <c r="U9" s="624"/>
      <c r="V9" s="624"/>
      <c r="W9" s="624"/>
      <c r="X9" s="624"/>
      <c r="Y9" s="625"/>
      <c r="Z9" s="626">
        <v>0</v>
      </c>
      <c r="AA9" s="626"/>
      <c r="AB9" s="626"/>
      <c r="AC9" s="626"/>
      <c r="AD9" s="627">
        <v>2058</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168294</v>
      </c>
      <c r="BH9" s="624"/>
      <c r="BI9" s="624"/>
      <c r="BJ9" s="624"/>
      <c r="BK9" s="624"/>
      <c r="BL9" s="624"/>
      <c r="BM9" s="624"/>
      <c r="BN9" s="625"/>
      <c r="BO9" s="626">
        <v>26.5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406930</v>
      </c>
      <c r="CS9" s="624"/>
      <c r="CT9" s="624"/>
      <c r="CU9" s="624"/>
      <c r="CV9" s="624"/>
      <c r="CW9" s="624"/>
      <c r="CX9" s="624"/>
      <c r="CY9" s="625"/>
      <c r="CZ9" s="626">
        <v>5.3</v>
      </c>
      <c r="DA9" s="626"/>
      <c r="DB9" s="626"/>
      <c r="DC9" s="626"/>
      <c r="DD9" s="632">
        <v>6846</v>
      </c>
      <c r="DE9" s="624"/>
      <c r="DF9" s="624"/>
      <c r="DG9" s="624"/>
      <c r="DH9" s="624"/>
      <c r="DI9" s="624"/>
      <c r="DJ9" s="624"/>
      <c r="DK9" s="624"/>
      <c r="DL9" s="624"/>
      <c r="DM9" s="624"/>
      <c r="DN9" s="624"/>
      <c r="DO9" s="624"/>
      <c r="DP9" s="625"/>
      <c r="DQ9" s="632">
        <v>327480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12996</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166575</v>
      </c>
      <c r="S11" s="624"/>
      <c r="T11" s="624"/>
      <c r="U11" s="624"/>
      <c r="V11" s="624"/>
      <c r="W11" s="624"/>
      <c r="X11" s="624"/>
      <c r="Y11" s="625"/>
      <c r="Z11" s="628">
        <v>2.1</v>
      </c>
      <c r="AA11" s="629"/>
      <c r="AB11" s="629"/>
      <c r="AC11" s="635"/>
      <c r="AD11" s="632">
        <v>166575</v>
      </c>
      <c r="AE11" s="624"/>
      <c r="AF11" s="624"/>
      <c r="AG11" s="624"/>
      <c r="AH11" s="624"/>
      <c r="AI11" s="624"/>
      <c r="AJ11" s="624"/>
      <c r="AK11" s="625"/>
      <c r="AL11" s="628">
        <v>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8689</v>
      </c>
      <c r="BH11" s="624"/>
      <c r="BI11" s="624"/>
      <c r="BJ11" s="624"/>
      <c r="BK11" s="624"/>
      <c r="BL11" s="624"/>
      <c r="BM11" s="624"/>
      <c r="BN11" s="625"/>
      <c r="BO11" s="626">
        <v>1.4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753684</v>
      </c>
      <c r="CS11" s="624"/>
      <c r="CT11" s="624"/>
      <c r="CU11" s="624"/>
      <c r="CV11" s="624"/>
      <c r="CW11" s="624"/>
      <c r="CX11" s="624"/>
      <c r="CY11" s="625"/>
      <c r="CZ11" s="626">
        <v>9.9</v>
      </c>
      <c r="DA11" s="626"/>
      <c r="DB11" s="626"/>
      <c r="DC11" s="626"/>
      <c r="DD11" s="632">
        <v>126426</v>
      </c>
      <c r="DE11" s="624"/>
      <c r="DF11" s="624"/>
      <c r="DG11" s="624"/>
      <c r="DH11" s="624"/>
      <c r="DI11" s="624"/>
      <c r="DJ11" s="624"/>
      <c r="DK11" s="624"/>
      <c r="DL11" s="624"/>
      <c r="DM11" s="624"/>
      <c r="DN11" s="624"/>
      <c r="DO11" s="624"/>
      <c r="DP11" s="625"/>
      <c r="DQ11" s="632">
        <v>483274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345101</v>
      </c>
      <c r="BH12" s="624"/>
      <c r="BI12" s="624"/>
      <c r="BJ12" s="624"/>
      <c r="BK12" s="624"/>
      <c r="BL12" s="624"/>
      <c r="BM12" s="624"/>
      <c r="BN12" s="625"/>
      <c r="BO12" s="626">
        <v>54.3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183947</v>
      </c>
      <c r="CS12" s="624"/>
      <c r="CT12" s="624"/>
      <c r="CU12" s="624"/>
      <c r="CV12" s="624"/>
      <c r="CW12" s="624"/>
      <c r="CX12" s="624"/>
      <c r="CY12" s="625"/>
      <c r="CZ12" s="626">
        <v>2.4</v>
      </c>
      <c r="DA12" s="626"/>
      <c r="DB12" s="626"/>
      <c r="DC12" s="626"/>
      <c r="DD12" s="632">
        <v>49246</v>
      </c>
      <c r="DE12" s="624"/>
      <c r="DF12" s="624"/>
      <c r="DG12" s="624"/>
      <c r="DH12" s="624"/>
      <c r="DI12" s="624"/>
      <c r="DJ12" s="624"/>
      <c r="DK12" s="624"/>
      <c r="DL12" s="624"/>
      <c r="DM12" s="624"/>
      <c r="DN12" s="624"/>
      <c r="DO12" s="624"/>
      <c r="DP12" s="625"/>
      <c r="DQ12" s="632">
        <v>128475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331119</v>
      </c>
      <c r="BH13" s="624"/>
      <c r="BI13" s="624"/>
      <c r="BJ13" s="624"/>
      <c r="BK13" s="624"/>
      <c r="BL13" s="624"/>
      <c r="BM13" s="624"/>
      <c r="BN13" s="625"/>
      <c r="BO13" s="626">
        <v>52.1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506293</v>
      </c>
      <c r="CS13" s="624"/>
      <c r="CT13" s="624"/>
      <c r="CU13" s="624"/>
      <c r="CV13" s="624"/>
      <c r="CW13" s="624"/>
      <c r="CX13" s="624"/>
      <c r="CY13" s="625"/>
      <c r="CZ13" s="626">
        <v>6.6</v>
      </c>
      <c r="DA13" s="626"/>
      <c r="DB13" s="626"/>
      <c r="DC13" s="626"/>
      <c r="DD13" s="632">
        <v>436169</v>
      </c>
      <c r="DE13" s="624"/>
      <c r="DF13" s="624"/>
      <c r="DG13" s="624"/>
      <c r="DH13" s="624"/>
      <c r="DI13" s="624"/>
      <c r="DJ13" s="624"/>
      <c r="DK13" s="624"/>
      <c r="DL13" s="624"/>
      <c r="DM13" s="624"/>
      <c r="DN13" s="624"/>
      <c r="DO13" s="624"/>
      <c r="DP13" s="625"/>
      <c r="DQ13" s="632">
        <v>198101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424</v>
      </c>
      <c r="S14" s="624"/>
      <c r="T14" s="624"/>
      <c r="U14" s="624"/>
      <c r="V14" s="624"/>
      <c r="W14" s="624"/>
      <c r="X14" s="624"/>
      <c r="Y14" s="625"/>
      <c r="Z14" s="626">
        <v>0</v>
      </c>
      <c r="AA14" s="626"/>
      <c r="AB14" s="626"/>
      <c r="AC14" s="626"/>
      <c r="AD14" s="627">
        <v>424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34825</v>
      </c>
      <c r="BH14" s="624"/>
      <c r="BI14" s="624"/>
      <c r="BJ14" s="624"/>
      <c r="BK14" s="624"/>
      <c r="BL14" s="624"/>
      <c r="BM14" s="624"/>
      <c r="BN14" s="625"/>
      <c r="BO14" s="626">
        <v>5.5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278702</v>
      </c>
      <c r="CS14" s="624"/>
      <c r="CT14" s="624"/>
      <c r="CU14" s="624"/>
      <c r="CV14" s="624"/>
      <c r="CW14" s="624"/>
      <c r="CX14" s="624"/>
      <c r="CY14" s="625"/>
      <c r="CZ14" s="626">
        <v>3.7</v>
      </c>
      <c r="DA14" s="626"/>
      <c r="DB14" s="626"/>
      <c r="DC14" s="626"/>
      <c r="DD14" s="632">
        <v>73667</v>
      </c>
      <c r="DE14" s="624"/>
      <c r="DF14" s="624"/>
      <c r="DG14" s="624"/>
      <c r="DH14" s="624"/>
      <c r="DI14" s="624"/>
      <c r="DJ14" s="624"/>
      <c r="DK14" s="624"/>
      <c r="DL14" s="624"/>
      <c r="DM14" s="624"/>
      <c r="DN14" s="624"/>
      <c r="DO14" s="624"/>
      <c r="DP14" s="625"/>
      <c r="DQ14" s="632">
        <v>212892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57112</v>
      </c>
      <c r="BH15" s="624"/>
      <c r="BI15" s="624"/>
      <c r="BJ15" s="624"/>
      <c r="BK15" s="624"/>
      <c r="BL15" s="624"/>
      <c r="BM15" s="624"/>
      <c r="BN15" s="625"/>
      <c r="BO15" s="626">
        <v>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550253</v>
      </c>
      <c r="CS15" s="624"/>
      <c r="CT15" s="624"/>
      <c r="CU15" s="624"/>
      <c r="CV15" s="624"/>
      <c r="CW15" s="624"/>
      <c r="CX15" s="624"/>
      <c r="CY15" s="625"/>
      <c r="CZ15" s="626">
        <v>7.2</v>
      </c>
      <c r="DA15" s="626"/>
      <c r="DB15" s="626"/>
      <c r="DC15" s="626"/>
      <c r="DD15" s="632">
        <v>56413</v>
      </c>
      <c r="DE15" s="624"/>
      <c r="DF15" s="624"/>
      <c r="DG15" s="624"/>
      <c r="DH15" s="624"/>
      <c r="DI15" s="624"/>
      <c r="DJ15" s="624"/>
      <c r="DK15" s="624"/>
      <c r="DL15" s="624"/>
      <c r="DM15" s="624"/>
      <c r="DN15" s="624"/>
      <c r="DO15" s="624"/>
      <c r="DP15" s="625"/>
      <c r="DQ15" s="632">
        <v>393702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4733</v>
      </c>
      <c r="S16" s="624"/>
      <c r="T16" s="624"/>
      <c r="U16" s="624"/>
      <c r="V16" s="624"/>
      <c r="W16" s="624"/>
      <c r="X16" s="624"/>
      <c r="Y16" s="625"/>
      <c r="Z16" s="626">
        <v>0.1</v>
      </c>
      <c r="AA16" s="626"/>
      <c r="AB16" s="626"/>
      <c r="AC16" s="626"/>
      <c r="AD16" s="627">
        <v>4733</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169359</v>
      </c>
      <c r="CS16" s="624"/>
      <c r="CT16" s="624"/>
      <c r="CU16" s="624"/>
      <c r="CV16" s="624"/>
      <c r="CW16" s="624"/>
      <c r="CX16" s="624"/>
      <c r="CY16" s="625"/>
      <c r="CZ16" s="626">
        <v>2.2000000000000002</v>
      </c>
      <c r="DA16" s="626"/>
      <c r="DB16" s="626"/>
      <c r="DC16" s="626"/>
      <c r="DD16" s="632" t="s">
        <v>122</v>
      </c>
      <c r="DE16" s="624"/>
      <c r="DF16" s="624"/>
      <c r="DG16" s="624"/>
      <c r="DH16" s="624"/>
      <c r="DI16" s="624"/>
      <c r="DJ16" s="624"/>
      <c r="DK16" s="624"/>
      <c r="DL16" s="624"/>
      <c r="DM16" s="624"/>
      <c r="DN16" s="624"/>
      <c r="DO16" s="624"/>
      <c r="DP16" s="625"/>
      <c r="DQ16" s="632">
        <v>113535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9072</v>
      </c>
      <c r="S17" s="624"/>
      <c r="T17" s="624"/>
      <c r="U17" s="624"/>
      <c r="V17" s="624"/>
      <c r="W17" s="624"/>
      <c r="X17" s="624"/>
      <c r="Y17" s="625"/>
      <c r="Z17" s="626">
        <v>0.1</v>
      </c>
      <c r="AA17" s="626"/>
      <c r="AB17" s="626"/>
      <c r="AC17" s="626"/>
      <c r="AD17" s="627">
        <v>9072</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883473</v>
      </c>
      <c r="CS17" s="624"/>
      <c r="CT17" s="624"/>
      <c r="CU17" s="624"/>
      <c r="CV17" s="624"/>
      <c r="CW17" s="624"/>
      <c r="CX17" s="624"/>
      <c r="CY17" s="625"/>
      <c r="CZ17" s="626">
        <v>11.6</v>
      </c>
      <c r="DA17" s="626"/>
      <c r="DB17" s="626"/>
      <c r="DC17" s="626"/>
      <c r="DD17" s="632" t="s">
        <v>122</v>
      </c>
      <c r="DE17" s="624"/>
      <c r="DF17" s="624"/>
      <c r="DG17" s="624"/>
      <c r="DH17" s="624"/>
      <c r="DI17" s="624"/>
      <c r="DJ17" s="624"/>
      <c r="DK17" s="624"/>
      <c r="DL17" s="624"/>
      <c r="DM17" s="624"/>
      <c r="DN17" s="624"/>
      <c r="DO17" s="624"/>
      <c r="DP17" s="625"/>
      <c r="DQ17" s="632">
        <v>883473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2309</v>
      </c>
      <c r="S18" s="624"/>
      <c r="T18" s="624"/>
      <c r="U18" s="624"/>
      <c r="V18" s="624"/>
      <c r="W18" s="624"/>
      <c r="X18" s="624"/>
      <c r="Y18" s="625"/>
      <c r="Z18" s="626">
        <v>0</v>
      </c>
      <c r="AA18" s="626"/>
      <c r="AB18" s="626"/>
      <c r="AC18" s="626"/>
      <c r="AD18" s="627">
        <v>2309</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103598</v>
      </c>
      <c r="CS18" s="624"/>
      <c r="CT18" s="624"/>
      <c r="CU18" s="624"/>
      <c r="CV18" s="624"/>
      <c r="CW18" s="624"/>
      <c r="CX18" s="624"/>
      <c r="CY18" s="625"/>
      <c r="CZ18" s="626">
        <v>1.4</v>
      </c>
      <c r="DA18" s="626"/>
      <c r="DB18" s="626"/>
      <c r="DC18" s="626"/>
      <c r="DD18" s="632">
        <v>103598</v>
      </c>
      <c r="DE18" s="624"/>
      <c r="DF18" s="624"/>
      <c r="DG18" s="624"/>
      <c r="DH18" s="624"/>
      <c r="DI18" s="624"/>
      <c r="DJ18" s="624"/>
      <c r="DK18" s="624"/>
      <c r="DL18" s="624"/>
      <c r="DM18" s="624"/>
      <c r="DN18" s="624"/>
      <c r="DO18" s="624"/>
      <c r="DP18" s="625"/>
      <c r="DQ18" s="632">
        <v>103598</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2129</v>
      </c>
      <c r="S19" s="624"/>
      <c r="T19" s="624"/>
      <c r="U19" s="624"/>
      <c r="V19" s="624"/>
      <c r="W19" s="624"/>
      <c r="X19" s="624"/>
      <c r="Y19" s="625"/>
      <c r="Z19" s="626">
        <v>0</v>
      </c>
      <c r="AA19" s="626"/>
      <c r="AB19" s="626"/>
      <c r="AC19" s="626"/>
      <c r="AD19" s="627">
        <v>2129</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180</v>
      </c>
      <c r="S20" s="624"/>
      <c r="T20" s="624"/>
      <c r="U20" s="624"/>
      <c r="V20" s="624"/>
      <c r="W20" s="624"/>
      <c r="X20" s="624"/>
      <c r="Y20" s="625"/>
      <c r="Z20" s="626">
        <v>0</v>
      </c>
      <c r="AA20" s="626"/>
      <c r="AB20" s="626"/>
      <c r="AC20" s="626"/>
      <c r="AD20" s="627">
        <v>180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7629965</v>
      </c>
      <c r="CS20" s="624"/>
      <c r="CT20" s="624"/>
      <c r="CU20" s="624"/>
      <c r="CV20" s="624"/>
      <c r="CW20" s="624"/>
      <c r="CX20" s="624"/>
      <c r="CY20" s="625"/>
      <c r="CZ20" s="626">
        <v>100</v>
      </c>
      <c r="DA20" s="626"/>
      <c r="DB20" s="626"/>
      <c r="DC20" s="626"/>
      <c r="DD20" s="632">
        <v>1042205</v>
      </c>
      <c r="DE20" s="624"/>
      <c r="DF20" s="624"/>
      <c r="DG20" s="624"/>
      <c r="DH20" s="624"/>
      <c r="DI20" s="624"/>
      <c r="DJ20" s="624"/>
      <c r="DK20" s="624"/>
      <c r="DL20" s="624"/>
      <c r="DM20" s="624"/>
      <c r="DN20" s="624"/>
      <c r="DO20" s="624"/>
      <c r="DP20" s="625"/>
      <c r="DQ20" s="632">
        <v>5291927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3595529</v>
      </c>
      <c r="S21" s="624"/>
      <c r="T21" s="624"/>
      <c r="U21" s="624"/>
      <c r="V21" s="624"/>
      <c r="W21" s="624"/>
      <c r="X21" s="624"/>
      <c r="Y21" s="625"/>
      <c r="Z21" s="626">
        <v>46</v>
      </c>
      <c r="AA21" s="626"/>
      <c r="AB21" s="626"/>
      <c r="AC21" s="626"/>
      <c r="AD21" s="627">
        <v>3233346</v>
      </c>
      <c r="AE21" s="627"/>
      <c r="AF21" s="627"/>
      <c r="AG21" s="627"/>
      <c r="AH21" s="627"/>
      <c r="AI21" s="627"/>
      <c r="AJ21" s="627"/>
      <c r="AK21" s="627"/>
      <c r="AL21" s="628">
        <v>78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3233346</v>
      </c>
      <c r="S22" s="624"/>
      <c r="T22" s="624"/>
      <c r="U22" s="624"/>
      <c r="V22" s="624"/>
      <c r="W22" s="624"/>
      <c r="X22" s="624"/>
      <c r="Y22" s="625"/>
      <c r="Z22" s="626">
        <v>41.3</v>
      </c>
      <c r="AA22" s="626"/>
      <c r="AB22" s="626"/>
      <c r="AC22" s="626"/>
      <c r="AD22" s="627">
        <v>3233346</v>
      </c>
      <c r="AE22" s="627"/>
      <c r="AF22" s="627"/>
      <c r="AG22" s="627"/>
      <c r="AH22" s="627"/>
      <c r="AI22" s="627"/>
      <c r="AJ22" s="627"/>
      <c r="AK22" s="627"/>
      <c r="AL22" s="628">
        <v>78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362183</v>
      </c>
      <c r="S23" s="624"/>
      <c r="T23" s="624"/>
      <c r="U23" s="624"/>
      <c r="V23" s="624"/>
      <c r="W23" s="624"/>
      <c r="X23" s="624"/>
      <c r="Y23" s="625"/>
      <c r="Z23" s="626">
        <v>4.5999999999999996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2968875</v>
      </c>
      <c r="CS24" s="613"/>
      <c r="CT24" s="613"/>
      <c r="CU24" s="613"/>
      <c r="CV24" s="613"/>
      <c r="CW24" s="613"/>
      <c r="CX24" s="613"/>
      <c r="CY24" s="614"/>
      <c r="CZ24" s="617">
        <v>38.9</v>
      </c>
      <c r="DA24" s="618"/>
      <c r="DB24" s="618"/>
      <c r="DC24" s="634"/>
      <c r="DD24" s="655">
        <v>2320367</v>
      </c>
      <c r="DE24" s="613"/>
      <c r="DF24" s="613"/>
      <c r="DG24" s="613"/>
      <c r="DH24" s="613"/>
      <c r="DI24" s="613"/>
      <c r="DJ24" s="613"/>
      <c r="DK24" s="614"/>
      <c r="DL24" s="655">
        <v>2097704</v>
      </c>
      <c r="DM24" s="613"/>
      <c r="DN24" s="613"/>
      <c r="DO24" s="613"/>
      <c r="DP24" s="613"/>
      <c r="DQ24" s="613"/>
      <c r="DR24" s="613"/>
      <c r="DS24" s="613"/>
      <c r="DT24" s="613"/>
      <c r="DU24" s="613"/>
      <c r="DV24" s="614"/>
      <c r="DW24" s="617">
        <v>50.4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4505887</v>
      </c>
      <c r="S25" s="624"/>
      <c r="T25" s="624"/>
      <c r="U25" s="624"/>
      <c r="V25" s="624"/>
      <c r="W25" s="624"/>
      <c r="X25" s="624"/>
      <c r="Y25" s="625"/>
      <c r="Z25" s="626">
        <v>57.6</v>
      </c>
      <c r="AA25" s="626"/>
      <c r="AB25" s="626"/>
      <c r="AC25" s="626"/>
      <c r="AD25" s="627">
        <v>4143704</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1015529</v>
      </c>
      <c r="CS25" s="644"/>
      <c r="CT25" s="644"/>
      <c r="CU25" s="644"/>
      <c r="CV25" s="644"/>
      <c r="CW25" s="644"/>
      <c r="CX25" s="644"/>
      <c r="CY25" s="645"/>
      <c r="CZ25" s="628">
        <v>13.3</v>
      </c>
      <c r="DA25" s="656"/>
      <c r="DB25" s="656"/>
      <c r="DC25" s="658"/>
      <c r="DD25" s="632">
        <v>932907</v>
      </c>
      <c r="DE25" s="644"/>
      <c r="DF25" s="644"/>
      <c r="DG25" s="644"/>
      <c r="DH25" s="644"/>
      <c r="DI25" s="644"/>
      <c r="DJ25" s="644"/>
      <c r="DK25" s="645"/>
      <c r="DL25" s="632">
        <v>901924</v>
      </c>
      <c r="DM25" s="644"/>
      <c r="DN25" s="644"/>
      <c r="DO25" s="644"/>
      <c r="DP25" s="644"/>
      <c r="DQ25" s="644"/>
      <c r="DR25" s="644"/>
      <c r="DS25" s="644"/>
      <c r="DT25" s="644"/>
      <c r="DU25" s="644"/>
      <c r="DV25" s="645"/>
      <c r="DW25" s="628">
        <v>21.7</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555</v>
      </c>
      <c r="S26" s="624"/>
      <c r="T26" s="624"/>
      <c r="U26" s="624"/>
      <c r="V26" s="624"/>
      <c r="W26" s="624"/>
      <c r="X26" s="624"/>
      <c r="Y26" s="625"/>
      <c r="Z26" s="626">
        <v>0</v>
      </c>
      <c r="AA26" s="626"/>
      <c r="AB26" s="626"/>
      <c r="AC26" s="626"/>
      <c r="AD26" s="627">
        <v>555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533232</v>
      </c>
      <c r="CS26" s="624"/>
      <c r="CT26" s="624"/>
      <c r="CU26" s="624"/>
      <c r="CV26" s="624"/>
      <c r="CW26" s="624"/>
      <c r="CX26" s="624"/>
      <c r="CY26" s="625"/>
      <c r="CZ26" s="628">
        <v>7</v>
      </c>
      <c r="DA26" s="656"/>
      <c r="DB26" s="656"/>
      <c r="DC26" s="658"/>
      <c r="DD26" s="632">
        <v>508386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30010</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636061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1069873</v>
      </c>
      <c r="CS27" s="644"/>
      <c r="CT27" s="644"/>
      <c r="CU27" s="644"/>
      <c r="CV27" s="644"/>
      <c r="CW27" s="644"/>
      <c r="CX27" s="644"/>
      <c r="CY27" s="645"/>
      <c r="CZ27" s="628">
        <v>14</v>
      </c>
      <c r="DA27" s="656"/>
      <c r="DB27" s="656"/>
      <c r="DC27" s="658"/>
      <c r="DD27" s="632">
        <v>503987</v>
      </c>
      <c r="DE27" s="644"/>
      <c r="DF27" s="644"/>
      <c r="DG27" s="644"/>
      <c r="DH27" s="644"/>
      <c r="DI27" s="644"/>
      <c r="DJ27" s="644"/>
      <c r="DK27" s="645"/>
      <c r="DL27" s="632">
        <v>312307</v>
      </c>
      <c r="DM27" s="644"/>
      <c r="DN27" s="644"/>
      <c r="DO27" s="644"/>
      <c r="DP27" s="644"/>
      <c r="DQ27" s="644"/>
      <c r="DR27" s="644"/>
      <c r="DS27" s="644"/>
      <c r="DT27" s="644"/>
      <c r="DU27" s="644"/>
      <c r="DV27" s="645"/>
      <c r="DW27" s="628">
        <v>7.5</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76445</v>
      </c>
      <c r="S28" s="624"/>
      <c r="T28" s="624"/>
      <c r="U28" s="624"/>
      <c r="V28" s="624"/>
      <c r="W28" s="624"/>
      <c r="X28" s="624"/>
      <c r="Y28" s="625"/>
      <c r="Z28" s="626">
        <v>1</v>
      </c>
      <c r="AA28" s="626"/>
      <c r="AB28" s="626"/>
      <c r="AC28" s="626"/>
      <c r="AD28" s="627">
        <v>121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883473</v>
      </c>
      <c r="CS28" s="624"/>
      <c r="CT28" s="624"/>
      <c r="CU28" s="624"/>
      <c r="CV28" s="624"/>
      <c r="CW28" s="624"/>
      <c r="CX28" s="624"/>
      <c r="CY28" s="625"/>
      <c r="CZ28" s="628">
        <v>11.6</v>
      </c>
      <c r="DA28" s="656"/>
      <c r="DB28" s="656"/>
      <c r="DC28" s="658"/>
      <c r="DD28" s="632">
        <v>883473</v>
      </c>
      <c r="DE28" s="624"/>
      <c r="DF28" s="624"/>
      <c r="DG28" s="624"/>
      <c r="DH28" s="624"/>
      <c r="DI28" s="624"/>
      <c r="DJ28" s="624"/>
      <c r="DK28" s="625"/>
      <c r="DL28" s="632">
        <v>883473</v>
      </c>
      <c r="DM28" s="624"/>
      <c r="DN28" s="624"/>
      <c r="DO28" s="624"/>
      <c r="DP28" s="624"/>
      <c r="DQ28" s="624"/>
      <c r="DR28" s="624"/>
      <c r="DS28" s="624"/>
      <c r="DT28" s="624"/>
      <c r="DU28" s="624"/>
      <c r="DV28" s="625"/>
      <c r="DW28" s="628">
        <v>21.2</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6073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883473</v>
      </c>
      <c r="CS29" s="644"/>
      <c r="CT29" s="644"/>
      <c r="CU29" s="644"/>
      <c r="CV29" s="644"/>
      <c r="CW29" s="644"/>
      <c r="CX29" s="644"/>
      <c r="CY29" s="645"/>
      <c r="CZ29" s="628">
        <v>11.6</v>
      </c>
      <c r="DA29" s="656"/>
      <c r="DB29" s="656"/>
      <c r="DC29" s="658"/>
      <c r="DD29" s="632">
        <v>883473</v>
      </c>
      <c r="DE29" s="644"/>
      <c r="DF29" s="644"/>
      <c r="DG29" s="644"/>
      <c r="DH29" s="644"/>
      <c r="DI29" s="644"/>
      <c r="DJ29" s="644"/>
      <c r="DK29" s="645"/>
      <c r="DL29" s="632">
        <v>883473</v>
      </c>
      <c r="DM29" s="644"/>
      <c r="DN29" s="644"/>
      <c r="DO29" s="644"/>
      <c r="DP29" s="644"/>
      <c r="DQ29" s="644"/>
      <c r="DR29" s="644"/>
      <c r="DS29" s="644"/>
      <c r="DT29" s="644"/>
      <c r="DU29" s="644"/>
      <c r="DV29" s="645"/>
      <c r="DW29" s="628">
        <v>21.2</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795756</v>
      </c>
      <c r="S30" s="624"/>
      <c r="T30" s="624"/>
      <c r="U30" s="624"/>
      <c r="V30" s="624"/>
      <c r="W30" s="624"/>
      <c r="X30" s="624"/>
      <c r="Y30" s="625"/>
      <c r="Z30" s="626">
        <v>10.199999999999999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859509</v>
      </c>
      <c r="CS30" s="624"/>
      <c r="CT30" s="624"/>
      <c r="CU30" s="624"/>
      <c r="CV30" s="624"/>
      <c r="CW30" s="624"/>
      <c r="CX30" s="624"/>
      <c r="CY30" s="625"/>
      <c r="CZ30" s="628">
        <v>11.3</v>
      </c>
      <c r="DA30" s="656"/>
      <c r="DB30" s="656"/>
      <c r="DC30" s="658"/>
      <c r="DD30" s="632">
        <v>859509</v>
      </c>
      <c r="DE30" s="624"/>
      <c r="DF30" s="624"/>
      <c r="DG30" s="624"/>
      <c r="DH30" s="624"/>
      <c r="DI30" s="624"/>
      <c r="DJ30" s="624"/>
      <c r="DK30" s="625"/>
      <c r="DL30" s="632">
        <v>859509</v>
      </c>
      <c r="DM30" s="624"/>
      <c r="DN30" s="624"/>
      <c r="DO30" s="624"/>
      <c r="DP30" s="624"/>
      <c r="DQ30" s="624"/>
      <c r="DR30" s="624"/>
      <c r="DS30" s="624"/>
      <c r="DT30" s="624"/>
      <c r="DU30" s="624"/>
      <c r="DV30" s="625"/>
      <c r="DW30" s="628">
        <v>20.7</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96.3</v>
      </c>
      <c r="BN31" s="667"/>
      <c r="BO31" s="667"/>
      <c r="BP31" s="667"/>
      <c r="BQ31" s="668"/>
      <c r="BR31" s="670">
        <v>99</v>
      </c>
      <c r="BS31" s="667"/>
      <c r="BT31" s="667"/>
      <c r="BU31" s="667"/>
      <c r="BV31" s="667"/>
      <c r="BW31" s="667"/>
      <c r="BX31" s="618">
        <v>96.1</v>
      </c>
      <c r="BY31" s="667"/>
      <c r="BZ31" s="667"/>
      <c r="CA31" s="667"/>
      <c r="CB31" s="668"/>
      <c r="CD31" s="663"/>
      <c r="CE31" s="664"/>
      <c r="CF31" s="620" t="s">
        <v>300</v>
      </c>
      <c r="CG31" s="621"/>
      <c r="CH31" s="621"/>
      <c r="CI31" s="621"/>
      <c r="CJ31" s="621"/>
      <c r="CK31" s="621"/>
      <c r="CL31" s="621"/>
      <c r="CM31" s="621"/>
      <c r="CN31" s="621"/>
      <c r="CO31" s="621"/>
      <c r="CP31" s="621"/>
      <c r="CQ31" s="622"/>
      <c r="CR31" s="623">
        <v>23964</v>
      </c>
      <c r="CS31" s="644"/>
      <c r="CT31" s="644"/>
      <c r="CU31" s="644"/>
      <c r="CV31" s="644"/>
      <c r="CW31" s="644"/>
      <c r="CX31" s="644"/>
      <c r="CY31" s="645"/>
      <c r="CZ31" s="628">
        <v>0.3</v>
      </c>
      <c r="DA31" s="656"/>
      <c r="DB31" s="656"/>
      <c r="DC31" s="658"/>
      <c r="DD31" s="632">
        <v>23964</v>
      </c>
      <c r="DE31" s="644"/>
      <c r="DF31" s="644"/>
      <c r="DG31" s="644"/>
      <c r="DH31" s="644"/>
      <c r="DI31" s="644"/>
      <c r="DJ31" s="644"/>
      <c r="DK31" s="645"/>
      <c r="DL31" s="632">
        <v>23964</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536048</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97.3</v>
      </c>
      <c r="BN32" s="644"/>
      <c r="BO32" s="644"/>
      <c r="BP32" s="644"/>
      <c r="BQ32" s="669"/>
      <c r="BR32" s="680">
        <v>99</v>
      </c>
      <c r="BS32" s="644"/>
      <c r="BT32" s="644"/>
      <c r="BU32" s="644"/>
      <c r="BV32" s="644"/>
      <c r="BW32" s="644"/>
      <c r="BX32" s="629">
        <v>97.2</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58551</v>
      </c>
      <c r="S33" s="624"/>
      <c r="T33" s="624"/>
      <c r="U33" s="624"/>
      <c r="V33" s="624"/>
      <c r="W33" s="624"/>
      <c r="X33" s="624"/>
      <c r="Y33" s="625"/>
      <c r="Z33" s="626">
        <v>0.7</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98.8</v>
      </c>
      <c r="BH33" s="682"/>
      <c r="BI33" s="682"/>
      <c r="BJ33" s="682"/>
      <c r="BK33" s="682"/>
      <c r="BL33" s="682"/>
      <c r="BM33" s="683">
        <v>94.8</v>
      </c>
      <c r="BN33" s="682"/>
      <c r="BO33" s="682"/>
      <c r="BP33" s="682"/>
      <c r="BQ33" s="684"/>
      <c r="BR33" s="681">
        <v>98.9</v>
      </c>
      <c r="BS33" s="682"/>
      <c r="BT33" s="682"/>
      <c r="BU33" s="682"/>
      <c r="BV33" s="682"/>
      <c r="BW33" s="682"/>
      <c r="BX33" s="683">
        <v>94.6</v>
      </c>
      <c r="BY33" s="682"/>
      <c r="BZ33" s="682"/>
      <c r="CA33" s="682"/>
      <c r="CB33" s="684"/>
      <c r="CD33" s="620" t="s">
        <v>307</v>
      </c>
      <c r="CE33" s="621"/>
      <c r="CF33" s="621"/>
      <c r="CG33" s="621"/>
      <c r="CH33" s="621"/>
      <c r="CI33" s="621"/>
      <c r="CJ33" s="621"/>
      <c r="CK33" s="621"/>
      <c r="CL33" s="621"/>
      <c r="CM33" s="621"/>
      <c r="CN33" s="621"/>
      <c r="CO33" s="621"/>
      <c r="CP33" s="621"/>
      <c r="CQ33" s="622"/>
      <c r="CR33" s="623">
        <v>3449526</v>
      </c>
      <c r="CS33" s="644"/>
      <c r="CT33" s="644"/>
      <c r="CU33" s="644"/>
      <c r="CV33" s="644"/>
      <c r="CW33" s="644"/>
      <c r="CX33" s="644"/>
      <c r="CY33" s="645"/>
      <c r="CZ33" s="628">
        <v>45.2</v>
      </c>
      <c r="DA33" s="656"/>
      <c r="DB33" s="656"/>
      <c r="DC33" s="658"/>
      <c r="DD33" s="632">
        <v>2462854</v>
      </c>
      <c r="DE33" s="644"/>
      <c r="DF33" s="644"/>
      <c r="DG33" s="644"/>
      <c r="DH33" s="644"/>
      <c r="DI33" s="644"/>
      <c r="DJ33" s="644"/>
      <c r="DK33" s="645"/>
      <c r="DL33" s="632">
        <v>1547280</v>
      </c>
      <c r="DM33" s="644"/>
      <c r="DN33" s="644"/>
      <c r="DO33" s="644"/>
      <c r="DP33" s="644"/>
      <c r="DQ33" s="644"/>
      <c r="DR33" s="644"/>
      <c r="DS33" s="644"/>
      <c r="DT33" s="644"/>
      <c r="DU33" s="644"/>
      <c r="DV33" s="645"/>
      <c r="DW33" s="628">
        <v>37.200000000000003</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272752</v>
      </c>
      <c r="S34" s="624"/>
      <c r="T34" s="624"/>
      <c r="U34" s="624"/>
      <c r="V34" s="624"/>
      <c r="W34" s="624"/>
      <c r="X34" s="624"/>
      <c r="Y34" s="625"/>
      <c r="Z34" s="626">
        <v>3.5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1097220</v>
      </c>
      <c r="CS34" s="624"/>
      <c r="CT34" s="624"/>
      <c r="CU34" s="624"/>
      <c r="CV34" s="624"/>
      <c r="CW34" s="624"/>
      <c r="CX34" s="624"/>
      <c r="CY34" s="625"/>
      <c r="CZ34" s="628">
        <v>14.4</v>
      </c>
      <c r="DA34" s="656"/>
      <c r="DB34" s="656"/>
      <c r="DC34" s="658"/>
      <c r="DD34" s="632">
        <v>658620</v>
      </c>
      <c r="DE34" s="624"/>
      <c r="DF34" s="624"/>
      <c r="DG34" s="624"/>
      <c r="DH34" s="624"/>
      <c r="DI34" s="624"/>
      <c r="DJ34" s="624"/>
      <c r="DK34" s="625"/>
      <c r="DL34" s="632">
        <v>513174</v>
      </c>
      <c r="DM34" s="624"/>
      <c r="DN34" s="624"/>
      <c r="DO34" s="624"/>
      <c r="DP34" s="624"/>
      <c r="DQ34" s="624"/>
      <c r="DR34" s="624"/>
      <c r="DS34" s="624"/>
      <c r="DT34" s="624"/>
      <c r="DU34" s="624"/>
      <c r="DV34" s="625"/>
      <c r="DW34" s="628">
        <v>12.3</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657496</v>
      </c>
      <c r="S35" s="624"/>
      <c r="T35" s="624"/>
      <c r="U35" s="624"/>
      <c r="V35" s="624"/>
      <c r="W35" s="624"/>
      <c r="X35" s="624"/>
      <c r="Y35" s="625"/>
      <c r="Z35" s="626">
        <v>8.4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121348</v>
      </c>
      <c r="CS35" s="644"/>
      <c r="CT35" s="644"/>
      <c r="CU35" s="644"/>
      <c r="CV35" s="644"/>
      <c r="CW35" s="644"/>
      <c r="CX35" s="644"/>
      <c r="CY35" s="645"/>
      <c r="CZ35" s="628">
        <v>1.6</v>
      </c>
      <c r="DA35" s="656"/>
      <c r="DB35" s="656"/>
      <c r="DC35" s="658"/>
      <c r="DD35" s="632">
        <v>60995</v>
      </c>
      <c r="DE35" s="644"/>
      <c r="DF35" s="644"/>
      <c r="DG35" s="644"/>
      <c r="DH35" s="644"/>
      <c r="DI35" s="644"/>
      <c r="DJ35" s="644"/>
      <c r="DK35" s="645"/>
      <c r="DL35" s="632">
        <v>59444</v>
      </c>
      <c r="DM35" s="644"/>
      <c r="DN35" s="644"/>
      <c r="DO35" s="644"/>
      <c r="DP35" s="644"/>
      <c r="DQ35" s="644"/>
      <c r="DR35" s="644"/>
      <c r="DS35" s="644"/>
      <c r="DT35" s="644"/>
      <c r="DU35" s="644"/>
      <c r="DV35" s="645"/>
      <c r="DW35" s="628">
        <v>1.4</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142486</v>
      </c>
      <c r="S36" s="624"/>
      <c r="T36" s="624"/>
      <c r="U36" s="624"/>
      <c r="V36" s="624"/>
      <c r="W36" s="624"/>
      <c r="X36" s="624"/>
      <c r="Y36" s="625"/>
      <c r="Z36" s="626">
        <v>1.8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659969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85123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874182</v>
      </c>
      <c r="CS36" s="624"/>
      <c r="CT36" s="624"/>
      <c r="CU36" s="624"/>
      <c r="CV36" s="624"/>
      <c r="CW36" s="624"/>
      <c r="CX36" s="624"/>
      <c r="CY36" s="625"/>
      <c r="CZ36" s="628">
        <v>11.5</v>
      </c>
      <c r="DA36" s="656"/>
      <c r="DB36" s="656"/>
      <c r="DC36" s="658"/>
      <c r="DD36" s="632">
        <v>651458</v>
      </c>
      <c r="DE36" s="624"/>
      <c r="DF36" s="624"/>
      <c r="DG36" s="624"/>
      <c r="DH36" s="624"/>
      <c r="DI36" s="624"/>
      <c r="DJ36" s="624"/>
      <c r="DK36" s="625"/>
      <c r="DL36" s="632">
        <v>486839</v>
      </c>
      <c r="DM36" s="624"/>
      <c r="DN36" s="624"/>
      <c r="DO36" s="624"/>
      <c r="DP36" s="624"/>
      <c r="DQ36" s="624"/>
      <c r="DR36" s="624"/>
      <c r="DS36" s="624"/>
      <c r="DT36" s="624"/>
      <c r="DU36" s="624"/>
      <c r="DV36" s="625"/>
      <c r="DW36" s="628">
        <v>11.7</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47399</v>
      </c>
      <c r="S37" s="624"/>
      <c r="T37" s="624"/>
      <c r="U37" s="624"/>
      <c r="V37" s="624"/>
      <c r="W37" s="624"/>
      <c r="X37" s="624"/>
      <c r="Y37" s="625"/>
      <c r="Z37" s="626">
        <v>0.6</v>
      </c>
      <c r="AA37" s="626"/>
      <c r="AB37" s="626"/>
      <c r="AC37" s="626"/>
      <c r="AD37" s="627">
        <v>15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36495</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59730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274222</v>
      </c>
      <c r="CS37" s="644"/>
      <c r="CT37" s="644"/>
      <c r="CU37" s="644"/>
      <c r="CV37" s="644"/>
      <c r="CW37" s="644"/>
      <c r="CX37" s="644"/>
      <c r="CY37" s="645"/>
      <c r="CZ37" s="628">
        <v>3.6</v>
      </c>
      <c r="DA37" s="656"/>
      <c r="DB37" s="656"/>
      <c r="DC37" s="658"/>
      <c r="DD37" s="632">
        <v>274222</v>
      </c>
      <c r="DE37" s="644"/>
      <c r="DF37" s="644"/>
      <c r="DG37" s="644"/>
      <c r="DH37" s="644"/>
      <c r="DI37" s="644"/>
      <c r="DJ37" s="644"/>
      <c r="DK37" s="645"/>
      <c r="DL37" s="632">
        <v>274222</v>
      </c>
      <c r="DM37" s="644"/>
      <c r="DN37" s="644"/>
      <c r="DO37" s="644"/>
      <c r="DP37" s="644"/>
      <c r="DQ37" s="644"/>
      <c r="DR37" s="644"/>
      <c r="DS37" s="644"/>
      <c r="DT37" s="644"/>
      <c r="DU37" s="644"/>
      <c r="DV37" s="645"/>
      <c r="DW37" s="628">
        <v>6.6</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693338</v>
      </c>
      <c r="S38" s="624"/>
      <c r="T38" s="624"/>
      <c r="U38" s="624"/>
      <c r="V38" s="624"/>
      <c r="W38" s="624"/>
      <c r="X38" s="624"/>
      <c r="Y38" s="625"/>
      <c r="Z38" s="626">
        <v>8.9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22060</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1301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659969</v>
      </c>
      <c r="CS38" s="624"/>
      <c r="CT38" s="624"/>
      <c r="CU38" s="624"/>
      <c r="CV38" s="624"/>
      <c r="CW38" s="624"/>
      <c r="CX38" s="624"/>
      <c r="CY38" s="625"/>
      <c r="CZ38" s="628">
        <v>8.6</v>
      </c>
      <c r="DA38" s="656"/>
      <c r="DB38" s="656"/>
      <c r="DC38" s="658"/>
      <c r="DD38" s="632">
        <v>535308</v>
      </c>
      <c r="DE38" s="624"/>
      <c r="DF38" s="624"/>
      <c r="DG38" s="624"/>
      <c r="DH38" s="624"/>
      <c r="DI38" s="624"/>
      <c r="DJ38" s="624"/>
      <c r="DK38" s="625"/>
      <c r="DL38" s="632">
        <v>487823</v>
      </c>
      <c r="DM38" s="624"/>
      <c r="DN38" s="624"/>
      <c r="DO38" s="624"/>
      <c r="DP38" s="624"/>
      <c r="DQ38" s="624"/>
      <c r="DR38" s="624"/>
      <c r="DS38" s="624"/>
      <c r="DT38" s="624"/>
      <c r="DU38" s="624"/>
      <c r="DV38" s="625"/>
      <c r="DW38" s="628">
        <v>11.7</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1957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696807</v>
      </c>
      <c r="CS39" s="644"/>
      <c r="CT39" s="644"/>
      <c r="CU39" s="644"/>
      <c r="CV39" s="644"/>
      <c r="CW39" s="644"/>
      <c r="CX39" s="644"/>
      <c r="CY39" s="645"/>
      <c r="CZ39" s="628">
        <v>9.1</v>
      </c>
      <c r="DA39" s="656"/>
      <c r="DB39" s="656"/>
      <c r="DC39" s="658"/>
      <c r="DD39" s="632">
        <v>556473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15938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7822796</v>
      </c>
      <c r="S41" s="696"/>
      <c r="T41" s="696"/>
      <c r="U41" s="696"/>
      <c r="V41" s="696"/>
      <c r="W41" s="696"/>
      <c r="X41" s="696"/>
      <c r="Y41" s="700"/>
      <c r="Z41" s="701">
        <v>100</v>
      </c>
      <c r="AA41" s="701"/>
      <c r="AB41" s="701"/>
      <c r="AC41" s="701"/>
      <c r="AD41" s="702">
        <v>4144395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155063</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446351</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499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1211564</v>
      </c>
      <c r="CS42" s="644"/>
      <c r="CT42" s="644"/>
      <c r="CU42" s="644"/>
      <c r="CV42" s="644"/>
      <c r="CW42" s="644"/>
      <c r="CX42" s="644"/>
      <c r="CY42" s="645"/>
      <c r="CZ42" s="628">
        <v>15.9</v>
      </c>
      <c r="DA42" s="656"/>
      <c r="DB42" s="656"/>
      <c r="DC42" s="658"/>
      <c r="DD42" s="632">
        <v>508706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104611</v>
      </c>
      <c r="CS43" s="644"/>
      <c r="CT43" s="644"/>
      <c r="CU43" s="644"/>
      <c r="CV43" s="644"/>
      <c r="CW43" s="644"/>
      <c r="CX43" s="644"/>
      <c r="CY43" s="645"/>
      <c r="CZ43" s="628">
        <v>1.4</v>
      </c>
      <c r="DA43" s="656"/>
      <c r="DB43" s="656"/>
      <c r="DC43" s="658"/>
      <c r="DD43" s="632">
        <v>104611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1042205</v>
      </c>
      <c r="CS44" s="624"/>
      <c r="CT44" s="624"/>
      <c r="CU44" s="624"/>
      <c r="CV44" s="624"/>
      <c r="CW44" s="624"/>
      <c r="CX44" s="624"/>
      <c r="CY44" s="625"/>
      <c r="CZ44" s="628">
        <v>13.7</v>
      </c>
      <c r="DA44" s="629"/>
      <c r="DB44" s="629"/>
      <c r="DC44" s="635"/>
      <c r="DD44" s="632">
        <v>395171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85868</v>
      </c>
      <c r="CS45" s="644"/>
      <c r="CT45" s="644"/>
      <c r="CU45" s="644"/>
      <c r="CV45" s="644"/>
      <c r="CW45" s="644"/>
      <c r="CX45" s="644"/>
      <c r="CY45" s="645"/>
      <c r="CZ45" s="628">
        <v>1.1000000000000001</v>
      </c>
      <c r="DA45" s="656"/>
      <c r="DB45" s="656"/>
      <c r="DC45" s="658"/>
      <c r="DD45" s="632">
        <v>10869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941887</v>
      </c>
      <c r="CS46" s="624"/>
      <c r="CT46" s="624"/>
      <c r="CU46" s="624"/>
      <c r="CV46" s="624"/>
      <c r="CW46" s="624"/>
      <c r="CX46" s="624"/>
      <c r="CY46" s="625"/>
      <c r="CZ46" s="628">
        <v>12.3</v>
      </c>
      <c r="DA46" s="629"/>
      <c r="DB46" s="629"/>
      <c r="DC46" s="635"/>
      <c r="DD46" s="632">
        <v>369852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169359</v>
      </c>
      <c r="CS47" s="644"/>
      <c r="CT47" s="644"/>
      <c r="CU47" s="644"/>
      <c r="CV47" s="644"/>
      <c r="CW47" s="644"/>
      <c r="CX47" s="644"/>
      <c r="CY47" s="645"/>
      <c r="CZ47" s="628">
        <v>2.2000000000000002</v>
      </c>
      <c r="DA47" s="656"/>
      <c r="DB47" s="656"/>
      <c r="DC47" s="658"/>
      <c r="DD47" s="632">
        <v>113535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7629965</v>
      </c>
      <c r="CS49" s="682"/>
      <c r="CT49" s="682"/>
      <c r="CU49" s="682"/>
      <c r="CV49" s="682"/>
      <c r="CW49" s="682"/>
      <c r="CX49" s="682"/>
      <c r="CY49" s="711"/>
      <c r="CZ49" s="703">
        <v>100</v>
      </c>
      <c r="DA49" s="712"/>
      <c r="DB49" s="712"/>
      <c r="DC49" s="713"/>
      <c r="DD49" s="714">
        <v>5291927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SX//r0Op9d9AeaHpgajbzS+DMUoSLqatiO0EnZ3nvybfgPA2u3zxVUQsTtan8/iRWH3C3UbLmHewCSE7eEpBA==" saltValue="+L0KwqUyim0AbSgPS+5J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7823</v>
      </c>
      <c r="R7" s="753"/>
      <c r="S7" s="753"/>
      <c r="T7" s="753"/>
      <c r="U7" s="753"/>
      <c r="V7" s="753">
        <v>7630</v>
      </c>
      <c r="W7" s="753"/>
      <c r="X7" s="753"/>
      <c r="Y7" s="753"/>
      <c r="Z7" s="753"/>
      <c r="AA7" s="753">
        <v>193</v>
      </c>
      <c r="AB7" s="753"/>
      <c r="AC7" s="753"/>
      <c r="AD7" s="753"/>
      <c r="AE7" s="754"/>
      <c r="AF7" s="755">
        <v>144</v>
      </c>
      <c r="AG7" s="756"/>
      <c r="AH7" s="756"/>
      <c r="AI7" s="756"/>
      <c r="AJ7" s="757"/>
      <c r="AK7" s="758">
        <v>657</v>
      </c>
      <c r="AL7" s="759"/>
      <c r="AM7" s="759"/>
      <c r="AN7" s="759"/>
      <c r="AO7" s="759"/>
      <c r="AP7" s="759">
        <v>6849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7823</v>
      </c>
      <c r="R23" s="793"/>
      <c r="S23" s="793"/>
      <c r="T23" s="793"/>
      <c r="U23" s="793"/>
      <c r="V23" s="793">
        <v>7630</v>
      </c>
      <c r="W23" s="793"/>
      <c r="X23" s="793"/>
      <c r="Y23" s="793"/>
      <c r="Z23" s="793"/>
      <c r="AA23" s="793">
        <v>193</v>
      </c>
      <c r="AB23" s="793"/>
      <c r="AC23" s="793"/>
      <c r="AD23" s="793"/>
      <c r="AE23" s="794"/>
      <c r="AF23" s="795">
        <v>144</v>
      </c>
      <c r="AG23" s="793"/>
      <c r="AH23" s="793"/>
      <c r="AI23" s="793"/>
      <c r="AJ23" s="796"/>
      <c r="AK23" s="797"/>
      <c r="AL23" s="798"/>
      <c r="AM23" s="798"/>
      <c r="AN23" s="798"/>
      <c r="AO23" s="798"/>
      <c r="AP23" s="793">
        <v>6849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1369</v>
      </c>
      <c r="R28" s="823"/>
      <c r="S28" s="823"/>
      <c r="T28" s="823"/>
      <c r="U28" s="823"/>
      <c r="V28" s="823">
        <v>1284</v>
      </c>
      <c r="W28" s="823"/>
      <c r="X28" s="823"/>
      <c r="Y28" s="823"/>
      <c r="Z28" s="823"/>
      <c r="AA28" s="823">
        <v>85</v>
      </c>
      <c r="AB28" s="823"/>
      <c r="AC28" s="823"/>
      <c r="AD28" s="823"/>
      <c r="AE28" s="824"/>
      <c r="AF28" s="825">
        <v>85</v>
      </c>
      <c r="AG28" s="823"/>
      <c r="AH28" s="823"/>
      <c r="AI28" s="823"/>
      <c r="AJ28" s="826"/>
      <c r="AK28" s="827">
        <v>155</v>
      </c>
      <c r="AL28" s="828"/>
      <c r="AM28" s="828"/>
      <c r="AN28" s="828"/>
      <c r="AO28" s="828"/>
      <c r="AP28" s="828" t="s">
        <v>559</v>
      </c>
      <c r="AQ28" s="828"/>
      <c r="AR28" s="828"/>
      <c r="AS28" s="828"/>
      <c r="AT28" s="828"/>
      <c r="AU28" s="828" t="s">
        <v>559</v>
      </c>
      <c r="AV28" s="828"/>
      <c r="AW28" s="828"/>
      <c r="AX28" s="828"/>
      <c r="AY28" s="828"/>
      <c r="AZ28" s="829" t="s">
        <v>559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1286</v>
      </c>
      <c r="R29" s="784"/>
      <c r="S29" s="784"/>
      <c r="T29" s="784"/>
      <c r="U29" s="784"/>
      <c r="V29" s="784">
        <v>1247</v>
      </c>
      <c r="W29" s="784"/>
      <c r="X29" s="784"/>
      <c r="Y29" s="784"/>
      <c r="Z29" s="784"/>
      <c r="AA29" s="784">
        <v>39</v>
      </c>
      <c r="AB29" s="784"/>
      <c r="AC29" s="784"/>
      <c r="AD29" s="784"/>
      <c r="AE29" s="785"/>
      <c r="AF29" s="786">
        <v>39</v>
      </c>
      <c r="AG29" s="787"/>
      <c r="AH29" s="787"/>
      <c r="AI29" s="787"/>
      <c r="AJ29" s="788"/>
      <c r="AK29" s="834">
        <v>228</v>
      </c>
      <c r="AL29" s="830"/>
      <c r="AM29" s="830"/>
      <c r="AN29" s="830"/>
      <c r="AO29" s="830"/>
      <c r="AP29" s="830" t="s">
        <v>559</v>
      </c>
      <c r="AQ29" s="830"/>
      <c r="AR29" s="830"/>
      <c r="AS29" s="830"/>
      <c r="AT29" s="830"/>
      <c r="AU29" s="830" t="s">
        <v>559</v>
      </c>
      <c r="AV29" s="830"/>
      <c r="AW29" s="830"/>
      <c r="AX29" s="830"/>
      <c r="AY29" s="830"/>
      <c r="AZ29" s="831" t="s">
        <v>559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137</v>
      </c>
      <c r="R30" s="784"/>
      <c r="S30" s="784"/>
      <c r="T30" s="784"/>
      <c r="U30" s="784"/>
      <c r="V30" s="784">
        <v>137</v>
      </c>
      <c r="W30" s="784"/>
      <c r="X30" s="784"/>
      <c r="Y30" s="784"/>
      <c r="Z30" s="784"/>
      <c r="AA30" s="784">
        <v>0</v>
      </c>
      <c r="AB30" s="784"/>
      <c r="AC30" s="784"/>
      <c r="AD30" s="784"/>
      <c r="AE30" s="785"/>
      <c r="AF30" s="786">
        <v>0</v>
      </c>
      <c r="AG30" s="787"/>
      <c r="AH30" s="787"/>
      <c r="AI30" s="787"/>
      <c r="AJ30" s="788"/>
      <c r="AK30" s="834">
        <v>58</v>
      </c>
      <c r="AL30" s="830"/>
      <c r="AM30" s="830"/>
      <c r="AN30" s="830"/>
      <c r="AO30" s="830"/>
      <c r="AP30" s="830" t="s">
        <v>559</v>
      </c>
      <c r="AQ30" s="830"/>
      <c r="AR30" s="830"/>
      <c r="AS30" s="830"/>
      <c r="AT30" s="830"/>
      <c r="AU30" s="830" t="s">
        <v>559</v>
      </c>
      <c r="AV30" s="830"/>
      <c r="AW30" s="830"/>
      <c r="AX30" s="830"/>
      <c r="AY30" s="830"/>
      <c r="AZ30" s="831" t="s">
        <v>559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v>
      </c>
      <c r="R31" s="784"/>
      <c r="S31" s="784"/>
      <c r="T31" s="784"/>
      <c r="U31" s="784"/>
      <c r="V31" s="784">
        <v>7</v>
      </c>
      <c r="W31" s="784"/>
      <c r="X31" s="784"/>
      <c r="Y31" s="784"/>
      <c r="Z31" s="784"/>
      <c r="AA31" s="784">
        <v>0</v>
      </c>
      <c r="AB31" s="784"/>
      <c r="AC31" s="784"/>
      <c r="AD31" s="784"/>
      <c r="AE31" s="785"/>
      <c r="AF31" s="786">
        <v>0</v>
      </c>
      <c r="AG31" s="787"/>
      <c r="AH31" s="787"/>
      <c r="AI31" s="787"/>
      <c r="AJ31" s="788"/>
      <c r="AK31" s="834">
        <v>12</v>
      </c>
      <c r="AL31" s="830"/>
      <c r="AM31" s="830"/>
      <c r="AN31" s="830"/>
      <c r="AO31" s="830"/>
      <c r="AP31" s="830" t="s">
        <v>559</v>
      </c>
      <c r="AQ31" s="830"/>
      <c r="AR31" s="830"/>
      <c r="AS31" s="830"/>
      <c r="AT31" s="830"/>
      <c r="AU31" s="830" t="s">
        <v>559</v>
      </c>
      <c r="AV31" s="830"/>
      <c r="AW31" s="830"/>
      <c r="AX31" s="830"/>
      <c r="AY31" s="830"/>
      <c r="AZ31" s="831" t="s">
        <v>559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125</v>
      </c>
      <c r="R32" s="784"/>
      <c r="S32" s="784"/>
      <c r="T32" s="784"/>
      <c r="U32" s="784"/>
      <c r="V32" s="784">
        <v>118</v>
      </c>
      <c r="W32" s="784"/>
      <c r="X32" s="784"/>
      <c r="Y32" s="784"/>
      <c r="Z32" s="784"/>
      <c r="AA32" s="784">
        <v>7</v>
      </c>
      <c r="AB32" s="784"/>
      <c r="AC32" s="784"/>
      <c r="AD32" s="784"/>
      <c r="AE32" s="785"/>
      <c r="AF32" s="786">
        <v>7</v>
      </c>
      <c r="AG32" s="787"/>
      <c r="AH32" s="787"/>
      <c r="AI32" s="787"/>
      <c r="AJ32" s="788"/>
      <c r="AK32" s="834">
        <v>22</v>
      </c>
      <c r="AL32" s="830"/>
      <c r="AM32" s="830"/>
      <c r="AN32" s="830"/>
      <c r="AO32" s="830"/>
      <c r="AP32" s="830">
        <v>232</v>
      </c>
      <c r="AQ32" s="830"/>
      <c r="AR32" s="830"/>
      <c r="AS32" s="830"/>
      <c r="AT32" s="830"/>
      <c r="AU32" s="830">
        <v>116</v>
      </c>
      <c r="AV32" s="830"/>
      <c r="AW32" s="830"/>
      <c r="AX32" s="830"/>
      <c r="AY32" s="830"/>
      <c r="AZ32" s="831" t="s">
        <v>559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91</v>
      </c>
      <c r="R33" s="784"/>
      <c r="S33" s="784"/>
      <c r="T33" s="784"/>
      <c r="U33" s="784"/>
      <c r="V33" s="784">
        <v>86</v>
      </c>
      <c r="W33" s="784"/>
      <c r="X33" s="784"/>
      <c r="Y33" s="784"/>
      <c r="Z33" s="784"/>
      <c r="AA33" s="784">
        <v>5</v>
      </c>
      <c r="AB33" s="784"/>
      <c r="AC33" s="784"/>
      <c r="AD33" s="784"/>
      <c r="AE33" s="785"/>
      <c r="AF33" s="786">
        <v>5</v>
      </c>
      <c r="AG33" s="787"/>
      <c r="AH33" s="787"/>
      <c r="AI33" s="787"/>
      <c r="AJ33" s="788"/>
      <c r="AK33" s="834">
        <v>36</v>
      </c>
      <c r="AL33" s="830"/>
      <c r="AM33" s="830"/>
      <c r="AN33" s="830"/>
      <c r="AO33" s="830"/>
      <c r="AP33" s="830">
        <v>115</v>
      </c>
      <c r="AQ33" s="830"/>
      <c r="AR33" s="830"/>
      <c r="AS33" s="830"/>
      <c r="AT33" s="830"/>
      <c r="AU33" s="830">
        <v>115</v>
      </c>
      <c r="AV33" s="830"/>
      <c r="AW33" s="830"/>
      <c r="AX33" s="830"/>
      <c r="AY33" s="830"/>
      <c r="AZ33" s="831" t="s">
        <v>559</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136</v>
      </c>
      <c r="AG63" s="844"/>
      <c r="AH63" s="844"/>
      <c r="AI63" s="844"/>
      <c r="AJ63" s="845"/>
      <c r="AK63" s="846"/>
      <c r="AL63" s="841"/>
      <c r="AM63" s="841"/>
      <c r="AN63" s="841"/>
      <c r="AO63" s="841"/>
      <c r="AP63" s="844">
        <v>347</v>
      </c>
      <c r="AQ63" s="844"/>
      <c r="AR63" s="844"/>
      <c r="AS63" s="844"/>
      <c r="AT63" s="844"/>
      <c r="AU63" s="844">
        <v>231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8593</v>
      </c>
      <c r="R68" s="866"/>
      <c r="S68" s="866"/>
      <c r="T68" s="866"/>
      <c r="U68" s="866"/>
      <c r="V68" s="866">
        <v>7983</v>
      </c>
      <c r="W68" s="866"/>
      <c r="X68" s="866"/>
      <c r="Y68" s="866"/>
      <c r="Z68" s="866"/>
      <c r="AA68" s="866">
        <v>610</v>
      </c>
      <c r="AB68" s="866"/>
      <c r="AC68" s="866"/>
      <c r="AD68" s="866"/>
      <c r="AE68" s="866"/>
      <c r="AF68" s="866">
        <v>610</v>
      </c>
      <c r="AG68" s="866"/>
      <c r="AH68" s="866"/>
      <c r="AI68" s="866"/>
      <c r="AJ68" s="866"/>
      <c r="AK68" s="866">
        <v>58</v>
      </c>
      <c r="AL68" s="866"/>
      <c r="AM68" s="866"/>
      <c r="AN68" s="866"/>
      <c r="AO68" s="866"/>
      <c r="AP68" s="866" t="s">
        <v>559</v>
      </c>
      <c r="AQ68" s="866"/>
      <c r="AR68" s="866"/>
      <c r="AS68" s="866"/>
      <c r="AT68" s="866"/>
      <c r="AU68" s="866" t="s">
        <v>559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120</v>
      </c>
      <c r="R69" s="830"/>
      <c r="S69" s="830"/>
      <c r="T69" s="830"/>
      <c r="U69" s="830"/>
      <c r="V69" s="830">
        <v>111</v>
      </c>
      <c r="W69" s="830"/>
      <c r="X69" s="830"/>
      <c r="Y69" s="830"/>
      <c r="Z69" s="830"/>
      <c r="AA69" s="830">
        <v>9</v>
      </c>
      <c r="AB69" s="830"/>
      <c r="AC69" s="830"/>
      <c r="AD69" s="830"/>
      <c r="AE69" s="830"/>
      <c r="AF69" s="830">
        <v>9</v>
      </c>
      <c r="AG69" s="830"/>
      <c r="AH69" s="830"/>
      <c r="AI69" s="830"/>
      <c r="AJ69" s="830"/>
      <c r="AK69" s="830">
        <v>5</v>
      </c>
      <c r="AL69" s="830"/>
      <c r="AM69" s="830"/>
      <c r="AN69" s="830"/>
      <c r="AO69" s="830"/>
      <c r="AP69" s="830" t="s">
        <v>559</v>
      </c>
      <c r="AQ69" s="830"/>
      <c r="AR69" s="830"/>
      <c r="AS69" s="830"/>
      <c r="AT69" s="830"/>
      <c r="AU69" s="830" t="s">
        <v>559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2060</v>
      </c>
      <c r="R70" s="830"/>
      <c r="S70" s="830"/>
      <c r="T70" s="830"/>
      <c r="U70" s="830"/>
      <c r="V70" s="830">
        <v>2040</v>
      </c>
      <c r="W70" s="830"/>
      <c r="X70" s="830"/>
      <c r="Y70" s="830"/>
      <c r="Z70" s="830"/>
      <c r="AA70" s="830">
        <v>20</v>
      </c>
      <c r="AB70" s="830"/>
      <c r="AC70" s="830"/>
      <c r="AD70" s="830"/>
      <c r="AE70" s="830"/>
      <c r="AF70" s="830">
        <v>20</v>
      </c>
      <c r="AG70" s="830"/>
      <c r="AH70" s="830"/>
      <c r="AI70" s="830"/>
      <c r="AJ70" s="830"/>
      <c r="AK70" s="830">
        <v>91</v>
      </c>
      <c r="AL70" s="830"/>
      <c r="AM70" s="830"/>
      <c r="AN70" s="830"/>
      <c r="AO70" s="830"/>
      <c r="AP70" s="830">
        <v>225</v>
      </c>
      <c r="AQ70" s="830"/>
      <c r="AR70" s="830"/>
      <c r="AS70" s="830"/>
      <c r="AT70" s="830"/>
      <c r="AU70" s="830">
        <v>19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1494</v>
      </c>
      <c r="R71" s="830"/>
      <c r="S71" s="830"/>
      <c r="T71" s="830"/>
      <c r="U71" s="830"/>
      <c r="V71" s="830">
        <v>1409</v>
      </c>
      <c r="W71" s="830"/>
      <c r="X71" s="830"/>
      <c r="Y71" s="830"/>
      <c r="Z71" s="830"/>
      <c r="AA71" s="830">
        <v>85</v>
      </c>
      <c r="AB71" s="830"/>
      <c r="AC71" s="830"/>
      <c r="AD71" s="830"/>
      <c r="AE71" s="830"/>
      <c r="AF71" s="830">
        <v>85</v>
      </c>
      <c r="AG71" s="830"/>
      <c r="AH71" s="830"/>
      <c r="AI71" s="830"/>
      <c r="AJ71" s="830"/>
      <c r="AK71" s="830">
        <v>11</v>
      </c>
      <c r="AL71" s="830"/>
      <c r="AM71" s="830"/>
      <c r="AN71" s="830"/>
      <c r="AO71" s="830"/>
      <c r="AP71" s="830">
        <v>37</v>
      </c>
      <c r="AQ71" s="830"/>
      <c r="AR71" s="830"/>
      <c r="AS71" s="830"/>
      <c r="AT71" s="830"/>
      <c r="AU71" s="830">
        <v>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110</v>
      </c>
      <c r="R72" s="830"/>
      <c r="S72" s="830"/>
      <c r="T72" s="830"/>
      <c r="U72" s="830"/>
      <c r="V72" s="830">
        <v>93</v>
      </c>
      <c r="W72" s="830"/>
      <c r="X72" s="830"/>
      <c r="Y72" s="830"/>
      <c r="Z72" s="830"/>
      <c r="AA72" s="830">
        <v>17</v>
      </c>
      <c r="AB72" s="830"/>
      <c r="AC72" s="830"/>
      <c r="AD72" s="830"/>
      <c r="AE72" s="830"/>
      <c r="AF72" s="830">
        <v>17</v>
      </c>
      <c r="AG72" s="830"/>
      <c r="AH72" s="830"/>
      <c r="AI72" s="830"/>
      <c r="AJ72" s="830"/>
      <c r="AK72" s="830" t="s">
        <v>560</v>
      </c>
      <c r="AL72" s="830"/>
      <c r="AM72" s="830"/>
      <c r="AN72" s="830"/>
      <c r="AO72" s="830"/>
      <c r="AP72" s="830" t="s">
        <v>559</v>
      </c>
      <c r="AQ72" s="830"/>
      <c r="AR72" s="830"/>
      <c r="AS72" s="830"/>
      <c r="AT72" s="830"/>
      <c r="AU72" s="830" t="s">
        <v>559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293727</v>
      </c>
      <c r="R73" s="830"/>
      <c r="S73" s="830"/>
      <c r="T73" s="830"/>
      <c r="U73" s="830"/>
      <c r="V73" s="830">
        <v>290111</v>
      </c>
      <c r="W73" s="830"/>
      <c r="X73" s="830"/>
      <c r="Y73" s="830"/>
      <c r="Z73" s="830"/>
      <c r="AA73" s="830">
        <v>3616</v>
      </c>
      <c r="AB73" s="830"/>
      <c r="AC73" s="830"/>
      <c r="AD73" s="830"/>
      <c r="AE73" s="830"/>
      <c r="AF73" s="830">
        <v>3616</v>
      </c>
      <c r="AG73" s="830"/>
      <c r="AH73" s="830"/>
      <c r="AI73" s="830"/>
      <c r="AJ73" s="830"/>
      <c r="AK73" s="830">
        <v>27</v>
      </c>
      <c r="AL73" s="830"/>
      <c r="AM73" s="830"/>
      <c r="AN73" s="830"/>
      <c r="AO73" s="830"/>
      <c r="AP73" s="830" t="s">
        <v>559</v>
      </c>
      <c r="AQ73" s="830"/>
      <c r="AR73" s="830"/>
      <c r="AS73" s="830"/>
      <c r="AT73" s="830"/>
      <c r="AU73" s="830" t="s">
        <v>559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4357</v>
      </c>
      <c r="AG88" s="844"/>
      <c r="AH88" s="844"/>
      <c r="AI88" s="844"/>
      <c r="AJ88" s="844"/>
      <c r="AK88" s="841"/>
      <c r="AL88" s="841"/>
      <c r="AM88" s="841"/>
      <c r="AN88" s="841"/>
      <c r="AO88" s="841"/>
      <c r="AP88" s="844">
        <v>262</v>
      </c>
      <c r="AQ88" s="844"/>
      <c r="AR88" s="844"/>
      <c r="AS88" s="844"/>
      <c r="AT88" s="844"/>
      <c r="AU88" s="844">
        <v>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869231</v>
      </c>
      <c r="AB110" s="900"/>
      <c r="AC110" s="900"/>
      <c r="AD110" s="900"/>
      <c r="AE110" s="901"/>
      <c r="AF110" s="902">
        <v>881089</v>
      </c>
      <c r="AG110" s="900"/>
      <c r="AH110" s="900"/>
      <c r="AI110" s="900"/>
      <c r="AJ110" s="901"/>
      <c r="AK110" s="902">
        <v>883473</v>
      </c>
      <c r="AL110" s="900"/>
      <c r="AM110" s="900"/>
      <c r="AN110" s="900"/>
      <c r="AO110" s="901"/>
      <c r="AP110" s="903">
        <v>25.7</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7427620</v>
      </c>
      <c r="BR110" s="931"/>
      <c r="BS110" s="931"/>
      <c r="BT110" s="931"/>
      <c r="BU110" s="931"/>
      <c r="BV110" s="931">
        <v>7014767</v>
      </c>
      <c r="BW110" s="931"/>
      <c r="BX110" s="931"/>
      <c r="BY110" s="931"/>
      <c r="BZ110" s="931"/>
      <c r="CA110" s="931">
        <v>6848596</v>
      </c>
      <c r="CB110" s="931"/>
      <c r="CC110" s="931"/>
      <c r="CD110" s="931"/>
      <c r="CE110" s="931"/>
      <c r="CF110" s="944">
        <v>199.1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98178</v>
      </c>
      <c r="BR111" s="926"/>
      <c r="BS111" s="926"/>
      <c r="BT111" s="926"/>
      <c r="BU111" s="926"/>
      <c r="BV111" s="926">
        <v>79094</v>
      </c>
      <c r="BW111" s="926"/>
      <c r="BX111" s="926"/>
      <c r="BY111" s="926"/>
      <c r="BZ111" s="926"/>
      <c r="CA111" s="926">
        <v>43086</v>
      </c>
      <c r="CB111" s="926"/>
      <c r="CC111" s="926"/>
      <c r="CD111" s="926"/>
      <c r="CE111" s="926"/>
      <c r="CF111" s="920">
        <v>1.3</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275625</v>
      </c>
      <c r="BR112" s="926"/>
      <c r="BS112" s="926"/>
      <c r="BT112" s="926"/>
      <c r="BU112" s="926"/>
      <c r="BV112" s="926">
        <v>247262</v>
      </c>
      <c r="BW112" s="926"/>
      <c r="BX112" s="926"/>
      <c r="BY112" s="926"/>
      <c r="BZ112" s="926"/>
      <c r="CA112" s="926">
        <v>231516</v>
      </c>
      <c r="CB112" s="926"/>
      <c r="CC112" s="926"/>
      <c r="CD112" s="926"/>
      <c r="CE112" s="926"/>
      <c r="CF112" s="920">
        <v>6.7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37393</v>
      </c>
      <c r="AB113" s="938"/>
      <c r="AC113" s="938"/>
      <c r="AD113" s="938"/>
      <c r="AE113" s="939"/>
      <c r="AF113" s="940">
        <v>42524</v>
      </c>
      <c r="AG113" s="938"/>
      <c r="AH113" s="938"/>
      <c r="AI113" s="938"/>
      <c r="AJ113" s="939"/>
      <c r="AK113" s="940">
        <v>37754</v>
      </c>
      <c r="AL113" s="938"/>
      <c r="AM113" s="938"/>
      <c r="AN113" s="938"/>
      <c r="AO113" s="939"/>
      <c r="AP113" s="941">
        <v>1.1000000000000001</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76419</v>
      </c>
      <c r="BR113" s="926"/>
      <c r="BS113" s="926"/>
      <c r="BT113" s="926"/>
      <c r="BU113" s="926"/>
      <c r="BV113" s="926">
        <v>32567</v>
      </c>
      <c r="BW113" s="926"/>
      <c r="BX113" s="926"/>
      <c r="BY113" s="926"/>
      <c r="BZ113" s="926"/>
      <c r="CA113" s="926">
        <v>20136</v>
      </c>
      <c r="CB113" s="926"/>
      <c r="CC113" s="926"/>
      <c r="CD113" s="926"/>
      <c r="CE113" s="926"/>
      <c r="CF113" s="920">
        <v>0.6</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47129</v>
      </c>
      <c r="AB114" s="959"/>
      <c r="AC114" s="959"/>
      <c r="AD114" s="959"/>
      <c r="AE114" s="960"/>
      <c r="AF114" s="961">
        <v>40034</v>
      </c>
      <c r="AG114" s="959"/>
      <c r="AH114" s="959"/>
      <c r="AI114" s="959"/>
      <c r="AJ114" s="960"/>
      <c r="AK114" s="961">
        <v>17925</v>
      </c>
      <c r="AL114" s="959"/>
      <c r="AM114" s="959"/>
      <c r="AN114" s="959"/>
      <c r="AO114" s="960"/>
      <c r="AP114" s="962">
        <v>0.5</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1096576</v>
      </c>
      <c r="BR114" s="926"/>
      <c r="BS114" s="926"/>
      <c r="BT114" s="926"/>
      <c r="BU114" s="926"/>
      <c r="BV114" s="926">
        <v>968006</v>
      </c>
      <c r="BW114" s="926"/>
      <c r="BX114" s="926"/>
      <c r="BY114" s="926"/>
      <c r="BZ114" s="926"/>
      <c r="CA114" s="926">
        <v>892613</v>
      </c>
      <c r="CB114" s="926"/>
      <c r="CC114" s="926"/>
      <c r="CD114" s="926"/>
      <c r="CE114" s="926"/>
      <c r="CF114" s="920">
        <v>25.9</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953753</v>
      </c>
      <c r="AB117" s="979"/>
      <c r="AC117" s="979"/>
      <c r="AD117" s="979"/>
      <c r="AE117" s="980"/>
      <c r="AF117" s="981">
        <v>963647</v>
      </c>
      <c r="AG117" s="979"/>
      <c r="AH117" s="979"/>
      <c r="AI117" s="979"/>
      <c r="AJ117" s="980"/>
      <c r="AK117" s="981">
        <v>939152</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8974418</v>
      </c>
      <c r="BR119" s="1000"/>
      <c r="BS119" s="1000"/>
      <c r="BT119" s="1000"/>
      <c r="BU119" s="1000"/>
      <c r="BV119" s="1000">
        <v>8341696</v>
      </c>
      <c r="BW119" s="1000"/>
      <c r="BX119" s="1000"/>
      <c r="BY119" s="1000"/>
      <c r="BZ119" s="1000"/>
      <c r="CA119" s="1000">
        <v>8035947</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98178</v>
      </c>
      <c r="DH119" s="986"/>
      <c r="DI119" s="986"/>
      <c r="DJ119" s="986"/>
      <c r="DK119" s="987"/>
      <c r="DL119" s="985">
        <v>79094</v>
      </c>
      <c r="DM119" s="986"/>
      <c r="DN119" s="986"/>
      <c r="DO119" s="986"/>
      <c r="DP119" s="987"/>
      <c r="DQ119" s="985">
        <v>43086</v>
      </c>
      <c r="DR119" s="986"/>
      <c r="DS119" s="986"/>
      <c r="DT119" s="986"/>
      <c r="DU119" s="987"/>
      <c r="DV119" s="988">
        <v>1.3</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5022729</v>
      </c>
      <c r="BR120" s="931"/>
      <c r="BS120" s="931"/>
      <c r="BT120" s="931"/>
      <c r="BU120" s="931"/>
      <c r="BV120" s="931">
        <v>6234701</v>
      </c>
      <c r="BW120" s="931"/>
      <c r="BX120" s="931"/>
      <c r="BY120" s="931"/>
      <c r="BZ120" s="931"/>
      <c r="CA120" s="931">
        <v>6372268</v>
      </c>
      <c r="CB120" s="931"/>
      <c r="CC120" s="931"/>
      <c r="CD120" s="931"/>
      <c r="CE120" s="931"/>
      <c r="CF120" s="944">
        <v>185.2</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153643</v>
      </c>
      <c r="DH120" s="931"/>
      <c r="DI120" s="931"/>
      <c r="DJ120" s="931"/>
      <c r="DK120" s="931"/>
      <c r="DL120" s="931">
        <v>135177</v>
      </c>
      <c r="DM120" s="931"/>
      <c r="DN120" s="931"/>
      <c r="DO120" s="931"/>
      <c r="DP120" s="931"/>
      <c r="DQ120" s="931">
        <v>116028</v>
      </c>
      <c r="DR120" s="931"/>
      <c r="DS120" s="931"/>
      <c r="DT120" s="931"/>
      <c r="DU120" s="931"/>
      <c r="DV120" s="932">
        <v>3.4</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121703</v>
      </c>
      <c r="DH121" s="926"/>
      <c r="DI121" s="926"/>
      <c r="DJ121" s="926"/>
      <c r="DK121" s="926"/>
      <c r="DL121" s="926">
        <v>112085</v>
      </c>
      <c r="DM121" s="926"/>
      <c r="DN121" s="926"/>
      <c r="DO121" s="926"/>
      <c r="DP121" s="926"/>
      <c r="DQ121" s="926">
        <v>115488</v>
      </c>
      <c r="DR121" s="926"/>
      <c r="DS121" s="926"/>
      <c r="DT121" s="926"/>
      <c r="DU121" s="926"/>
      <c r="DV121" s="927">
        <v>3.4</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6364793</v>
      </c>
      <c r="BR122" s="1000"/>
      <c r="BS122" s="1000"/>
      <c r="BT122" s="1000"/>
      <c r="BU122" s="1000"/>
      <c r="BV122" s="1000">
        <v>5974059</v>
      </c>
      <c r="BW122" s="1000"/>
      <c r="BX122" s="1000"/>
      <c r="BY122" s="1000"/>
      <c r="BZ122" s="1000"/>
      <c r="CA122" s="1000">
        <v>6348068</v>
      </c>
      <c r="CB122" s="1000"/>
      <c r="CC122" s="1000"/>
      <c r="CD122" s="1000"/>
      <c r="CE122" s="1000"/>
      <c r="CF122" s="1017">
        <v>184.5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11387522</v>
      </c>
      <c r="BR123" s="1064"/>
      <c r="BS123" s="1064"/>
      <c r="BT123" s="1064"/>
      <c r="BU123" s="1064"/>
      <c r="BV123" s="1064">
        <v>12208760</v>
      </c>
      <c r="BW123" s="1064"/>
      <c r="BX123" s="1064"/>
      <c r="BY123" s="1064"/>
      <c r="BZ123" s="1064"/>
      <c r="CA123" s="1064">
        <v>12720336</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4305458</v>
      </c>
      <c r="AB129" s="959"/>
      <c r="AC129" s="959"/>
      <c r="AD129" s="959"/>
      <c r="AE129" s="960"/>
      <c r="AF129" s="961">
        <v>4179301</v>
      </c>
      <c r="AG129" s="959"/>
      <c r="AH129" s="959"/>
      <c r="AI129" s="959"/>
      <c r="AJ129" s="960"/>
      <c r="AK129" s="961">
        <v>4159620</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742776</v>
      </c>
      <c r="AB130" s="959"/>
      <c r="AC130" s="959"/>
      <c r="AD130" s="959"/>
      <c r="AE130" s="960"/>
      <c r="AF130" s="961">
        <v>738120</v>
      </c>
      <c r="AG130" s="959"/>
      <c r="AH130" s="959"/>
      <c r="AI130" s="959"/>
      <c r="AJ130" s="960"/>
      <c r="AK130" s="961">
        <v>719333</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6.2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3562682</v>
      </c>
      <c r="AB131" s="986"/>
      <c r="AC131" s="986"/>
      <c r="AD131" s="986"/>
      <c r="AE131" s="987"/>
      <c r="AF131" s="985">
        <v>3441181</v>
      </c>
      <c r="AG131" s="986"/>
      <c r="AH131" s="986"/>
      <c r="AI131" s="986"/>
      <c r="AJ131" s="987"/>
      <c r="AK131" s="985">
        <v>3440287</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5.9218588690000002</v>
      </c>
      <c r="AB132" s="1097"/>
      <c r="AC132" s="1097"/>
      <c r="AD132" s="1097"/>
      <c r="AE132" s="1098"/>
      <c r="AF132" s="1099">
        <v>6.5537674419999998</v>
      </c>
      <c r="AG132" s="1097"/>
      <c r="AH132" s="1097"/>
      <c r="AI132" s="1097"/>
      <c r="AJ132" s="1098"/>
      <c r="AK132" s="1099">
        <v>6.3895541270000002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6.1</v>
      </c>
      <c r="AB133" s="1080"/>
      <c r="AC133" s="1080"/>
      <c r="AD133" s="1080"/>
      <c r="AE133" s="1081"/>
      <c r="AF133" s="1079">
        <v>6.1</v>
      </c>
      <c r="AG133" s="1080"/>
      <c r="AH133" s="1080"/>
      <c r="AI133" s="1080"/>
      <c r="AJ133" s="1081"/>
      <c r="AK133" s="1079">
        <v>6.2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4PwNsep6aO1EPry9E7RCACj2LEA0HJ3CfH647dg+isNXGeYdcT4arz3Val+WJuS5nHYnL/27dcD97/IirstNQ==" saltValue="AJd8ICqH+ig8AGH9KrDH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tfBDoFQc2/bJ8pM6aaqTsWk9eAIxQuEN5tDu74JsGZfK4Qd7qcTrQS0Oq6HZA1UJ9u/u7ZRlAZbsTBeuRfvJw==" saltValue="RQ0vlYXJc9ZMOcCh/qQ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qLQ45+uFxp2YX+D4wFcU4PAthElpLh2VmccXqNQRIOWbCtLLRlTzEJDQe4hJXuoblyTJ2R2aE7g6zYy9SFkMQ==" saltValue="BpAI8ES5ymYsQejLVu6DD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1015529</v>
      </c>
      <c r="AP9" s="281">
        <v>158701</v>
      </c>
      <c r="AQ9" s="282">
        <v>171003</v>
      </c>
      <c r="AR9" s="283">
        <v>-7.2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136229</v>
      </c>
      <c r="AP10" s="284">
        <v>21289</v>
      </c>
      <c r="AQ10" s="285">
        <v>27322</v>
      </c>
      <c r="AR10" s="286">
        <v>-22.1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5560</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49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67302</v>
      </c>
      <c r="AP13" s="284">
        <v>10518</v>
      </c>
      <c r="AQ13" s="285">
        <v>6397</v>
      </c>
      <c r="AR13" s="286">
        <v>64.400000000000006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104611</v>
      </c>
      <c r="AP14" s="284">
        <v>16348</v>
      </c>
      <c r="AQ14" s="285">
        <v>3603</v>
      </c>
      <c r="AR14" s="286">
        <v>353.7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-99801</v>
      </c>
      <c r="AP15" s="284">
        <v>-15596</v>
      </c>
      <c r="AQ15" s="285">
        <v>-9266</v>
      </c>
      <c r="AR15" s="286">
        <v>68.3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1223870</v>
      </c>
      <c r="AP16" s="284">
        <v>191260</v>
      </c>
      <c r="AQ16" s="285">
        <v>204668</v>
      </c>
      <c r="AR16" s="286">
        <v>-6.6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15</v>
      </c>
      <c r="AP21" s="298">
        <v>17.07</v>
      </c>
      <c r="AQ21" s="299">
        <v>-2.0699999999999998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v>
      </c>
      <c r="AP22" s="303">
        <v>95.6</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883473</v>
      </c>
      <c r="AP32" s="312">
        <v>138064</v>
      </c>
      <c r="AQ32" s="313">
        <v>121688</v>
      </c>
      <c r="AR32" s="314">
        <v>13.5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v>42</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167</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37754</v>
      </c>
      <c r="AP35" s="312">
        <v>5900</v>
      </c>
      <c r="AQ35" s="313">
        <v>24481</v>
      </c>
      <c r="AR35" s="314">
        <v>-75.900000000000006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17925</v>
      </c>
      <c r="AP36" s="312">
        <v>2801</v>
      </c>
      <c r="AQ36" s="313">
        <v>4187</v>
      </c>
      <c r="AR36" s="314">
        <v>-33.1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813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19</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t="s">
        <v>486</v>
      </c>
      <c r="AP39" s="312" t="s">
        <v>486</v>
      </c>
      <c r="AQ39" s="313">
        <v>-4925</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-719333</v>
      </c>
      <c r="AP40" s="312">
        <v>-112413</v>
      </c>
      <c r="AQ40" s="313">
        <v>-96916</v>
      </c>
      <c r="AR40" s="314">
        <v>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219819</v>
      </c>
      <c r="AP41" s="312">
        <v>34352</v>
      </c>
      <c r="AQ41" s="313">
        <v>49555</v>
      </c>
      <c r="AR41" s="314">
        <v>-30.7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2249987</v>
      </c>
      <c r="AN51" s="334">
        <v>304587</v>
      </c>
      <c r="AO51" s="335">
        <v>41.1</v>
      </c>
      <c r="AP51" s="336">
        <v>190274</v>
      </c>
      <c r="AQ51" s="337">
        <v>13.6</v>
      </c>
      <c r="AR51" s="338">
        <v>27.5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1691371</v>
      </c>
      <c r="AN52" s="342">
        <v>228966</v>
      </c>
      <c r="AO52" s="343">
        <v>23</v>
      </c>
      <c r="AP52" s="344">
        <v>88584</v>
      </c>
      <c r="AQ52" s="345">
        <v>7.3</v>
      </c>
      <c r="AR52" s="346">
        <v>15.7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1095895</v>
      </c>
      <c r="AN53" s="334">
        <v>152823</v>
      </c>
      <c r="AO53" s="335">
        <v>-49.8</v>
      </c>
      <c r="AP53" s="336">
        <v>200194</v>
      </c>
      <c r="AQ53" s="337">
        <v>5.2</v>
      </c>
      <c r="AR53" s="338">
        <v>-55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849394</v>
      </c>
      <c r="AN54" s="342">
        <v>118448</v>
      </c>
      <c r="AO54" s="343">
        <v>-48.3</v>
      </c>
      <c r="AP54" s="344">
        <v>106422</v>
      </c>
      <c r="AQ54" s="345">
        <v>20.100000000000001</v>
      </c>
      <c r="AR54" s="346">
        <v>-68.400000000000006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953403</v>
      </c>
      <c r="AN55" s="334">
        <v>137398</v>
      </c>
      <c r="AO55" s="335">
        <v>-10.1</v>
      </c>
      <c r="AP55" s="336">
        <v>196914</v>
      </c>
      <c r="AQ55" s="337">
        <v>-1.6</v>
      </c>
      <c r="AR55" s="338">
        <v>-8.5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756462</v>
      </c>
      <c r="AN56" s="342">
        <v>109016</v>
      </c>
      <c r="AO56" s="343">
        <v>-8</v>
      </c>
      <c r="AP56" s="344">
        <v>98966</v>
      </c>
      <c r="AQ56" s="345">
        <v>-7</v>
      </c>
      <c r="AR56" s="346">
        <v>-1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810045</v>
      </c>
      <c r="AN57" s="334">
        <v>121995</v>
      </c>
      <c r="AO57" s="335">
        <v>-11.2</v>
      </c>
      <c r="AP57" s="336">
        <v>204757</v>
      </c>
      <c r="AQ57" s="337">
        <v>4</v>
      </c>
      <c r="AR57" s="338">
        <v>-15.2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621625</v>
      </c>
      <c r="AN58" s="342">
        <v>93618</v>
      </c>
      <c r="AO58" s="343">
        <v>-14.1</v>
      </c>
      <c r="AP58" s="344">
        <v>106071</v>
      </c>
      <c r="AQ58" s="345">
        <v>7.2</v>
      </c>
      <c r="AR58" s="346">
        <v>-21.3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1042205</v>
      </c>
      <c r="AN59" s="334">
        <v>162870</v>
      </c>
      <c r="AO59" s="335">
        <v>33.5</v>
      </c>
      <c r="AP59" s="336">
        <v>194971</v>
      </c>
      <c r="AQ59" s="337">
        <v>-4.8</v>
      </c>
      <c r="AR59" s="338">
        <v>38.299999999999997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941887</v>
      </c>
      <c r="AN60" s="342">
        <v>147193</v>
      </c>
      <c r="AO60" s="343">
        <v>57.2</v>
      </c>
      <c r="AP60" s="344">
        <v>105966</v>
      </c>
      <c r="AQ60" s="345">
        <v>-0.1</v>
      </c>
      <c r="AR60" s="346">
        <v>57.3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1230307</v>
      </c>
      <c r="AN61" s="349">
        <v>175935</v>
      </c>
      <c r="AO61" s="350">
        <v>0.7</v>
      </c>
      <c r="AP61" s="351">
        <v>197422</v>
      </c>
      <c r="AQ61" s="352">
        <v>3.3</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972148</v>
      </c>
      <c r="AN62" s="342">
        <v>139448</v>
      </c>
      <c r="AO62" s="343">
        <v>2</v>
      </c>
      <c r="AP62" s="344">
        <v>101202</v>
      </c>
      <c r="AQ62" s="345">
        <v>5.5</v>
      </c>
      <c r="AR62" s="346">
        <v>-3.5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nVY7aFuf3W96HyuzyloJzfIe+9BLZiLMuF+aT3xsQtnW992zp5vwm1OnmBLqMT51T3lT1DxzDaVWPgcSTAX2A==" saltValue="yEWFSt+xHwOiVt76msSo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0cbVu7zEutOQnFRUeYrwDe81HLBQjJlUzP0VRXhlXz/c0gF2yiVWm79rovZT3xMrSReIn0GXRfJ4BjS0udrjWA==" saltValue="3TywMQ2FppaRHxOn7KmM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ftlY0wbllxmzrRRv48KlOU/3wqfDp1aNkQW1uJxwRhnRipMeXSgn/UB1zyp5hdE7m3c1gLuC9Tbgp6PkMkUWAQ==" saltValue="7GZ7/zhmCn/QGap8O8WY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40.78</v>
      </c>
      <c r="G47" s="12">
        <v>40.799999999999997</v>
      </c>
      <c r="H47" s="12">
        <v>39.630000000000003</v>
      </c>
      <c r="I47" s="12">
        <v>35.29</v>
      </c>
      <c r="J47" s="13">
        <v>28.11</v>
      </c>
    </row>
    <row r="48" spans="2:10" ht="57.75" customHeight="1" x14ac:dyDescent="0.15">
      <c r="B48" s="14"/>
      <c r="C48" s="1141" t="s">
        <v>4</v>
      </c>
      <c r="D48" s="1141"/>
      <c r="E48" s="1142"/>
      <c r="F48" s="15">
        <v>1.87</v>
      </c>
      <c r="G48" s="16">
        <v>3.1</v>
      </c>
      <c r="H48" s="16">
        <v>2.7</v>
      </c>
      <c r="I48" s="16">
        <v>3.26</v>
      </c>
      <c r="J48" s="17">
        <v>3.45</v>
      </c>
    </row>
    <row r="49" spans="2:10" ht="57.75" customHeight="1" thickBot="1" x14ac:dyDescent="0.2">
      <c r="B49" s="18"/>
      <c r="C49" s="1143" t="s">
        <v>5</v>
      </c>
      <c r="D49" s="1143"/>
      <c r="E49" s="1144"/>
      <c r="F49" s="19" t="s">
        <v>530</v>
      </c>
      <c r="G49" s="20">
        <v>2.2599999999999998</v>
      </c>
      <c r="H49" s="20">
        <v>1.31</v>
      </c>
      <c r="I49" s="20" t="s">
        <v>531</v>
      </c>
      <c r="J49" s="21" t="s">
        <v>532</v>
      </c>
    </row>
    <row r="50" spans="2:10" x14ac:dyDescent="0.15"/>
  </sheetData>
  <sheetProtection algorithmName="SHA-512" hashValue="lA/hmNHTAjYYAnVMKvMEV8Q4MnpA2KCSZA7AsfI7wIJ3eYcYZHaitbnbGQLnoAqIEhG/6grg8e2gnQtdb6nWxQ==" saltValue="fcTnyMgW630m29jyM6nZ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1.86</v>
      </c>
      <c r="G34" s="33">
        <v>3.09</v>
      </c>
      <c r="H34" s="33">
        <v>2.7</v>
      </c>
      <c r="I34" s="33">
        <v>3.25</v>
      </c>
      <c r="J34" s="34">
        <v>3.45</v>
      </c>
      <c r="K34" s="22"/>
      <c r="L34" s="22"/>
      <c r="M34" s="22"/>
      <c r="N34" s="22"/>
      <c r="O34" s="22"/>
      <c r="P34" s="22"/>
    </row>
    <row r="35" spans="1:16" ht="39" customHeight="1" x14ac:dyDescent="0.15">
      <c r="A35" s="22"/>
      <c r="B35" s="35"/>
      <c r="C35" s="1145" t="s">
        <v>534</v>
      </c>
      <c r="D35" s="1146"/>
      <c r="E35" s="1147"/>
      <c r="F35" s="36">
        <v>0.44</v>
      </c>
      <c r="G35" s="37">
        <v>0.1</v>
      </c>
      <c r="H35" s="37">
        <v>0.95</v>
      </c>
      <c r="I35" s="37">
        <v>1.44</v>
      </c>
      <c r="J35" s="38">
        <v>2.04</v>
      </c>
      <c r="K35" s="22"/>
      <c r="L35" s="22"/>
      <c r="M35" s="22"/>
      <c r="N35" s="22"/>
      <c r="O35" s="22"/>
      <c r="P35" s="22"/>
    </row>
    <row r="36" spans="1:16" ht="39" customHeight="1" x14ac:dyDescent="0.15">
      <c r="A36" s="22"/>
      <c r="B36" s="35"/>
      <c r="C36" s="1145" t="s">
        <v>535</v>
      </c>
      <c r="D36" s="1146"/>
      <c r="E36" s="1147"/>
      <c r="F36" s="36">
        <v>1.89</v>
      </c>
      <c r="G36" s="37">
        <v>2.1</v>
      </c>
      <c r="H36" s="37">
        <v>1.37</v>
      </c>
      <c r="I36" s="37">
        <v>0.76</v>
      </c>
      <c r="J36" s="38">
        <v>0.92</v>
      </c>
      <c r="K36" s="22"/>
      <c r="L36" s="22"/>
      <c r="M36" s="22"/>
      <c r="N36" s="22"/>
      <c r="O36" s="22"/>
      <c r="P36" s="22"/>
    </row>
    <row r="37" spans="1:16" ht="39" customHeight="1" x14ac:dyDescent="0.15">
      <c r="A37" s="22"/>
      <c r="B37" s="35"/>
      <c r="C37" s="1145" t="s">
        <v>536</v>
      </c>
      <c r="D37" s="1146"/>
      <c r="E37" s="1147"/>
      <c r="F37" s="36">
        <v>0.19</v>
      </c>
      <c r="G37" s="37">
        <v>0.14000000000000001</v>
      </c>
      <c r="H37" s="37">
        <v>0.16</v>
      </c>
      <c r="I37" s="37">
        <v>0.01</v>
      </c>
      <c r="J37" s="38">
        <v>0.16</v>
      </c>
      <c r="K37" s="22"/>
      <c r="L37" s="22"/>
      <c r="M37" s="22"/>
      <c r="N37" s="22"/>
      <c r="O37" s="22"/>
      <c r="P37" s="22"/>
    </row>
    <row r="38" spans="1:16" ht="39" customHeight="1" x14ac:dyDescent="0.15">
      <c r="A38" s="22"/>
      <c r="B38" s="35"/>
      <c r="C38" s="1145" t="s">
        <v>537</v>
      </c>
      <c r="D38" s="1146"/>
      <c r="E38" s="1147"/>
      <c r="F38" s="36">
        <v>0.02</v>
      </c>
      <c r="G38" s="37">
        <v>0.02</v>
      </c>
      <c r="H38" s="37">
        <v>0.11</v>
      </c>
      <c r="I38" s="37" t="s">
        <v>538</v>
      </c>
      <c r="J38" s="38">
        <v>0.11</v>
      </c>
      <c r="K38" s="22"/>
      <c r="L38" s="22"/>
      <c r="M38" s="22"/>
      <c r="N38" s="22"/>
      <c r="O38" s="22"/>
      <c r="P38" s="22"/>
    </row>
    <row r="39" spans="1:16" ht="39" customHeight="1" x14ac:dyDescent="0.15">
      <c r="A39" s="22"/>
      <c r="B39" s="35"/>
      <c r="C39" s="1145" t="s">
        <v>539</v>
      </c>
      <c r="D39" s="1146"/>
      <c r="E39" s="1147"/>
      <c r="F39" s="36">
        <v>0.02</v>
      </c>
      <c r="G39" s="37">
        <v>0</v>
      </c>
      <c r="H39" s="37">
        <v>0.01</v>
      </c>
      <c r="I39" s="37">
        <v>0.01</v>
      </c>
      <c r="J39" s="38">
        <v>0.01</v>
      </c>
      <c r="K39" s="22"/>
      <c r="L39" s="22"/>
      <c r="M39" s="22"/>
      <c r="N39" s="22"/>
      <c r="O39" s="22"/>
      <c r="P39" s="22"/>
    </row>
    <row r="40" spans="1:16" ht="39" customHeight="1" x14ac:dyDescent="0.15">
      <c r="A40" s="22"/>
      <c r="B40" s="35"/>
      <c r="C40" s="1145" t="s">
        <v>540</v>
      </c>
      <c r="D40" s="1146"/>
      <c r="E40" s="1147"/>
      <c r="F40" s="36">
        <v>0</v>
      </c>
      <c r="G40" s="37">
        <v>0.01</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542</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gKXZH4hRDGKmWNhRgXbE+R0/BleV7wu4/BqTrI+E8w05FU95T8YDjzxCcSukkftsTKt5AA6r5piqyBDBuTIDA==" saltValue="8cG48e9GqLxZtmnlAHU5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886</v>
      </c>
      <c r="L45" s="60">
        <v>836</v>
      </c>
      <c r="M45" s="60">
        <v>869</v>
      </c>
      <c r="N45" s="60">
        <v>881</v>
      </c>
      <c r="O45" s="61">
        <v>883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37</v>
      </c>
      <c r="L48" s="64">
        <v>37</v>
      </c>
      <c r="M48" s="64">
        <v>37</v>
      </c>
      <c r="N48" s="64">
        <v>42</v>
      </c>
      <c r="O48" s="65">
        <v>38</v>
      </c>
      <c r="P48" s="48"/>
      <c r="Q48" s="48"/>
      <c r="R48" s="48"/>
      <c r="S48" s="48"/>
      <c r="T48" s="48"/>
      <c r="U48" s="48"/>
    </row>
    <row r="49" spans="1:21" ht="30.75" customHeight="1" x14ac:dyDescent="0.15">
      <c r="A49" s="48"/>
      <c r="B49" s="1155"/>
      <c r="C49" s="1156"/>
      <c r="D49" s="62"/>
      <c r="E49" s="1161" t="s">
        <v>14</v>
      </c>
      <c r="F49" s="1161"/>
      <c r="G49" s="1161"/>
      <c r="H49" s="1161"/>
      <c r="I49" s="1161"/>
      <c r="J49" s="1162"/>
      <c r="K49" s="63">
        <v>65</v>
      </c>
      <c r="L49" s="64">
        <v>54</v>
      </c>
      <c r="M49" s="64">
        <v>47</v>
      </c>
      <c r="N49" s="64">
        <v>40</v>
      </c>
      <c r="O49" s="65">
        <v>18</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772</v>
      </c>
      <c r="L52" s="64">
        <v>728</v>
      </c>
      <c r="M52" s="64">
        <v>743</v>
      </c>
      <c r="N52" s="64">
        <v>738</v>
      </c>
      <c r="O52" s="65">
        <v>719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216</v>
      </c>
      <c r="L53" s="69">
        <v>199</v>
      </c>
      <c r="M53" s="69">
        <v>210</v>
      </c>
      <c r="N53" s="69">
        <v>225</v>
      </c>
      <c r="O53" s="70">
        <v>220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mBkkh0/tQOMh57hBS/QhZeBSnvCDrF1DhcW7UZMq6HJkkY1sFpqsKfGnJUVk5Z03GmBdHu7asXd5NB7m7oX7Q==" saltValue="+OOYry9So6h+KLc9LBbv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7733</v>
      </c>
      <c r="J41" s="356">
        <v>7616</v>
      </c>
      <c r="K41" s="356">
        <v>7428</v>
      </c>
      <c r="L41" s="356">
        <v>7015</v>
      </c>
      <c r="M41" s="357">
        <v>6849</v>
      </c>
    </row>
    <row r="42" spans="2:13" ht="27.75" customHeight="1" x14ac:dyDescent="0.15">
      <c r="B42" s="1186"/>
      <c r="C42" s="1187"/>
      <c r="D42" s="106"/>
      <c r="E42" s="1192" t="s">
        <v>32</v>
      </c>
      <c r="F42" s="1192"/>
      <c r="G42" s="1192"/>
      <c r="H42" s="1193"/>
      <c r="I42" s="358" t="s">
        <v>486</v>
      </c>
      <c r="J42" s="359">
        <v>117</v>
      </c>
      <c r="K42" s="359">
        <v>98</v>
      </c>
      <c r="L42" s="359">
        <v>79</v>
      </c>
      <c r="M42" s="360">
        <v>43</v>
      </c>
    </row>
    <row r="43" spans="2:13" ht="27.75" customHeight="1" x14ac:dyDescent="0.15">
      <c r="B43" s="1186"/>
      <c r="C43" s="1187"/>
      <c r="D43" s="106"/>
      <c r="E43" s="1192" t="s">
        <v>33</v>
      </c>
      <c r="F43" s="1192"/>
      <c r="G43" s="1192"/>
      <c r="H43" s="1193"/>
      <c r="I43" s="358">
        <v>311</v>
      </c>
      <c r="J43" s="359">
        <v>293</v>
      </c>
      <c r="K43" s="359">
        <v>276</v>
      </c>
      <c r="L43" s="359">
        <v>247</v>
      </c>
      <c r="M43" s="360">
        <v>232</v>
      </c>
    </row>
    <row r="44" spans="2:13" ht="27.75" customHeight="1" x14ac:dyDescent="0.15">
      <c r="B44" s="1186"/>
      <c r="C44" s="1187"/>
      <c r="D44" s="106"/>
      <c r="E44" s="1192" t="s">
        <v>34</v>
      </c>
      <c r="F44" s="1192"/>
      <c r="G44" s="1192"/>
      <c r="H44" s="1193"/>
      <c r="I44" s="358">
        <v>247</v>
      </c>
      <c r="J44" s="359">
        <v>169</v>
      </c>
      <c r="K44" s="359">
        <v>76</v>
      </c>
      <c r="L44" s="359">
        <v>33</v>
      </c>
      <c r="M44" s="360">
        <v>20</v>
      </c>
    </row>
    <row r="45" spans="2:13" ht="27.75" customHeight="1" x14ac:dyDescent="0.15">
      <c r="B45" s="1186"/>
      <c r="C45" s="1187"/>
      <c r="D45" s="106"/>
      <c r="E45" s="1192" t="s">
        <v>35</v>
      </c>
      <c r="F45" s="1192"/>
      <c r="G45" s="1192"/>
      <c r="H45" s="1193"/>
      <c r="I45" s="358">
        <v>1141</v>
      </c>
      <c r="J45" s="359">
        <v>1101</v>
      </c>
      <c r="K45" s="359">
        <v>1097</v>
      </c>
      <c r="L45" s="359">
        <v>968</v>
      </c>
      <c r="M45" s="360">
        <v>893</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4738</v>
      </c>
      <c r="J50" s="359">
        <v>4995</v>
      </c>
      <c r="K50" s="359">
        <v>5023</v>
      </c>
      <c r="L50" s="359">
        <v>6235</v>
      </c>
      <c r="M50" s="360">
        <v>6372</v>
      </c>
    </row>
    <row r="51" spans="2:13" ht="27.75" customHeight="1" x14ac:dyDescent="0.15">
      <c r="B51" s="1186"/>
      <c r="C51" s="1187"/>
      <c r="D51" s="106"/>
      <c r="E51" s="1192" t="s">
        <v>42</v>
      </c>
      <c r="F51" s="1192"/>
      <c r="G51" s="1192"/>
      <c r="H51" s="1193"/>
      <c r="I51" s="358" t="s">
        <v>486</v>
      </c>
      <c r="J51" s="359" t="s">
        <v>486</v>
      </c>
      <c r="K51" s="359" t="s">
        <v>486</v>
      </c>
      <c r="L51" s="359" t="s">
        <v>486</v>
      </c>
      <c r="M51" s="360" t="s">
        <v>486</v>
      </c>
    </row>
    <row r="52" spans="2:13" ht="27.75" customHeight="1" x14ac:dyDescent="0.15">
      <c r="B52" s="1188"/>
      <c r="C52" s="1189"/>
      <c r="D52" s="106"/>
      <c r="E52" s="1192" t="s">
        <v>43</v>
      </c>
      <c r="F52" s="1192"/>
      <c r="G52" s="1192"/>
      <c r="H52" s="1193"/>
      <c r="I52" s="358">
        <v>7127</v>
      </c>
      <c r="J52" s="359">
        <v>6623</v>
      </c>
      <c r="K52" s="359">
        <v>6365</v>
      </c>
      <c r="L52" s="359">
        <v>5974</v>
      </c>
      <c r="M52" s="360">
        <v>6348</v>
      </c>
    </row>
    <row r="53" spans="2:13" ht="27.75" customHeight="1" thickBot="1" x14ac:dyDescent="0.2">
      <c r="B53" s="1199" t="s">
        <v>19</v>
      </c>
      <c r="C53" s="1200"/>
      <c r="D53" s="110"/>
      <c r="E53" s="1201" t="s">
        <v>44</v>
      </c>
      <c r="F53" s="1201"/>
      <c r="G53" s="1201"/>
      <c r="H53" s="1202"/>
      <c r="I53" s="361">
        <v>-2434</v>
      </c>
      <c r="J53" s="362">
        <v>-2322</v>
      </c>
      <c r="K53" s="362">
        <v>-2413</v>
      </c>
      <c r="L53" s="362">
        <v>-3867</v>
      </c>
      <c r="M53" s="363">
        <v>-4684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9QSNlgvOtWy0VNQSfzZqlglx44o31D+TgVJXC22HZSX5uZR4H4JsjJJoIDJRIrHVL3dx5q/JZcg2M4adB1BEQ==" saltValue="caMduaBoR0Ld7ogjlEL7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1706</v>
      </c>
      <c r="G55" s="122">
        <v>1475</v>
      </c>
      <c r="H55" s="123">
        <v>1169</v>
      </c>
    </row>
    <row r="56" spans="2:8" ht="52.5" customHeight="1" x14ac:dyDescent="0.15">
      <c r="B56" s="124"/>
      <c r="C56" s="1213" t="s">
        <v>47</v>
      </c>
      <c r="D56" s="1213"/>
      <c r="E56" s="1214"/>
      <c r="F56" s="125">
        <v>466</v>
      </c>
      <c r="G56" s="125">
        <v>467</v>
      </c>
      <c r="H56" s="126">
        <v>468</v>
      </c>
    </row>
    <row r="57" spans="2:8" ht="53.25" customHeight="1" x14ac:dyDescent="0.15">
      <c r="B57" s="124"/>
      <c r="C57" s="1215" t="s">
        <v>48</v>
      </c>
      <c r="D57" s="1215"/>
      <c r="E57" s="1216"/>
      <c r="F57" s="127">
        <v>3795</v>
      </c>
      <c r="G57" s="127">
        <v>4553</v>
      </c>
      <c r="H57" s="128">
        <v>5002</v>
      </c>
    </row>
    <row r="58" spans="2:8" ht="45.75" customHeight="1" x14ac:dyDescent="0.15">
      <c r="B58" s="129"/>
      <c r="C58" s="1203" t="s">
        <v>548</v>
      </c>
      <c r="D58" s="1204"/>
      <c r="E58" s="1205"/>
      <c r="F58" s="130">
        <v>630</v>
      </c>
      <c r="G58" s="130">
        <v>1330</v>
      </c>
      <c r="H58" s="131">
        <v>1818</v>
      </c>
    </row>
    <row r="59" spans="2:8" ht="45.75" customHeight="1" x14ac:dyDescent="0.15">
      <c r="B59" s="129"/>
      <c r="C59" s="1203" t="s">
        <v>549</v>
      </c>
      <c r="D59" s="1204"/>
      <c r="E59" s="1205"/>
      <c r="F59" s="130">
        <v>1095</v>
      </c>
      <c r="G59" s="130">
        <v>1096</v>
      </c>
      <c r="H59" s="131">
        <v>1066</v>
      </c>
    </row>
    <row r="60" spans="2:8" ht="45.75" customHeight="1" x14ac:dyDescent="0.15">
      <c r="B60" s="129"/>
      <c r="C60" s="1203" t="s">
        <v>550</v>
      </c>
      <c r="D60" s="1204"/>
      <c r="E60" s="1205"/>
      <c r="F60" s="130">
        <v>969</v>
      </c>
      <c r="G60" s="130">
        <v>970</v>
      </c>
      <c r="H60" s="131">
        <v>972</v>
      </c>
    </row>
    <row r="61" spans="2:8" ht="45.75" customHeight="1" x14ac:dyDescent="0.15">
      <c r="B61" s="129"/>
      <c r="C61" s="1203" t="s">
        <v>551</v>
      </c>
      <c r="D61" s="1204"/>
      <c r="E61" s="1205"/>
      <c r="F61" s="130">
        <v>770</v>
      </c>
      <c r="G61" s="130">
        <v>731</v>
      </c>
      <c r="H61" s="131">
        <v>687</v>
      </c>
    </row>
    <row r="62" spans="2:8" ht="45.75" customHeight="1" thickBot="1" x14ac:dyDescent="0.2">
      <c r="B62" s="132"/>
      <c r="C62" s="1206" t="s">
        <v>552</v>
      </c>
      <c r="D62" s="1207"/>
      <c r="E62" s="1208"/>
      <c r="F62" s="133">
        <v>261</v>
      </c>
      <c r="G62" s="133">
        <v>253</v>
      </c>
      <c r="H62" s="134">
        <v>329</v>
      </c>
    </row>
    <row r="63" spans="2:8" ht="52.5" customHeight="1" thickBot="1" x14ac:dyDescent="0.2">
      <c r="B63" s="135"/>
      <c r="C63" s="1209" t="s">
        <v>49</v>
      </c>
      <c r="D63" s="1209"/>
      <c r="E63" s="1210"/>
      <c r="F63" s="136">
        <v>5966</v>
      </c>
      <c r="G63" s="136">
        <v>6494</v>
      </c>
      <c r="H63" s="137">
        <v>6638</v>
      </c>
    </row>
    <row r="64" spans="2:8" x14ac:dyDescent="0.15"/>
  </sheetData>
  <sheetProtection algorithmName="SHA-512" hashValue="heYUEdupnte/8AkmPpKURHzNZFFqLAn+7gHIqKeFnUUoLRxikJfKgNNnUOqSMztoepZ3rvnVWEcXWsHkkno9Dg==" saltValue="LmlXljNOzr8bZQPAgWRr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304587</v>
      </c>
      <c r="E3" s="156"/>
      <c r="F3" s="157">
        <v>190274</v>
      </c>
      <c r="G3" s="158"/>
      <c r="H3" s="159"/>
    </row>
    <row r="4" spans="1:8" x14ac:dyDescent="0.15">
      <c r="A4" s="160"/>
      <c r="B4" s="161"/>
      <c r="C4" s="162"/>
      <c r="D4" s="163">
        <v>228966</v>
      </c>
      <c r="E4" s="164"/>
      <c r="F4" s="165">
        <v>88584</v>
      </c>
      <c r="G4" s="166"/>
      <c r="H4" s="167"/>
    </row>
    <row r="5" spans="1:8" x14ac:dyDescent="0.15">
      <c r="A5" s="148" t="s">
        <v>519</v>
      </c>
      <c r="B5" s="153"/>
      <c r="C5" s="154"/>
      <c r="D5" s="155">
        <v>152823</v>
      </c>
      <c r="E5" s="156"/>
      <c r="F5" s="157">
        <v>200194</v>
      </c>
      <c r="G5" s="158"/>
      <c r="H5" s="159"/>
    </row>
    <row r="6" spans="1:8" x14ac:dyDescent="0.15">
      <c r="A6" s="160"/>
      <c r="B6" s="161"/>
      <c r="C6" s="162"/>
      <c r="D6" s="163">
        <v>118448</v>
      </c>
      <c r="E6" s="164"/>
      <c r="F6" s="165">
        <v>106422</v>
      </c>
      <c r="G6" s="166"/>
      <c r="H6" s="167"/>
    </row>
    <row r="7" spans="1:8" x14ac:dyDescent="0.15">
      <c r="A7" s="148" t="s">
        <v>520</v>
      </c>
      <c r="B7" s="153"/>
      <c r="C7" s="154"/>
      <c r="D7" s="155">
        <v>137398</v>
      </c>
      <c r="E7" s="156"/>
      <c r="F7" s="157">
        <v>196914</v>
      </c>
      <c r="G7" s="158"/>
      <c r="H7" s="159"/>
    </row>
    <row r="8" spans="1:8" x14ac:dyDescent="0.15">
      <c r="A8" s="160"/>
      <c r="B8" s="161"/>
      <c r="C8" s="162"/>
      <c r="D8" s="163">
        <v>109016</v>
      </c>
      <c r="E8" s="164"/>
      <c r="F8" s="165">
        <v>98966</v>
      </c>
      <c r="G8" s="166"/>
      <c r="H8" s="167"/>
    </row>
    <row r="9" spans="1:8" x14ac:dyDescent="0.15">
      <c r="A9" s="148" t="s">
        <v>521</v>
      </c>
      <c r="B9" s="153"/>
      <c r="C9" s="154"/>
      <c r="D9" s="155">
        <v>121995</v>
      </c>
      <c r="E9" s="156"/>
      <c r="F9" s="157">
        <v>204757</v>
      </c>
      <c r="G9" s="158"/>
      <c r="H9" s="159"/>
    </row>
    <row r="10" spans="1:8" x14ac:dyDescent="0.15">
      <c r="A10" s="160"/>
      <c r="B10" s="161"/>
      <c r="C10" s="162"/>
      <c r="D10" s="163">
        <v>93618</v>
      </c>
      <c r="E10" s="164"/>
      <c r="F10" s="165">
        <v>106071</v>
      </c>
      <c r="G10" s="166"/>
      <c r="H10" s="167"/>
    </row>
    <row r="11" spans="1:8" x14ac:dyDescent="0.15">
      <c r="A11" s="148" t="s">
        <v>522</v>
      </c>
      <c r="B11" s="153"/>
      <c r="C11" s="154"/>
      <c r="D11" s="155">
        <v>162870</v>
      </c>
      <c r="E11" s="156"/>
      <c r="F11" s="157">
        <v>194971</v>
      </c>
      <c r="G11" s="158"/>
      <c r="H11" s="159"/>
    </row>
    <row r="12" spans="1:8" x14ac:dyDescent="0.15">
      <c r="A12" s="160"/>
      <c r="B12" s="161"/>
      <c r="C12" s="168"/>
      <c r="D12" s="163">
        <v>147193</v>
      </c>
      <c r="E12" s="164"/>
      <c r="F12" s="165">
        <v>105966</v>
      </c>
      <c r="G12" s="166"/>
      <c r="H12" s="167"/>
    </row>
    <row r="13" spans="1:8" x14ac:dyDescent="0.15">
      <c r="A13" s="148"/>
      <c r="B13" s="153"/>
      <c r="C13" s="169"/>
      <c r="D13" s="170">
        <v>175935</v>
      </c>
      <c r="E13" s="171"/>
      <c r="F13" s="172">
        <v>197422</v>
      </c>
      <c r="G13" s="173"/>
      <c r="H13" s="159"/>
    </row>
    <row r="14" spans="1:8" x14ac:dyDescent="0.15">
      <c r="A14" s="160"/>
      <c r="B14" s="161"/>
      <c r="C14" s="162"/>
      <c r="D14" s="163">
        <v>139448</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1.87</v>
      </c>
      <c r="C19" s="174">
        <f>ROUND(VALUE(SUBSTITUTE(実質収支比率等に係る経年分析!G$48,"▲","-")),2)</f>
        <v>3.1</v>
      </c>
      <c r="D19" s="174">
        <f>ROUND(VALUE(SUBSTITUTE(実質収支比率等に係る経年分析!H$48,"▲","-")),2)</f>
        <v>2.7</v>
      </c>
      <c r="E19" s="174">
        <f>ROUND(VALUE(SUBSTITUTE(実質収支比率等に係る経年分析!I$48,"▲","-")),2)</f>
        <v>3.26</v>
      </c>
      <c r="F19" s="174">
        <f>ROUND(VALUE(SUBSTITUTE(実質収支比率等に係る経年分析!J$48,"▲","-")),2)</f>
        <v>3.45</v>
      </c>
    </row>
    <row r="20" spans="1:11" x14ac:dyDescent="0.15">
      <c r="A20" s="174" t="s">
        <v>53</v>
      </c>
      <c r="B20" s="174">
        <f>ROUND(VALUE(SUBSTITUTE(実質収支比率等に係る経年分析!F$47,"▲","-")),2)</f>
        <v>40.78</v>
      </c>
      <c r="C20" s="174">
        <f>ROUND(VALUE(SUBSTITUTE(実質収支比率等に係る経年分析!G$47,"▲","-")),2)</f>
        <v>40.799999999999997</v>
      </c>
      <c r="D20" s="174">
        <f>ROUND(VALUE(SUBSTITUTE(実質収支比率等に係る経年分析!H$47,"▲","-")),2)</f>
        <v>39.630000000000003</v>
      </c>
      <c r="E20" s="174">
        <f>ROUND(VALUE(SUBSTITUTE(実質収支比率等に係る経年分析!I$47,"▲","-")),2)</f>
        <v>35.29</v>
      </c>
      <c r="F20" s="174">
        <f>ROUND(VALUE(SUBSTITUTE(実質収支比率等に係る経年分析!J$47,"▲","-")),2)</f>
        <v>28.11</v>
      </c>
    </row>
    <row r="21" spans="1:11" x14ac:dyDescent="0.15">
      <c r="A21" s="174" t="s">
        <v>54</v>
      </c>
      <c r="B21" s="174">
        <f>IF(ISNUMBER(VALUE(SUBSTITUTE(実質収支比率等に係る経年分析!F$49,"▲","-"))),ROUND(VALUE(SUBSTITUTE(実質収支比率等に係る経年分析!F$49,"▲","-")),2),NA())</f>
        <v>-2.3199999999999998</v>
      </c>
      <c r="C21" s="174">
        <f>IF(ISNUMBER(VALUE(SUBSTITUTE(実質収支比率等に係る経年分析!G$49,"▲","-"))),ROUND(VALUE(SUBSTITUTE(実質収支比率等に係る経年分析!G$49,"▲","-")),2),NA())</f>
        <v>2.2599999999999998</v>
      </c>
      <c r="D21" s="174">
        <f>IF(ISNUMBER(VALUE(SUBSTITUTE(実質収支比率等に係る経年分析!H$49,"▲","-"))),ROUND(VALUE(SUBSTITUTE(実質収支比率等に係る経年分析!H$49,"▲","-")),2),NA())</f>
        <v>1.31</v>
      </c>
      <c r="E21" s="174">
        <f>IF(ISNUMBER(VALUE(SUBSTITUTE(実質収支比率等に係る経年分析!I$49,"▲","-"))),ROUND(VALUE(SUBSTITUTE(実質収支比率等に係る経年分析!I$49,"▲","-")),2),NA())</f>
        <v>-5.0599999999999996</v>
      </c>
      <c r="F21" s="174">
        <f>IF(ISNUMBER(VALUE(SUBSTITUTE(実質収支比率等に係る経年分析!J$49,"▲","-"))),ROUND(VALUE(SUBSTITUTE(実質収支比率等に係る経年分析!J$49,"▲","-")),2),NA())</f>
        <v>-7.17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介護保険事業（サービス事業勘定）特別会計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f>IF(ROUND(VALUE(SUBSTITUTE(連結実質赤字比率に係る赤字・黒字の構成分析!I$38,"▲", "-")), 2) &lt; 0, ABS(ROUND(VALUE(SUBSTITUTE(連結実質赤字比率に係る赤字・黒字の構成分析!I$38,"▲", "-")), 2)), NA())</f>
        <v>0.08</v>
      </c>
      <c r="I32" s="175" t="e">
        <f>IF(ROUND(VALUE(SUBSTITUTE(連結実質赤字比率に係る赤字・黒字の構成分析!I$38,"▲", "-")), 2) &gt;= 0, ABS(ROUND(VALUE(SUBSTITUTE(連結実質赤字比率に係る赤字・黒字の構成分析!I$38,"▲", "-")), 2)), NA())</f>
        <v>#N/A</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0.14000000000000001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0.16</v>
      </c>
    </row>
    <row r="34" spans="1:16" x14ac:dyDescent="0.15">
      <c r="A34" s="175" t="str">
        <f>IF(連結実質赤字比率に係る赤字・黒字の構成分析!C$36="",NA(),連結実質赤字比率に係る赤字・黒字の構成分析!C$36)</f>
        <v>介護保険事業（保険事業勘定）特別会計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0.92</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772</v>
      </c>
      <c r="E42" s="176"/>
      <c r="F42" s="176"/>
      <c r="G42" s="176">
        <f>'実質公債費比率（分子）の構造'!L$52</f>
        <v>728</v>
      </c>
      <c r="H42" s="176"/>
      <c r="I42" s="176"/>
      <c r="J42" s="176">
        <f>'実質公債費比率（分子）の構造'!M$52</f>
        <v>743</v>
      </c>
      <c r="K42" s="176"/>
      <c r="L42" s="176"/>
      <c r="M42" s="176">
        <f>'実質公債費比率（分子）の構造'!N$52</f>
        <v>738</v>
      </c>
      <c r="N42" s="176"/>
      <c r="O42" s="176"/>
      <c r="P42" s="176">
        <f>'実質公債費比率（分子）の構造'!O$52</f>
        <v>719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65</v>
      </c>
      <c r="C45" s="176"/>
      <c r="D45" s="176"/>
      <c r="E45" s="176">
        <f>'実質公債費比率（分子）の構造'!L$49</f>
        <v>54</v>
      </c>
      <c r="F45" s="176"/>
      <c r="G45" s="176"/>
      <c r="H45" s="176">
        <f>'実質公債費比率（分子）の構造'!M$49</f>
        <v>47</v>
      </c>
      <c r="I45" s="176"/>
      <c r="J45" s="176"/>
      <c r="K45" s="176">
        <f>'実質公債費比率（分子）の構造'!N$49</f>
        <v>40</v>
      </c>
      <c r="L45" s="176"/>
      <c r="M45" s="176"/>
      <c r="N45" s="176">
        <f>'実質公債費比率（分子）の構造'!O$49</f>
        <v>18</v>
      </c>
      <c r="O45" s="176"/>
      <c r="P45" s="176"/>
    </row>
    <row r="46" spans="1:16" x14ac:dyDescent="0.15">
      <c r="A46" s="176" t="s">
        <v>64</v>
      </c>
      <c r="B46" s="176">
        <f>'実質公債費比率（分子）の構造'!K$48</f>
        <v>37</v>
      </c>
      <c r="C46" s="176"/>
      <c r="D46" s="176"/>
      <c r="E46" s="176">
        <f>'実質公債費比率（分子）の構造'!L$48</f>
        <v>37</v>
      </c>
      <c r="F46" s="176"/>
      <c r="G46" s="176"/>
      <c r="H46" s="176">
        <f>'実質公債費比率（分子）の構造'!M$48</f>
        <v>37</v>
      </c>
      <c r="I46" s="176"/>
      <c r="J46" s="176"/>
      <c r="K46" s="176">
        <f>'実質公債費比率（分子）の構造'!N$48</f>
        <v>42</v>
      </c>
      <c r="L46" s="176"/>
      <c r="M46" s="176"/>
      <c r="N46" s="176">
        <f>'実質公債費比率（分子）の構造'!O$48</f>
        <v>38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886</v>
      </c>
      <c r="C49" s="176"/>
      <c r="D49" s="176"/>
      <c r="E49" s="176">
        <f>'実質公債費比率（分子）の構造'!L$45</f>
        <v>836</v>
      </c>
      <c r="F49" s="176"/>
      <c r="G49" s="176"/>
      <c r="H49" s="176">
        <f>'実質公債費比率（分子）の構造'!M$45</f>
        <v>869</v>
      </c>
      <c r="I49" s="176"/>
      <c r="J49" s="176"/>
      <c r="K49" s="176">
        <f>'実質公債費比率（分子）の構造'!N$45</f>
        <v>881</v>
      </c>
      <c r="L49" s="176"/>
      <c r="M49" s="176"/>
      <c r="N49" s="176">
        <f>'実質公債費比率（分子）の構造'!O$45</f>
        <v>883</v>
      </c>
      <c r="O49" s="176"/>
      <c r="P49" s="176"/>
    </row>
    <row r="50" spans="1:16" x14ac:dyDescent="0.15">
      <c r="A50" s="176" t="s">
        <v>67</v>
      </c>
      <c r="B50" s="176" t="e">
        <f>NA()</f>
        <v>#N/A</v>
      </c>
      <c r="C50" s="176">
        <f>IF(ISNUMBER('実質公債費比率（分子）の構造'!K$53),'実質公債費比率（分子）の構造'!K$53,NA())</f>
        <v>216</v>
      </c>
      <c r="D50" s="176" t="e">
        <f>NA()</f>
        <v>#N/A</v>
      </c>
      <c r="E50" s="176" t="e">
        <f>NA()</f>
        <v>#N/A</v>
      </c>
      <c r="F50" s="176">
        <f>IF(ISNUMBER('実質公債費比率（分子）の構造'!L$53),'実質公債費比率（分子）の構造'!L$53,NA())</f>
        <v>199</v>
      </c>
      <c r="G50" s="176" t="e">
        <f>NA()</f>
        <v>#N/A</v>
      </c>
      <c r="H50" s="176" t="e">
        <f>NA()</f>
        <v>#N/A</v>
      </c>
      <c r="I50" s="176">
        <f>IF(ISNUMBER('実質公債費比率（分子）の構造'!M$53),'実質公債費比率（分子）の構造'!M$53,NA())</f>
        <v>210</v>
      </c>
      <c r="J50" s="176" t="e">
        <f>NA()</f>
        <v>#N/A</v>
      </c>
      <c r="K50" s="176" t="e">
        <f>NA()</f>
        <v>#N/A</v>
      </c>
      <c r="L50" s="176">
        <f>IF(ISNUMBER('実質公債費比率（分子）の構造'!N$53),'実質公債費比率（分子）の構造'!N$53,NA())</f>
        <v>225</v>
      </c>
      <c r="M50" s="176" t="e">
        <f>NA()</f>
        <v>#N/A</v>
      </c>
      <c r="N50" s="176" t="e">
        <f>NA()</f>
        <v>#N/A</v>
      </c>
      <c r="O50" s="176">
        <f>IF(ISNUMBER('実質公債費比率（分子）の構造'!O$53),'実質公債費比率（分子）の構造'!O$53,NA())</f>
        <v>220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7127</v>
      </c>
      <c r="E56" s="175"/>
      <c r="F56" s="175"/>
      <c r="G56" s="175">
        <f>'将来負担比率（分子）の構造'!J$52</f>
        <v>6623</v>
      </c>
      <c r="H56" s="175"/>
      <c r="I56" s="175"/>
      <c r="J56" s="175">
        <f>'将来負担比率（分子）の構造'!K$52</f>
        <v>6365</v>
      </c>
      <c r="K56" s="175"/>
      <c r="L56" s="175"/>
      <c r="M56" s="175">
        <f>'将来負担比率（分子）の構造'!L$52</f>
        <v>5974</v>
      </c>
      <c r="N56" s="175"/>
      <c r="O56" s="175"/>
      <c r="P56" s="175">
        <f>'将来負担比率（分子）の構造'!M$52</f>
        <v>6348</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4738</v>
      </c>
      <c r="E58" s="175"/>
      <c r="F58" s="175"/>
      <c r="G58" s="175">
        <f>'将来負担比率（分子）の構造'!J$50</f>
        <v>4995</v>
      </c>
      <c r="H58" s="175"/>
      <c r="I58" s="175"/>
      <c r="J58" s="175">
        <f>'将来負担比率（分子）の構造'!K$50</f>
        <v>5023</v>
      </c>
      <c r="K58" s="175"/>
      <c r="L58" s="175"/>
      <c r="M58" s="175">
        <f>'将来負担比率（分子）の構造'!L$50</f>
        <v>6235</v>
      </c>
      <c r="N58" s="175"/>
      <c r="O58" s="175"/>
      <c r="P58" s="175">
        <f>'将来負担比率（分子）の構造'!M$50</f>
        <v>6372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1141</v>
      </c>
      <c r="C62" s="175"/>
      <c r="D62" s="175"/>
      <c r="E62" s="175">
        <f>'将来負担比率（分子）の構造'!J$45</f>
        <v>1101</v>
      </c>
      <c r="F62" s="175"/>
      <c r="G62" s="175"/>
      <c r="H62" s="175">
        <f>'将来負担比率（分子）の構造'!K$45</f>
        <v>1097</v>
      </c>
      <c r="I62" s="175"/>
      <c r="J62" s="175"/>
      <c r="K62" s="175">
        <f>'将来負担比率（分子）の構造'!L$45</f>
        <v>968</v>
      </c>
      <c r="L62" s="175"/>
      <c r="M62" s="175"/>
      <c r="N62" s="175">
        <f>'将来負担比率（分子）の構造'!M$45</f>
        <v>893</v>
      </c>
      <c r="O62" s="175"/>
      <c r="P62" s="175"/>
    </row>
    <row r="63" spans="1:16" x14ac:dyDescent="0.15">
      <c r="A63" s="175" t="s">
        <v>34</v>
      </c>
      <c r="B63" s="175">
        <f>'将来負担比率（分子）の構造'!I$44</f>
        <v>247</v>
      </c>
      <c r="C63" s="175"/>
      <c r="D63" s="175"/>
      <c r="E63" s="175">
        <f>'将来負担比率（分子）の構造'!J$44</f>
        <v>169</v>
      </c>
      <c r="F63" s="175"/>
      <c r="G63" s="175"/>
      <c r="H63" s="175">
        <f>'将来負担比率（分子）の構造'!K$44</f>
        <v>76</v>
      </c>
      <c r="I63" s="175"/>
      <c r="J63" s="175"/>
      <c r="K63" s="175">
        <f>'将来負担比率（分子）の構造'!L$44</f>
        <v>33</v>
      </c>
      <c r="L63" s="175"/>
      <c r="M63" s="175"/>
      <c r="N63" s="175">
        <f>'将来負担比率（分子）の構造'!M$44</f>
        <v>20</v>
      </c>
      <c r="O63" s="175"/>
      <c r="P63" s="175"/>
    </row>
    <row r="64" spans="1:16" x14ac:dyDescent="0.15">
      <c r="A64" s="175" t="s">
        <v>33</v>
      </c>
      <c r="B64" s="175">
        <f>'将来負担比率（分子）の構造'!I$43</f>
        <v>311</v>
      </c>
      <c r="C64" s="175"/>
      <c r="D64" s="175"/>
      <c r="E64" s="175">
        <f>'将来負担比率（分子）の構造'!J$43</f>
        <v>293</v>
      </c>
      <c r="F64" s="175"/>
      <c r="G64" s="175"/>
      <c r="H64" s="175">
        <f>'将来負担比率（分子）の構造'!K$43</f>
        <v>276</v>
      </c>
      <c r="I64" s="175"/>
      <c r="J64" s="175"/>
      <c r="K64" s="175">
        <f>'将来負担比率（分子）の構造'!L$43</f>
        <v>247</v>
      </c>
      <c r="L64" s="175"/>
      <c r="M64" s="175"/>
      <c r="N64" s="175">
        <f>'将来負担比率（分子）の構造'!M$43</f>
        <v>232</v>
      </c>
      <c r="O64" s="175"/>
      <c r="P64" s="175"/>
    </row>
    <row r="65" spans="1:16" x14ac:dyDescent="0.15">
      <c r="A65" s="175" t="s">
        <v>32</v>
      </c>
      <c r="B65" s="175" t="str">
        <f>'将来負担比率（分子）の構造'!I$42</f>
        <v>-</v>
      </c>
      <c r="C65" s="175"/>
      <c r="D65" s="175"/>
      <c r="E65" s="175">
        <f>'将来負担比率（分子）の構造'!J$42</f>
        <v>117</v>
      </c>
      <c r="F65" s="175"/>
      <c r="G65" s="175"/>
      <c r="H65" s="175">
        <f>'将来負担比率（分子）の構造'!K$42</f>
        <v>98</v>
      </c>
      <c r="I65" s="175"/>
      <c r="J65" s="175"/>
      <c r="K65" s="175">
        <f>'将来負担比率（分子）の構造'!L$42</f>
        <v>79</v>
      </c>
      <c r="L65" s="175"/>
      <c r="M65" s="175"/>
      <c r="N65" s="175">
        <f>'将来負担比率（分子）の構造'!M$42</f>
        <v>43</v>
      </c>
      <c r="O65" s="175"/>
      <c r="P65" s="175"/>
    </row>
    <row r="66" spans="1:16" x14ac:dyDescent="0.15">
      <c r="A66" s="175" t="s">
        <v>31</v>
      </c>
      <c r="B66" s="175">
        <f>'将来負担比率（分子）の構造'!I$41</f>
        <v>7733</v>
      </c>
      <c r="C66" s="175"/>
      <c r="D66" s="175"/>
      <c r="E66" s="175">
        <f>'将来負担比率（分子）の構造'!J$41</f>
        <v>7616</v>
      </c>
      <c r="F66" s="175"/>
      <c r="G66" s="175"/>
      <c r="H66" s="175">
        <f>'将来負担比率（分子）の構造'!K$41</f>
        <v>7428</v>
      </c>
      <c r="I66" s="175"/>
      <c r="J66" s="175"/>
      <c r="K66" s="175">
        <f>'将来負担比率（分子）の構造'!L$41</f>
        <v>7015</v>
      </c>
      <c r="L66" s="175"/>
      <c r="M66" s="175"/>
      <c r="N66" s="175">
        <f>'将来負担比率（分子）の構造'!M$41</f>
        <v>6849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1706</v>
      </c>
      <c r="C72" s="179">
        <f>基金残高に係る経年分析!G55</f>
        <v>1475</v>
      </c>
      <c r="D72" s="179">
        <f>基金残高に係る経年分析!H55</f>
        <v>1169</v>
      </c>
    </row>
    <row r="73" spans="1:16" x14ac:dyDescent="0.15">
      <c r="A73" s="178" t="s">
        <v>74</v>
      </c>
      <c r="B73" s="179">
        <f>基金残高に係る経年分析!F56</f>
        <v>466</v>
      </c>
      <c r="C73" s="179">
        <f>基金残高に係る経年分析!G56</f>
        <v>467</v>
      </c>
      <c r="D73" s="179">
        <f>基金残高に係る経年分析!H56</f>
        <v>468</v>
      </c>
    </row>
    <row r="74" spans="1:16" x14ac:dyDescent="0.15">
      <c r="A74" s="178" t="s">
        <v>75</v>
      </c>
      <c r="B74" s="179">
        <f>基金残高に係る経年分析!F57</f>
        <v>3795</v>
      </c>
      <c r="C74" s="179">
        <f>基金残高に係る経年分析!G57</f>
        <v>4553</v>
      </c>
      <c r="D74" s="179">
        <f>基金残高に係る経年分析!H57</f>
        <v>5002</v>
      </c>
    </row>
  </sheetData>
  <sheetProtection algorithmName="SHA-512" hashValue="5Wb7h8t3V3kCUaenb7nlgiUIUV88m/T40bCG/Cs89SY0wAFyLKqKinKLZXA+bdvJmTfbs/BHnU/DnFydBr0zrQ==" saltValue="eSX1lkjd4K/X4VZcnVdy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2025-03-18T07:21:31Z</cp:lastPrinted>
  <dcterms:created xsi:type="dcterms:W3CDTF">2025-02-19T05:38:50Z</dcterms:created>
  <dcterms:modified xsi:type="dcterms:W3CDTF">2025-03-24T01:29:30Z</dcterms:modified>
  <cp:category/>
</cp:coreProperties>
</file>