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6B1D850E-EE1C-42AE-A29F-D91C4FEABCD9}" xr6:coauthVersionLast="36" xr6:coauthVersionMax="46" xr10:uidLastSave="{00000000-0000-0000-0000-000000000000}"/>
  <bookViews>
    <workbookView xWindow="0" yWindow="0" windowWidth="15000" windowHeight="79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財政比較分析表!$A$1:$DL$97</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A23" i="12"/>
  <c r="V23" i="12"/>
  <c r="Q23" i="12"/>
  <c r="AU88" i="12"/>
  <c r="AP88" i="12"/>
  <c r="AF88" i="12"/>
  <c r="AU63" i="12"/>
  <c r="AP63" i="12"/>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l="1"/>
  <c r="BW34" i="10"/>
  <c r="BW35" i="10" s="1"/>
  <c r="BW36" i="10" s="1"/>
  <c r="BW37" i="10" s="1"/>
  <c r="BW38" i="10" s="1"/>
  <c r="BW39" i="10" s="1"/>
  <c r="AM34" i="10"/>
  <c r="BE34" i="10" s="1"/>
</calcChain>
</file>

<file path=xl/sharedStrings.xml><?xml version="1.0" encoding="utf-8"?>
<sst xmlns="http://schemas.openxmlformats.org/spreadsheetml/2006/main" count="1105" uniqueCount="567">
  <si>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</si>
  <si>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</si>
  <si>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</si>
  <si>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</si>
  <si>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</si>
  <si>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</si>
  <si>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</si>
  <si>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</si>
  <si>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</si>
  <si>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</si>
  <si>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</si>
  <si>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</si>
  <si>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</si>
  <si>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</si>
  <si>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</si>
  <si>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</si>
  <si>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</si>
  <si>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</si>
  <si>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</si>
  <si>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</si>
  <si>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</si>
  <si>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</si>
  <si>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</si>
  <si>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</si>
  <si>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</si>
  <si>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</si>
  <si>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</si>
  <si>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</si>
  <si>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</si>
  <si>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</si>
  <si>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</si>
  <si>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</si>
  <si>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</si>
  <si>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</si>
  <si>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</si>
  <si>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</si>
  <si>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</si>
  <si>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</si>
  <si>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</si>
  <si>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</si>
  <si>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</si>
  <si>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</si>
  <si>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</si>
  <si>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</si>
  <si>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</si>
  <si>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</si>
  <si>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</si>
  <si>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</si>
  <si>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</si>
  <si>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</si>
  <si>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</si>
  <si>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</si>
  <si>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</si>
  <si>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</si>
  <si>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</si>
  <si>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</si>
  <si>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</si>
  <si>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</si>
  <si>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</si>
  <si>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</si>
  <si>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</si>
  <si>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</si>
  <si>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</si>
  <si>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</si>
  <si>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</si>
  <si>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</si>
  <si>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</si>
  <si>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</si>
  <si>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</si>
  <si>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</si>
  <si>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</si>
  <si>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</si>
  <si>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</si>
  <si>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</si>
  <si>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</si>
  <si>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</si>
  <si>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</si>
  <si>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</si>
  <si>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</si>
  <si>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</si>
  <si>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</si>
  <si>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</si>
  <si>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</si>
  <si>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</si>
  <si>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</si>
  <si>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</si>
  <si>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</si>
  <si>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</si>
  <si>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</si>
  <si>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</si>
  <si>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</si>
  <si>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</si>
  <si>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</si>
  <si>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</si>
  <si>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</si>
  <si>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</si>
  <si>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</si>
  <si>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</si>
  <si>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</si>
  <si>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</si>
  <si>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</si>
  <si>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</si>
  <si>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</si>
  <si>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</si>
  <si>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</si>
  <si>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</si>
  <si>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</si>
  <si>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</si>
  <si>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</si>
  <si>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</si>
  <si>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</si>
  <si>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</si>
  <si>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</si>
  <si>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</si>
  <si>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</si>
  <si>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</si>
  <si>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</si>
  <si>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</si>
  <si>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</si>
  <si>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</si>
  <si>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</si>
  <si>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</si>
  <si>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</si>
  <si>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</si>
  <si>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</si>
  <si>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</si>
  <si>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</si>
  <si>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</si>
  <si>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</si>
  <si>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</si>
  <si>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</si>
  <si>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</si>
  <si>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</si>
  <si>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</si>
  <si>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</si>
  <si>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</si>
  <si>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</si>
  <si>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</si>
  <si>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</si>
  <si>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</si>
  <si>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</si>
  <si>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</si>
  <si>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</si>
  <si>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</si>
  <si>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</si>
  <si>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</si>
  <si>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</si>
  <si>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</si>
  <si>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</si>
  <si>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</si>
  <si>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</si>
  <si>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</si>
  <si>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</si>
  <si>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</si>
  <si>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</si>
  <si>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</si>
  <si>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</si>
  <si>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</si>
  <si>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</si>
  <si>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</si>
  <si>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</si>
  <si>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</si>
  <si>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</si>
  <si>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</si>
  <si>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</si>
  <si>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</si>
  <si>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</si>
  <si>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</si>
  <si>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</si>
  <si>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</si>
  <si>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</si>
  <si>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</si>
  <si>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</si>
  <si>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</si>
  <si>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</si>
  <si>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</si>
  <si>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</si>
  <si>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</si>
  <si>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</si>
  <si>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</si>
  <si>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</si>
  <si>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</si>
  <si>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</si>
  <si>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</si>
  <si>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</si>
  <si>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</si>
  <si>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</si>
  <si>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</si>
  <si>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</si>
  <si>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</si>
  <si>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</si>
  <si>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</si>
  <si>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</si>
  <si>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</si>
  <si>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</si>
  <si>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</si>
  <si>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</si>
  <si>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</si>
  <si>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</si>
  <si>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</si>
  <si>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</si>
  <si>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</si>
  <si>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</si>
  <si>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</si>
  <si>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鹿児島県南大隅町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</si>
  <si>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</si>
  <si>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</si>
  <si>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</si>
  <si>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</si>
  <si>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</si>
  <si>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</si>
  <si>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</si>
  <si>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</si>
  <si>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</si>
  <si>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</si>
  <si>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</si>
  <si>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</si>
  <si>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</si>
  <si>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</si>
  <si>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</si>
  <si>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</si>
  <si>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</si>
  <si>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</si>
  <si>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</si>
  <si>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</si>
  <si>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</si>
  <si>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</si>
  <si>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</si>
  <si>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</si>
  <si>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</si>
  <si>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</si>
  <si>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</si>
  <si>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</si>
  <si>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</si>
  <si>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</si>
  <si>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</si>
  <si>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</si>
  <si>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</si>
  <si>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</si>
  <si>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</si>
  <si>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</si>
  <si>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</si>
  <si>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</si>
  <si>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</si>
  <si>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</si>
  <si>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</si>
  <si>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</si>
  <si>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</si>
  <si>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</si>
  <si>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</si>
  <si>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</si>
  <si>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</si>
  <si>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</si>
  <si>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</si>
  <si>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</si>
  <si>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</si>
  <si>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</si>
  <si>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</si>
  <si>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</si>
  <si>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</si>
  <si>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</si>
  <si>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</si>
  <si>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</si>
  <si>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</si>
  <si>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</si>
  <si>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</si>
  <si>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</si>
  <si>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</si>
  <si>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</si>
  <si>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</si>
  <si>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</si>
  <si>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</si>
  <si>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</si>
  <si>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</si>
  <si>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</si>
  <si>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</si>
  <si>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</si>
  <si>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</si>
  <si>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</si>
  <si>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</si>
  <si>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</si>
  <si>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</si>
  <si>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</si>
  <si>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</si>
  <si>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</si>
  <si>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</si>
  <si>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</si>
  <si>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</si>
  <si>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</si>
  <si>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</si>
  <si>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</si>
  <si>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</si>
  <si>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</si>
  <si>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</si>
  <si>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</si>
  <si>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</si>
  <si>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</si>
  <si>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</si>
  <si>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</si>
  <si>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</si>
  <si>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</si>
  <si>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</si>
  <si>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</si>
  <si>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</si>
  <si>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</si>
  <si>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</si>
  <si>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</si>
  <si>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</si>
  <si>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</si>
  <si>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</si>
  <si>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</si>
  <si>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</si>
  <si>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</si>
  <si>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</si>
  <si>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</si>
  <si>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</si>
  <si>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</si>
  <si>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</si>
  <si>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</si>
  <si>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</si>
  <si>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</si>
  <si>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</si>
  <si>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</si>
  <si>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</si>
  <si>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</si>
  <si>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</si>
  <si>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</si>
  <si>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</si>
  <si>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</si>
  <si>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</si>
  <si>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</si>
  <si>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</si>
  <si>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</si>
  <si>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</si>
  <si>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</si>
  <si>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</si>
  <si>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</si>
  <si>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</si>
  <si>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</si>
  <si>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</si>
  <si>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</si>
  <si>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</si>
  <si>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</si>
  <si>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</si>
  <si>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</si>
  <si>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</si>
  <si>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</si>
  <si>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</si>
  <si>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</si>
  <si>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</si>
  <si>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</si>
  <si>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</si>
  <si>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</si>
  <si>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</si>
  <si>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</si>
  <si>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鹿児島県南大隅町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</si>
  <si>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</si>
  <si>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</si>
  <si>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</si>
  <si>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</si>
  <si>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</si>
  <si>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</si>
  <si>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</si>
  <si>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</si>
  <si>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</si>
  <si>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</si>
  <si>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</si>
  <si>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</si>
  <si>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</si>
  <si>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</si>
  <si>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</si>
  <si>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</si>
  <si>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</si>
  <si>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</si>
  <si>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</si>
  <si>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</si>
  <si>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</si>
  <si>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</si>
  <si>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</si>
  <si>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</si>
  <si>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</si>
  <si>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</si>
  <si>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</si>
  <si>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</si>
  <si>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</si>
  <si>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</si>
  <si>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</si>
  <si>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</si>
  <si>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</si>
  <si>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</si>
  <si>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</si>
  <si>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</si>
  <si>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介護保険事業（サービス事業勘定）特別会計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</si>
  <si>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</si>
  <si>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</si>
  <si>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</si>
  <si>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</si>
  <si>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</si>
  <si>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</si>
  <si>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</si>
  <si>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</si>
  <si>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</si>
  <si>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</si>
  <si>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</si>
  <si>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</si>
  <si>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</si>
  <si>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</si>
  <si>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</si>
  <si>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</si>
  <si>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</si>
  <si>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</si>
  <si>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</si>
  <si>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</si>
  <si>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</si>
  <si>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</si>
  <si>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</si>
  <si>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</si>
  <si>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</si>
  <si>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</si>
  <si>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</si>
  <si>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</si>
  <si>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</si>
  <si>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</si>
  <si>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</si>
  <si>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</si>
  <si>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</si>
  <si>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</si>
  <si>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</si>
  <si>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</si>
  <si>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</si>
  <si>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</si>
  <si>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</si>
  <si>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</si>
  <si>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</si>
  <si>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</si>
  <si>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</si>
  <si>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</si>
  <si>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</si>
  <si>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</si>
  <si>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</si>
  <si>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</si>
  <si>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</si>
  <si>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</si>
  <si>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</si>
  <si>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</si>
  <si>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</si>
  <si>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</si>
  <si>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</si>
  <si>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</si>
  <si>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</si>
  <si>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</si>
  <si>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</si>
  <si>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</si>
  <si>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</si>
  <si>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</si>
  <si>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</si>
  <si>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</si>
  <si>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</si>
  <si>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</si>
  <si>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</si>
  <si>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</si>
  <si>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</si>
  <si>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</si>
  <si>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</si>
  <si>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</si>
  <si>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</si>
  <si>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</si>
  <si>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</si>
  <si>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</si>
  <si>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</si>
  <si>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</si>
  <si>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</si>
  <si>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</si>
  <si>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</si>
  <si>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</si>
  <si>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</si>
  <si>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</si>
  <si>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</si>
  <si>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</si>
  <si>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</si>
  <si>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</si>
  <si>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</si>
  <si>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</si>
  <si>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</si>
  <si>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</si>
  <si>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</si>
  <si>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</si>
  <si>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</si>
  <si>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</si>
  <si>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</si>
  <si>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</si>
  <si>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</si>
  <si>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</si>
  <si>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</si>
  <si>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</si>
  <si>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</si>
  <si>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</si>
  <si>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</si>
  <si>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</si>
  <si>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</si>
  <si>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</si>
  <si>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</si>
  <si>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</si>
  <si>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</si>
  <si>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</si>
  <si>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</si>
  <si>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</si>
  <si>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</si>
  <si>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</si>
  <si>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</si>
  <si>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</si>
  <si>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</si>
  <si>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</si>
  <si>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</si>
  <si>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</si>
  <si>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</si>
  <si>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</si>
  <si>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</si>
  <si>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</si>
  <si>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</si>
  <si>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</si>
  <si>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</si>
  <si>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</si>
  <si>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</si>
  <si>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</si>
  <si>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</si>
  <si>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</si>
  <si>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</si>
  <si>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</si>
  <si>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</si>
  <si>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</si>
  <si>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</si>
  <si>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</si>
  <si>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3.27</t>
  </si>
  <si>
    <t>▲ 0.30</t>
  </si>
  <si>
    <t>一般会計</t>
  </si>
  <si>
    <t>介護保険事業（保険事業勘定）特別会計</t>
  </si>
  <si>
    <t>水道事業会計</t>
  </si>
  <si>
    <t>国民健康保険事業特別会計</t>
  </si>
  <si>
    <t>下水道事業特別会計</t>
  </si>
  <si>
    <t>後期高齢者医療事業特別会計</t>
  </si>
  <si>
    <t>診療所事業特別会計</t>
  </si>
  <si>
    <t>介護保険事業（サービス事業勘定）特別会計</t>
  </si>
  <si>
    <t>その他会計（赤字）</t>
  </si>
  <si>
    <t>▲ 0.53</t>
  </si>
  <si>
    <t>その他会計（黒字）</t>
  </si>
  <si>
    <t>R01</t>
    <phoneticPr fontId="5"/>
  </si>
  <si>
    <t>R02</t>
    <phoneticPr fontId="5"/>
  </si>
  <si>
    <t>R03</t>
    <phoneticPr fontId="5"/>
  </si>
  <si>
    <t>R04</t>
    <phoneticPr fontId="5"/>
  </si>
  <si>
    <t>R05</t>
    <phoneticPr fontId="5"/>
  </si>
  <si>
    <t>-</t>
    <phoneticPr fontId="2"/>
  </si>
  <si>
    <t>介護保険（保険事業勘定）特別会計</t>
    <phoneticPr fontId="5"/>
  </si>
  <si>
    <t>介護保険（サービス事業勘定）特別会計</t>
    <phoneticPr fontId="5"/>
  </si>
  <si>
    <t>-</t>
    <phoneticPr fontId="2"/>
  </si>
  <si>
    <t>鹿児島県市町村総合事務組合</t>
    <phoneticPr fontId="2"/>
  </si>
  <si>
    <t>南大隅衛生管理組合</t>
    <phoneticPr fontId="2"/>
  </si>
  <si>
    <t>大隅肝属地区消防組合</t>
    <phoneticPr fontId="2"/>
  </si>
  <si>
    <t>大隅肝属広域事務組合</t>
    <phoneticPr fontId="2"/>
  </si>
  <si>
    <t>ふるさとおこし基金</t>
    <phoneticPr fontId="2"/>
  </si>
  <si>
    <t>地域振興基金</t>
    <phoneticPr fontId="2"/>
  </si>
  <si>
    <t>町有施設整備基金</t>
    <phoneticPr fontId="2"/>
  </si>
  <si>
    <t>合併振興基金</t>
    <phoneticPr fontId="2"/>
  </si>
  <si>
    <t>地域福祉基金</t>
    <phoneticPr fontId="2"/>
  </si>
  <si>
    <t>鹿児島県後期高齢者医療広域連合（一般会計）</t>
    <rPh sb="16" eb="18">
      <t>イッパン</t>
    </rPh>
    <rPh sb="18" eb="20">
      <t>カイケイ</t>
    </rPh>
    <phoneticPr fontId="10"/>
  </si>
  <si>
    <t>鹿児島県後期高齢者医療広域連合（特別会計）</t>
    <rPh sb="16" eb="18">
      <t>トクベツ</t>
    </rPh>
    <rPh sb="18" eb="20">
      <t>カイケイ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</si>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</sst>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DB88-43FC-BDB5-F9F46551C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170724</c:v>
                </c:pt>
                <c:pt idx="1">
                  <c:v>214960</c:v>
                </c:pt>
                <c:pt idx="2">
                  <c:v>199994</c:v>
                </c:pt>
                <c:pt idx="3">
                  <c:v>104666</c:v>
                </c:pt>
                <c:pt idx="4">
                  <c:v>108848</c:v>
                </c:pt>
              </c:numCache>
            </c:numRef>
          </c:val>
          <c:smooth val="0"/>
          <c:extLst>
            <c:ext xmlns:c16="http://schemas.microsoft.com/office/drawing/2014/chart" uri="{C3380CC4-5D6E-409C-BE32-E72D297353CC}">
              <c16:uniqueId val="{00000001-DB88-43FC-BDB5-F9F46551CC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6.89</c:v>
                </c:pt>
                <c:pt idx="1">
                  <c:v>7.01</c:v>
                </c:pt>
                <c:pt idx="2">
                  <c:v>6.29</c:v>
                </c:pt>
                <c:pt idx="3">
                  <c:v>6.56</c:v>
                </c:pt>
                <c:pt idx="4">
                  <c:v>6.83</c:v>
                </c:pt>
              </c:numCache>
            </c:numRef>
          </c:val>
          <c:extLst>
            <c:ext xmlns:c16="http://schemas.microsoft.com/office/drawing/2014/chart" uri="{C3380CC4-5D6E-409C-BE32-E72D297353CC}">
              <c16:uniqueId val="{00000000-20F8-4E1E-AF95-68F32DC527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21.51</c:v>
                </c:pt>
                <c:pt idx="1">
                  <c:v>20.12</c:v>
                </c:pt>
                <c:pt idx="2">
                  <c:v>18.739999999999998</c:v>
                </c:pt>
                <c:pt idx="3">
                  <c:v>19.170000000000002</c:v>
                </c:pt>
                <c:pt idx="4">
                  <c:v>19.329999999999998</c:v>
                </c:pt>
              </c:numCache>
            </c:numRef>
          </c:val>
          <c:extLst>
            <c:ext xmlns:c16="http://schemas.microsoft.com/office/drawing/2014/chart" uri="{C3380CC4-5D6E-409C-BE32-E72D297353CC}">
              <c16:uniqueId val="{00000001-20F8-4E1E-AF95-68F32DC527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-3.27</c:v>
                </c:pt>
                <c:pt idx="1">
                  <c:v>0.2</c:v>
                </c:pt>
                <c:pt idx="2">
                  <c:v>-0.3</c:v>
                </c:pt>
                <c:pt idx="3">
                  <c:v>0</c:v>
                </c:pt>
                <c:pt idx="4">
                  <c:v>0.09</c:v>
                </c:pt>
              </c:numCache>
            </c:numRef>
          </c:val>
          <c:smooth val="0"/>
          <c:extLst>
            <c:ext xmlns:c16="http://schemas.microsoft.com/office/drawing/2014/chart" uri="{C3380CC4-5D6E-409C-BE32-E72D297353CC}">
              <c16:uniqueId val="{00000002-20F8-4E1E-AF95-68F32DC527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BB-4197-93D8-8B7ACA7C9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B-4197-93D8-8B7ACA7C9092}"/>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BB-4197-93D8-8B7ACA7C9092}"/>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BB-4197-93D8-8B7ACA7C909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4-96BB-4197-93D8-8B7ACA7C909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5-96BB-4197-93D8-8B7ACA7C90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0.66</c:v>
                </c:pt>
                <c:pt idx="4">
                  <c:v>#N/A</c:v>
                </c:pt>
                <c:pt idx="5">
                  <c:v>0.98</c:v>
                </c:pt>
                <c:pt idx="6">
                  <c:v>#N/A</c:v>
                </c:pt>
                <c:pt idx="7">
                  <c:v>2.11</c:v>
                </c:pt>
                <c:pt idx="8">
                  <c:v>#N/A</c:v>
                </c:pt>
                <c:pt idx="9">
                  <c:v>0.42</c:v>
                </c:pt>
              </c:numCache>
            </c:numRef>
          </c:val>
          <c:extLst>
            <c:ext xmlns:c16="http://schemas.microsoft.com/office/drawing/2014/chart" uri="{C3380CC4-5D6E-409C-BE32-E72D297353CC}">
              <c16:uniqueId val="{00000006-96BB-4197-93D8-8B7ACA7C90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0.74</c:v>
                </c:pt>
                <c:pt idx="4">
                  <c:v>#N/A</c:v>
                </c:pt>
                <c:pt idx="5">
                  <c:v>1.37</c:v>
                </c:pt>
                <c:pt idx="6">
                  <c:v>#N/A</c:v>
                </c:pt>
                <c:pt idx="7">
                  <c:v>0.87</c:v>
                </c:pt>
                <c:pt idx="8">
                  <c:v>#N/A</c:v>
                </c:pt>
                <c:pt idx="9">
                  <c:v>1.4</c:v>
                </c:pt>
              </c:numCache>
            </c:numRef>
          </c:val>
          <c:extLst>
            <c:ext xmlns:c16="http://schemas.microsoft.com/office/drawing/2014/chart" uri="{C3380CC4-5D6E-409C-BE32-E72D297353CC}">
              <c16:uniqueId val="{00000007-96BB-4197-93D8-8B7ACA7C9092}"/>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2.52</c:v>
                </c:pt>
                <c:pt idx="2">
                  <c:v>#N/A</c:v>
                </c:pt>
                <c:pt idx="3">
                  <c:v>2.69</c:v>
                </c:pt>
                <c:pt idx="4">
                  <c:v>#N/A</c:v>
                </c:pt>
                <c:pt idx="5">
                  <c:v>3.92</c:v>
                </c:pt>
                <c:pt idx="6">
                  <c:v>#N/A</c:v>
                </c:pt>
                <c:pt idx="7">
                  <c:v>3.23</c:v>
                </c:pt>
                <c:pt idx="8">
                  <c:v>#N/A</c:v>
                </c:pt>
                <c:pt idx="9">
                  <c:v>1.47</c:v>
                </c:pt>
              </c:numCache>
            </c:numRef>
          </c:val>
          <c:extLst>
            <c:ext xmlns:c16="http://schemas.microsoft.com/office/drawing/2014/chart" uri="{C3380CC4-5D6E-409C-BE32-E72D297353CC}">
              <c16:uniqueId val="{00000008-96BB-4197-93D8-8B7ACA7C90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6.88</c:v>
                </c:pt>
                <c:pt idx="2">
                  <c:v>#N/A</c:v>
                </c:pt>
                <c:pt idx="3">
                  <c:v>7.01</c:v>
                </c:pt>
                <c:pt idx="4">
                  <c:v>#N/A</c:v>
                </c:pt>
                <c:pt idx="5">
                  <c:v>6.29</c:v>
                </c:pt>
                <c:pt idx="6">
                  <c:v>#N/A</c:v>
                </c:pt>
                <c:pt idx="7">
                  <c:v>6.56</c:v>
                </c:pt>
                <c:pt idx="8">
                  <c:v>#N/A</c:v>
                </c:pt>
                <c:pt idx="9">
                  <c:v>6.82</c:v>
                </c:pt>
              </c:numCache>
            </c:numRef>
          </c:val>
          <c:extLst>
            <c:ext xmlns:c16="http://schemas.microsoft.com/office/drawing/2014/chart" uri="{C3380CC4-5D6E-409C-BE32-E72D297353CC}">
              <c16:uniqueId val="{00000009-96BB-4197-93D8-8B7ACA7C90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872</c:v>
                </c:pt>
                <c:pt idx="5">
                  <c:v>922</c:v>
                </c:pt>
                <c:pt idx="8">
                  <c:v>969</c:v>
                </c:pt>
                <c:pt idx="11">
                  <c:v>977</c:v>
                </c:pt>
                <c:pt idx="14">
                  <c:v>891</c:v>
                </c:pt>
              </c:numCache>
            </c:numRef>
          </c:val>
          <c:extLst>
            <c:ext xmlns:c16="http://schemas.microsoft.com/office/drawing/2014/chart" uri="{C3380CC4-5D6E-409C-BE32-E72D297353CC}">
              <c16:uniqueId val="{00000000-5B4C-4019-B5D8-3CD38882A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4C-4019-B5D8-3CD38882A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5B4C-4019-B5D8-3CD38882A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46</c:v>
                </c:pt>
                <c:pt idx="6">
                  <c:v>43</c:v>
                </c:pt>
                <c:pt idx="9">
                  <c:v>39</c:v>
                </c:pt>
                <c:pt idx="12">
                  <c:v>18</c:v>
                </c:pt>
              </c:numCache>
            </c:numRef>
          </c:val>
          <c:extLst>
            <c:ext xmlns:c16="http://schemas.microsoft.com/office/drawing/2014/chart" uri="{C3380CC4-5D6E-409C-BE32-E72D297353CC}">
              <c16:uniqueId val="{00000003-5B4C-4019-B5D8-3CD38882A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129</c:v>
                </c:pt>
                <c:pt idx="6">
                  <c:v>146</c:v>
                </c:pt>
                <c:pt idx="9">
                  <c:v>85</c:v>
                </c:pt>
                <c:pt idx="12">
                  <c:v>93</c:v>
                </c:pt>
              </c:numCache>
            </c:numRef>
          </c:val>
          <c:extLst>
            <c:ext xmlns:c16="http://schemas.microsoft.com/office/drawing/2014/chart" uri="{C3380CC4-5D6E-409C-BE32-E72D297353CC}">
              <c16:uniqueId val="{00000004-5B4C-4019-B5D8-3CD38882A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4C-4019-B5D8-3CD38882A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4C-4019-B5D8-3CD38882A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1012</c:v>
                </c:pt>
                <c:pt idx="3">
                  <c:v>1102</c:v>
                </c:pt>
                <c:pt idx="6">
                  <c:v>1164</c:v>
                </c:pt>
                <c:pt idx="9">
                  <c:v>1209</c:v>
                </c:pt>
                <c:pt idx="12">
                  <c:v>1126</c:v>
                </c:pt>
              </c:numCache>
            </c:numRef>
          </c:val>
          <c:extLst>
            <c:ext xmlns:c16="http://schemas.microsoft.com/office/drawing/2014/chart" uri="{C3380CC4-5D6E-409C-BE32-E72D297353CC}">
              <c16:uniqueId val="{00000007-5B4C-4019-B5D8-3CD38882A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299</c:v>
                </c:pt>
                <c:pt idx="2">
                  <c:v>#N/A</c:v>
                </c:pt>
                <c:pt idx="3">
                  <c:v>#N/A</c:v>
                </c:pt>
                <c:pt idx="4">
                  <c:v>356</c:v>
                </c:pt>
                <c:pt idx="5">
                  <c:v>#N/A</c:v>
                </c:pt>
                <c:pt idx="6">
                  <c:v>#N/A</c:v>
                </c:pt>
                <c:pt idx="7">
                  <c:v>384</c:v>
                </c:pt>
                <c:pt idx="8">
                  <c:v>#N/A</c:v>
                </c:pt>
                <c:pt idx="9">
                  <c:v>#N/A</c:v>
                </c:pt>
                <c:pt idx="10">
                  <c:v>356</c:v>
                </c:pt>
                <c:pt idx="11">
                  <c:v>#N/A</c:v>
                </c:pt>
                <c:pt idx="12">
                  <c:v>#N/A</c:v>
                </c:pt>
                <c:pt idx="13">
                  <c:v>346</c:v>
                </c:pt>
                <c:pt idx="14">
                  <c:v>#N/A</c:v>
                </c:pt>
              </c:numCache>
            </c:numRef>
          </c:val>
          <c:smooth val="0"/>
          <c:extLst>
            <c:ext xmlns:c16="http://schemas.microsoft.com/office/drawing/2014/chart" uri="{C3380CC4-5D6E-409C-BE32-E72D297353CC}">
              <c16:uniqueId val="{00000008-5B4C-4019-B5D8-3CD38882A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8166</c:v>
                </c:pt>
                <c:pt idx="5">
                  <c:v>8315</c:v>
                </c:pt>
                <c:pt idx="8">
                  <c:v>8231</c:v>
                </c:pt>
                <c:pt idx="11">
                  <c:v>7667</c:v>
                </c:pt>
                <c:pt idx="14">
                  <c:v>7222</c:v>
                </c:pt>
              </c:numCache>
            </c:numRef>
          </c:val>
          <c:extLst>
            <c:ext xmlns:c16="http://schemas.microsoft.com/office/drawing/2014/chart" uri="{C3380CC4-5D6E-409C-BE32-E72D297353CC}">
              <c16:uniqueId val="{00000000-BAF0-41C6-929E-9EFA8AD7F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348</c:v>
                </c:pt>
                <c:pt idx="5">
                  <c:v>362</c:v>
                </c:pt>
                <c:pt idx="8">
                  <c:v>0</c:v>
                </c:pt>
                <c:pt idx="11">
                  <c:v>0</c:v>
                </c:pt>
                <c:pt idx="14">
                  <c:v>0</c:v>
                </c:pt>
              </c:numCache>
            </c:numRef>
          </c:val>
          <c:extLst>
            <c:ext xmlns:c16="http://schemas.microsoft.com/office/drawing/2014/chart" uri="{C3380CC4-5D6E-409C-BE32-E72D297353CC}">
              <c16:uniqueId val="{00000001-BAF0-41C6-929E-9EFA8AD7F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8851</c:v>
                </c:pt>
                <c:pt idx="5">
                  <c:v>8448</c:v>
                </c:pt>
                <c:pt idx="8">
                  <c:v>8543</c:v>
                </c:pt>
                <c:pt idx="11">
                  <c:v>8497</c:v>
                </c:pt>
                <c:pt idx="14">
                  <c:v>8567</c:v>
                </c:pt>
              </c:numCache>
            </c:numRef>
          </c:val>
          <c:extLst>
            <c:ext xmlns:c16="http://schemas.microsoft.com/office/drawing/2014/chart" uri="{C3380CC4-5D6E-409C-BE32-E72D297353CC}">
              <c16:uniqueId val="{00000002-BAF0-41C6-929E-9EFA8AD7F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F0-41C6-929E-9EFA8AD7F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F0-41C6-929E-9EFA8AD7F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0-41C6-929E-9EFA8AD7F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861</c:v>
                </c:pt>
                <c:pt idx="3">
                  <c:v>841</c:v>
                </c:pt>
                <c:pt idx="6">
                  <c:v>921</c:v>
                </c:pt>
                <c:pt idx="9">
                  <c:v>742</c:v>
                </c:pt>
                <c:pt idx="12">
                  <c:v>767</c:v>
                </c:pt>
              </c:numCache>
            </c:numRef>
          </c:val>
          <c:extLst>
            <c:ext xmlns:c16="http://schemas.microsoft.com/office/drawing/2014/chart" uri="{C3380CC4-5D6E-409C-BE32-E72D297353CC}">
              <c16:uniqueId val="{00000006-BAF0-41C6-929E-9EFA8AD7F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165</c:v>
                </c:pt>
                <c:pt idx="3">
                  <c:v>116</c:v>
                </c:pt>
                <c:pt idx="6">
                  <c:v>67</c:v>
                </c:pt>
                <c:pt idx="9">
                  <c:v>32</c:v>
                </c:pt>
                <c:pt idx="12">
                  <c:v>20</c:v>
                </c:pt>
              </c:numCache>
            </c:numRef>
          </c:val>
          <c:extLst>
            <c:ext xmlns:c16="http://schemas.microsoft.com/office/drawing/2014/chart" uri="{C3380CC4-5D6E-409C-BE32-E72D297353CC}">
              <c16:uniqueId val="{00000007-BAF0-41C6-929E-9EFA8AD7F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409</c:v>
                </c:pt>
                <c:pt idx="3">
                  <c:v>708</c:v>
                </c:pt>
                <c:pt idx="6">
                  <c:v>748</c:v>
                </c:pt>
                <c:pt idx="9">
                  <c:v>656</c:v>
                </c:pt>
                <c:pt idx="12">
                  <c:v>579</c:v>
                </c:pt>
              </c:numCache>
            </c:numRef>
          </c:val>
          <c:extLst>
            <c:ext xmlns:c16="http://schemas.microsoft.com/office/drawing/2014/chart" uri="{C3380CC4-5D6E-409C-BE32-E72D297353CC}">
              <c16:uniqueId val="{00000008-BAF0-41C6-929E-9EFA8AD7F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F0-41C6-929E-9EFA8AD7F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10681</c:v>
                </c:pt>
                <c:pt idx="3">
                  <c:v>10882</c:v>
                </c:pt>
                <c:pt idx="6">
                  <c:v>10606</c:v>
                </c:pt>
                <c:pt idx="9">
                  <c:v>9919</c:v>
                </c:pt>
                <c:pt idx="12">
                  <c:v>9453</c:v>
                </c:pt>
              </c:numCache>
            </c:numRef>
          </c:val>
          <c:extLst>
            <c:ext xmlns:c16="http://schemas.microsoft.com/office/drawing/2014/chart" uri="{C3380CC4-5D6E-409C-BE32-E72D297353CC}">
              <c16:uniqueId val="{0000000A-BAF0-41C6-929E-9EFA8AD7F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F0-41C6-929E-9EFA8AD7F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853</c:v>
                </c:pt>
                <c:pt idx="1">
                  <c:v>849</c:v>
                </c:pt>
                <c:pt idx="2">
                  <c:v>845</c:v>
                </c:pt>
              </c:numCache>
            </c:numRef>
          </c:val>
          <c:extLst>
            <c:ext xmlns:c16="http://schemas.microsoft.com/office/drawing/2014/chart" uri="{C3380CC4-5D6E-409C-BE32-E72D297353CC}">
              <c16:uniqueId val="{00000000-7439-444C-9AD8-AE9FA89213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1683</c:v>
                </c:pt>
                <c:pt idx="1">
                  <c:v>1693</c:v>
                </c:pt>
                <c:pt idx="2">
                  <c:v>1753</c:v>
                </c:pt>
              </c:numCache>
            </c:numRef>
          </c:val>
          <c:extLst>
            <c:ext xmlns:c16="http://schemas.microsoft.com/office/drawing/2014/chart" uri="{C3380CC4-5D6E-409C-BE32-E72D297353CC}">
              <c16:uniqueId val="{00000001-7439-444C-9AD8-AE9FA89213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6741</c:v>
                </c:pt>
                <c:pt idx="1">
                  <c:v>6594</c:v>
                </c:pt>
                <c:pt idx="2">
                  <c:v>6490</c:v>
                </c:pt>
              </c:numCache>
            </c:numRef>
          </c:val>
          <c:extLst>
            <c:ext xmlns:c16="http://schemas.microsoft.com/office/drawing/2014/chart" uri="{C3380CC4-5D6E-409C-BE32-E72D297353CC}">
              <c16:uniqueId val="{00000002-7439-444C-9AD8-AE9FA89213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ポイント減少した。人口の減少や全国平均を大きく上回る高齢化率（令和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％）に加え、町内において中心となる産業が農林水産業であることから、財政基盤が弱く、類似団体平均を下回っている。今後も、経常的経費の抑制に取り組む。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要因として、大雨や台風等災害による投資的経費の割合が増加し、また、人件費、公債費等の義務的経費の割合が減少したことによる。今後は公債費の増加が予想されることから、事業の見直し等を行い健全な財政運営に努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866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1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46482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1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66</xdr:row>
      <xdr:rowOff>29464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前年度より増加しており、類似団体内平均値を上回った。要因として、人件費・物件費等の総額は昨年度より</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ポイント減少したが、分母となる住基人口の減少が</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ポイント減少したことが挙げられる。今後も、より一層適切な執行と人件費・物件費等の抑制に努めていく。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56947</xdr:rowOff>
    </xdr:from>
    <xdr:to>
      <xdr:col>23</xdr:col>
      <xdr:colOff>133350</xdr:colOff>
      <xdr:row>83</xdr:row>
      <xdr:rowOff>93053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7297"/>
          <a:ext cx="8382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156732</xdr:rowOff>
    </xdr:from>
    <xdr:to>
      <xdr:col>19</xdr:col>
      <xdr:colOff>133350</xdr:colOff>
      <xdr:row>83</xdr:row>
      <xdr:rowOff>56947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5632"/>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156732</xdr:rowOff>
    </xdr:from>
    <xdr:to>
      <xdr:col>15</xdr:col>
      <xdr:colOff>82550</xdr:colOff>
      <xdr:row>83</xdr:row>
      <xdr:rowOff>46434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15632"/>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120735</xdr:rowOff>
    </xdr:from>
    <xdr:to>
      <xdr:col>11</xdr:col>
      <xdr:colOff>31750</xdr:colOff>
      <xdr:row>83</xdr:row>
      <xdr:rowOff>46434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8185"/>
          <a:ext cx="889000" cy="2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42253</xdr:rowOff>
    </xdr:from>
    <xdr:to>
      <xdr:col>23</xdr:col>
      <xdr:colOff>184150</xdr:colOff>
      <xdr:row>83</xdr:row>
      <xdr:rowOff>143853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14330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6147</xdr:rowOff>
    </xdr:from>
    <xdr:to>
      <xdr:col>19</xdr:col>
      <xdr:colOff>184150</xdr:colOff>
      <xdr:row>83</xdr:row>
      <xdr:rowOff>107747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92524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2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105932</xdr:rowOff>
    </xdr:from>
    <xdr:to>
      <xdr:col>15</xdr:col>
      <xdr:colOff>133350</xdr:colOff>
      <xdr:row>83</xdr:row>
      <xdr:rowOff>36082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46259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167084</xdr:rowOff>
    </xdr:from>
    <xdr:to>
      <xdr:col>11</xdr:col>
      <xdr:colOff>82550</xdr:colOff>
      <xdr:row>83</xdr:row>
      <xdr:rowOff>97234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82011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1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69935</xdr:rowOff>
    </xdr:from>
    <xdr:to>
      <xdr:col>7</xdr:col>
      <xdr:colOff>31750</xdr:colOff>
      <xdr:row>82</xdr:row>
      <xdr:rowOff>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ポイント上回った。今後も適正な定員管理と併せて給与水準の適正な管理に努め、総人件費の抑制に努める。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4413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149578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98778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513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98778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16.71</a:t>
          </a:r>
          <a:r>
            <a:rPr kumimoji="1" lang="ja-JP" altLang="en-US" sz="1300">
              <a:latin typeface="ＭＳ Ｐゴシック" panose="020B0600070205080204" pitchFamily="50" charset="-128"/>
              <a:ea typeface="ＭＳ Ｐゴシック" panose="020B0600070205080204" pitchFamily="50" charset="-128"/>
            </a:rPr>
            <a:t>人であり、類似団体内平均値</a:t>
          </a:r>
          <a:r>
            <a:rPr kumimoji="1" lang="en-US" altLang="ja-JP" sz="1300">
              <a:latin typeface="ＭＳ Ｐゴシック" panose="020B0600070205080204" pitchFamily="50" charset="-128"/>
              <a:ea typeface="ＭＳ Ｐゴシック" panose="020B0600070205080204" pitchFamily="50" charset="-128"/>
            </a:rPr>
            <a:t>17.70</a:t>
          </a:r>
          <a:r>
            <a:rPr kumimoji="1" lang="ja-JP" altLang="en-US" sz="1300">
              <a:latin typeface="ＭＳ Ｐゴシック" panose="020B0600070205080204" pitchFamily="50" charset="-128"/>
              <a:ea typeface="ＭＳ Ｐゴシック" panose="020B0600070205080204" pitchFamily="50" charset="-128"/>
            </a:rPr>
            <a:t>人を下回った。職員数については適正な定員管理に取り組んでいるが、町の人口は年々減少しており、人口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人当たり職員数は、増加傾向にある。今後も事務の効率化を図り適正な定員管理を行っていく。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82347</xdr:rowOff>
    </xdr:from>
    <xdr:to>
      <xdr:col>81</xdr:col>
      <xdr:colOff>44450</xdr:colOff>
      <xdr:row>60</xdr:row>
      <xdr:rowOff>107924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69347"/>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68834</xdr:rowOff>
    </xdr:from>
    <xdr:to>
      <xdr:col>77</xdr:col>
      <xdr:colOff>44450</xdr:colOff>
      <xdr:row>60</xdr:row>
      <xdr:rowOff>82347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5583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47599</xdr:rowOff>
    </xdr:from>
    <xdr:to>
      <xdr:col>72</xdr:col>
      <xdr:colOff>203200</xdr:colOff>
      <xdr:row>60</xdr:row>
      <xdr:rowOff>68834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4599"/>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18161</xdr:rowOff>
    </xdr:from>
    <xdr:to>
      <xdr:col>68</xdr:col>
      <xdr:colOff>152400</xdr:colOff>
      <xdr:row>60</xdr:row>
      <xdr:rowOff>47599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05161"/>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57124</xdr:rowOff>
    </xdr:from>
    <xdr:to>
      <xdr:col>81</xdr:col>
      <xdr:colOff>95250</xdr:colOff>
      <xdr:row>60</xdr:row>
      <xdr:rowOff>158724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73651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31547</xdr:rowOff>
    </xdr:from>
    <xdr:to>
      <xdr:col>77</xdr:col>
      <xdr:colOff>95250</xdr:colOff>
      <xdr:row>60</xdr:row>
      <xdr:rowOff>133147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143324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8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18034</xdr:rowOff>
    </xdr:from>
    <xdr:to>
      <xdr:col>73</xdr:col>
      <xdr:colOff>44450</xdr:colOff>
      <xdr:row>60</xdr:row>
      <xdr:rowOff>119634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129811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168249</xdr:rowOff>
    </xdr:from>
    <xdr:to>
      <xdr:col>68</xdr:col>
      <xdr:colOff>203200</xdr:colOff>
      <xdr:row>60</xdr:row>
      <xdr:rowOff>98399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108576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138811</xdr:rowOff>
    </xdr:from>
    <xdr:to>
      <xdr:col>64</xdr:col>
      <xdr:colOff>152400</xdr:colOff>
      <xdr:row>60</xdr:row>
      <xdr:rowOff>68961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79138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ポイント上回った。今後も事業の見直しや地方債の発行と償還を計画的に行うことで、比率の抑制に努める。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前年度に引き続き比率無しとなった。今後も引き続き、地方債の現在高に留意しつつ、充当可能基金の適切な運用や交付税措置を考慮した起債事務に努める。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よりも低い値となっている。これは、大雨や台風等災害による普通建設事業費が増加したことが要因と考えられる。人件費関係の経費全体については、今後も適正な経費に抑えるよう引き続き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9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よりも上回った。物件費では、町有施設等の維持管理費（委託料）の占める割合が大きい。今後も引き続き維持管理（委託料）経費の見直し等を行いながら、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2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41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9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9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57150</xdr:rowOff>
    </xdr:from>
    <xdr:to>
      <xdr:col>74</xdr:col>
      <xdr:colOff>31750</xdr:colOff>
      <xdr:row>16</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よりも高い値となっている。少子高齢化対策として老人福祉事業及び子育て支援事業の拡充を図っており、今後も扶助費の増加が予想されるため、法定外の単独扶助については、改めて制度の適切な運用に努め、財政の健全化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09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ポイント増加しているが、類似団体内平均値を下回っている。道路や施設の老朽化に伴う維持補修費の額は増加傾向にあるため、町有施設の維持管理や特別会計の財政運営が今後の課題である。</a:t>
          </a:r>
        </a:p>
        <a:p>
          <a:r>
            <a:rPr kumimoji="1" lang="ja-JP" altLang="en-US" sz="1200">
              <a:latin typeface="ＭＳ Ｐゴシック" panose="020B0600070205080204" pitchFamily="50" charset="-128"/>
              <a:ea typeface="ＭＳ Ｐゴシック" panose="020B0600070205080204" pitchFamily="50" charset="-128"/>
            </a:rPr>
            <a:t>　なお、令和２年度以降大幅に減少しているのは、令和２年度に簡易水道事業特別会計が水道事業会計へ移行しており、当該会計への一般会計繰出金が“繰出金”から“補助費等”へ計上されるようになっ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55</xdr:row>
      <xdr:rowOff>133858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549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120142</xdr:rowOff>
    </xdr:from>
    <xdr:to>
      <xdr:col>78</xdr:col>
      <xdr:colOff>69850</xdr:colOff>
      <xdr:row>55</xdr:row>
      <xdr:rowOff>152146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549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55</xdr:row>
      <xdr:rowOff>152146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57</xdr:row>
      <xdr:rowOff>92710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8189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ポイント増加し、類似団体内平均値を上回った。これは物価高騰対策に係るソフト事業の実施や各種負担金による影響によるものである。</a:t>
          </a:r>
        </a:p>
        <a:p>
          <a:r>
            <a:rPr kumimoji="1" lang="ja-JP" altLang="en-US" sz="1200">
              <a:latin typeface="ＭＳ Ｐゴシック" panose="020B0600070205080204" pitchFamily="50" charset="-128"/>
              <a:ea typeface="ＭＳ Ｐゴシック" panose="020B0600070205080204" pitchFamily="50" charset="-128"/>
            </a:rPr>
            <a:t>　なお、令和２年度から大幅に増加しているのは一般会計から水道事業会計への繰出金が“繰出金”から“補助費等”へ計上されているためである。今後も、特に単独補助については、効果検証を行いながら補助のあり方について見直しを行い、抑制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4683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6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38</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ポイント減少しているが、依然として類似団体内平均値と比べても高い値となっている。公債費の抑制を図るために、普通建設事業をはじめとした事業の調整が必要である。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92711</xdr:rowOff>
    </xdr:from>
    <xdr:to>
      <xdr:col>24</xdr:col>
      <xdr:colOff>25400</xdr:colOff>
      <xdr:row>78</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65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54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54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39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41911</xdr:rowOff>
    </xdr:from>
    <xdr:to>
      <xdr:col>24</xdr:col>
      <xdr:colOff>76200</xdr:colOff>
      <xdr:row>78</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13988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102870</xdr:rowOff>
    </xdr:from>
    <xdr:to>
      <xdr:col>20</xdr:col>
      <xdr:colOff>38100</xdr:colOff>
      <xdr:row>79</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57150</xdr:rowOff>
    </xdr:from>
    <xdr:to>
      <xdr:col>11</xdr:col>
      <xdr:colOff>60325</xdr:colOff>
      <xdr:row>78</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下回った。子育て及び高齢者への支援としての扶助費や町有施設の維持補修費が今後も増加する可能性が高く、事業成果の検証と計画的執行を今後も継続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152146</xdr:rowOff>
    </xdr:from>
    <xdr:to>
      <xdr:col>82</xdr:col>
      <xdr:colOff>107950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6679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228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75</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051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377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101346</xdr:rowOff>
    </xdr:from>
    <xdr:to>
      <xdr:col>82</xdr:col>
      <xdr:colOff>158750</xdr:colOff>
      <xdr:row>74</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117873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4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162688</xdr:rowOff>
    </xdr:from>
    <xdr:to>
      <xdr:col>29</xdr:col>
      <xdr:colOff>127000</xdr:colOff>
      <xdr:row>17</xdr:row>
      <xdr:rowOff>42352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3513"/>
          <a:ext cx="647700" cy="5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147465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38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42352</xdr:rowOff>
    </xdr:from>
    <xdr:to>
      <xdr:col>26</xdr:col>
      <xdr:colOff>50800</xdr:colOff>
      <xdr:row>17</xdr:row>
      <xdr:rowOff>81393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4627"/>
          <a:ext cx="698500" cy="3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81393</xdr:rowOff>
    </xdr:from>
    <xdr:to>
      <xdr:col>22</xdr:col>
      <xdr:colOff>114300</xdr:colOff>
      <xdr:row>17</xdr:row>
      <xdr:rowOff>121315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3668"/>
          <a:ext cx="698500" cy="39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121315</xdr:rowOff>
    </xdr:from>
    <xdr:to>
      <xdr:col>18</xdr:col>
      <xdr:colOff>177800</xdr:colOff>
      <xdr:row>18</xdr:row>
      <xdr:rowOff>14431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3590"/>
          <a:ext cx="698500" cy="6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111888</xdr:rowOff>
    </xdr:from>
    <xdr:to>
      <xdr:col>29</xdr:col>
      <xdr:colOff>177800</xdr:colOff>
      <xdr:row>17</xdr:row>
      <xdr:rowOff>42038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128415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163002</xdr:rowOff>
    </xdr:from>
    <xdr:to>
      <xdr:col>26</xdr:col>
      <xdr:colOff>101600</xdr:colOff>
      <xdr:row>17</xdr:row>
      <xdr:rowOff>93152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103329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2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30593</xdr:rowOff>
    </xdr:from>
    <xdr:to>
      <xdr:col>22</xdr:col>
      <xdr:colOff>165100</xdr:colOff>
      <xdr:row>17</xdr:row>
      <xdr:rowOff>132193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70515</xdr:rowOff>
    </xdr:from>
    <xdr:to>
      <xdr:col>19</xdr:col>
      <xdr:colOff>38100</xdr:colOff>
      <xdr:row>18</xdr:row>
      <xdr:rowOff>665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135081</xdr:rowOff>
    </xdr:from>
    <xdr:to>
      <xdr:col>15</xdr:col>
      <xdr:colOff>101600</xdr:colOff>
      <xdr:row>18</xdr:row>
      <xdr:rowOff>65231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50008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85330</xdr:rowOff>
    </xdr:from>
    <xdr:to>
      <xdr:col>29</xdr:col>
      <xdr:colOff>127000</xdr:colOff>
      <xdr:row>35</xdr:row>
      <xdr:rowOff>89575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95680"/>
          <a:ext cx="6477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49930</xdr:rowOff>
    </xdr:from>
    <xdr:to>
      <xdr:col>26</xdr:col>
      <xdr:colOff>50800</xdr:colOff>
      <xdr:row>35</xdr:row>
      <xdr:rowOff>89575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60280"/>
          <a:ext cx="698500" cy="3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49930</xdr:rowOff>
    </xdr:from>
    <xdr:to>
      <xdr:col>22</xdr:col>
      <xdr:colOff>114300</xdr:colOff>
      <xdr:row>35</xdr:row>
      <xdr:rowOff>146039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60280"/>
          <a:ext cx="698500" cy="9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146039</xdr:rowOff>
    </xdr:from>
    <xdr:to>
      <xdr:col>18</xdr:col>
      <xdr:colOff>177800</xdr:colOff>
      <xdr:row>35</xdr:row>
      <xdr:rowOff>311072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6389"/>
          <a:ext cx="698500" cy="16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34530</xdr:rowOff>
    </xdr:from>
    <xdr:to>
      <xdr:col>29</xdr:col>
      <xdr:colOff>177800</xdr:colOff>
      <xdr:row>35</xdr:row>
      <xdr:rowOff>136130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4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222507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38775</xdr:rowOff>
    </xdr:from>
    <xdr:to>
      <xdr:col>26</xdr:col>
      <xdr:colOff>101600</xdr:colOff>
      <xdr:row>35</xdr:row>
      <xdr:rowOff>140375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150552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342030</xdr:rowOff>
    </xdr:from>
    <xdr:to>
      <xdr:col>22</xdr:col>
      <xdr:colOff>165100</xdr:colOff>
      <xdr:row>35</xdr:row>
      <xdr:rowOff>100730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110906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7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95239</xdr:rowOff>
    </xdr:from>
    <xdr:to>
      <xdr:col>19</xdr:col>
      <xdr:colOff>38100</xdr:colOff>
      <xdr:row>35</xdr:row>
      <xdr:rowOff>196839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207016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260272</xdr:rowOff>
    </xdr:from>
    <xdr:to>
      <xdr:col>15</xdr:col>
      <xdr:colOff>101600</xdr:colOff>
      <xdr:row>36</xdr:row>
      <xdr:rowOff>18972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82670</xdr:rowOff>
    </xdr:from>
    <xdr:to>
      <xdr:col>24</xdr:col>
      <xdr:colOff>63500</xdr:colOff>
      <xdr:row>35</xdr:row>
      <xdr:rowOff>87916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83420"/>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87916</xdr:rowOff>
    </xdr:from>
    <xdr:to>
      <xdr:col>19</xdr:col>
      <xdr:colOff>177800</xdr:colOff>
      <xdr:row>35</xdr:row>
      <xdr:rowOff>128076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88666"/>
          <a:ext cx="8890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128076</xdr:rowOff>
    </xdr:from>
    <xdr:to>
      <xdr:col>15</xdr:col>
      <xdr:colOff>50800</xdr:colOff>
      <xdr:row>35</xdr:row>
      <xdr:rowOff>170469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28826"/>
          <a:ext cx="8890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170469</xdr:rowOff>
    </xdr:from>
    <xdr:to>
      <xdr:col>10</xdr:col>
      <xdr:colOff>114300</xdr:colOff>
      <xdr:row>36</xdr:row>
      <xdr:rowOff>71589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71219"/>
          <a:ext cx="889000" cy="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31870</xdr:rowOff>
    </xdr:from>
    <xdr:to>
      <xdr:col>24</xdr:col>
      <xdr:colOff>114300</xdr:colOff>
      <xdr:row>35</xdr:row>
      <xdr:rowOff>133470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54747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8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37116</xdr:rowOff>
    </xdr:from>
    <xdr:to>
      <xdr:col>20</xdr:col>
      <xdr:colOff>38100</xdr:colOff>
      <xdr:row>35</xdr:row>
      <xdr:rowOff>138716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155243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1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77276</xdr:rowOff>
    </xdr:from>
    <xdr:to>
      <xdr:col>15</xdr:col>
      <xdr:colOff>101600</xdr:colOff>
      <xdr:row>36</xdr:row>
      <xdr:rowOff>7426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23953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5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119669</xdr:rowOff>
    </xdr:from>
    <xdr:to>
      <xdr:col>10</xdr:col>
      <xdr:colOff>165100</xdr:colOff>
      <xdr:row>36</xdr:row>
      <xdr:rowOff>49819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66346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20789</xdr:rowOff>
    </xdr:from>
    <xdr:to>
      <xdr:col>6</xdr:col>
      <xdr:colOff>38100</xdr:colOff>
      <xdr:row>36</xdr:row>
      <xdr:rowOff>122389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138916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83476</xdr:rowOff>
    </xdr:from>
    <xdr:to>
      <xdr:col>24</xdr:col>
      <xdr:colOff>63500</xdr:colOff>
      <xdr:row>57</xdr:row>
      <xdr:rowOff>85720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56126"/>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83476</xdr:rowOff>
    </xdr:from>
    <xdr:to>
      <xdr:col>19</xdr:col>
      <xdr:colOff>177800</xdr:colOff>
      <xdr:row>57</xdr:row>
      <xdr:rowOff>146394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56126"/>
          <a:ext cx="889000" cy="6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38632</xdr:rowOff>
    </xdr:from>
    <xdr:to>
      <xdr:col>15</xdr:col>
      <xdr:colOff>50800</xdr:colOff>
      <xdr:row>57</xdr:row>
      <xdr:rowOff>146394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11282"/>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38632</xdr:rowOff>
    </xdr:from>
    <xdr:to>
      <xdr:col>10</xdr:col>
      <xdr:colOff>114300</xdr:colOff>
      <xdr:row>58</xdr:row>
      <xdr:rowOff>67821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1282"/>
          <a:ext cx="889000" cy="20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34920</xdr:rowOff>
    </xdr:from>
    <xdr:to>
      <xdr:col>24</xdr:col>
      <xdr:colOff>114300</xdr:colOff>
      <xdr:row>57</xdr:row>
      <xdr:rowOff>136520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57797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32676</xdr:rowOff>
    </xdr:from>
    <xdr:to>
      <xdr:col>20</xdr:col>
      <xdr:colOff>38100</xdr:colOff>
      <xdr:row>57</xdr:row>
      <xdr:rowOff>134276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150803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95594</xdr:rowOff>
    </xdr:from>
    <xdr:to>
      <xdr:col>15</xdr:col>
      <xdr:colOff>101600</xdr:colOff>
      <xdr:row>58</xdr:row>
      <xdr:rowOff>25744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159282</xdr:rowOff>
    </xdr:from>
    <xdr:to>
      <xdr:col>10</xdr:col>
      <xdr:colOff>165100</xdr:colOff>
      <xdr:row>57</xdr:row>
      <xdr:rowOff>89432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17021</xdr:rowOff>
    </xdr:from>
    <xdr:to>
      <xdr:col>6</xdr:col>
      <xdr:colOff>38100</xdr:colOff>
      <xdr:row>58</xdr:row>
      <xdr:rowOff>118621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109748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5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24181</xdr:rowOff>
    </xdr:from>
    <xdr:to>
      <xdr:col>24</xdr:col>
      <xdr:colOff>63500</xdr:colOff>
      <xdr:row>78</xdr:row>
      <xdr:rowOff>55384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7281"/>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160313</xdr:rowOff>
    </xdr:from>
    <xdr:to>
      <xdr:col>19</xdr:col>
      <xdr:colOff>177800</xdr:colOff>
      <xdr:row>78</xdr:row>
      <xdr:rowOff>55384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61963"/>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160313</xdr:rowOff>
    </xdr:from>
    <xdr:to>
      <xdr:col>15</xdr:col>
      <xdr:colOff>50800</xdr:colOff>
      <xdr:row>78</xdr:row>
      <xdr:rowOff>52794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1963"/>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52794</xdr:rowOff>
    </xdr:from>
    <xdr:to>
      <xdr:col>10</xdr:col>
      <xdr:colOff>114300</xdr:colOff>
      <xdr:row>79</xdr:row>
      <xdr:rowOff>19323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5894"/>
          <a:ext cx="8890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144831</xdr:rowOff>
    </xdr:from>
    <xdr:to>
      <xdr:col>24</xdr:col>
      <xdr:colOff>114300</xdr:colOff>
      <xdr:row>78</xdr:row>
      <xdr:rowOff>74981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123258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4584</xdr:rowOff>
    </xdr:from>
    <xdr:to>
      <xdr:col>20</xdr:col>
      <xdr:colOff>38100</xdr:colOff>
      <xdr:row>78</xdr:row>
      <xdr:rowOff>106184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97311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109513</xdr:rowOff>
    </xdr:from>
    <xdr:to>
      <xdr:col>15</xdr:col>
      <xdr:colOff>101600</xdr:colOff>
      <xdr:row>78</xdr:row>
      <xdr:rowOff>39663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30790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1994</xdr:rowOff>
    </xdr:from>
    <xdr:to>
      <xdr:col>10</xdr:col>
      <xdr:colOff>165100</xdr:colOff>
      <xdr:row>78</xdr:row>
      <xdr:rowOff>103594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94721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139973</xdr:rowOff>
    </xdr:from>
    <xdr:to>
      <xdr:col>6</xdr:col>
      <xdr:colOff>38100</xdr:colOff>
      <xdr:row>79</xdr:row>
      <xdr:rowOff>70123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61250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6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64509</xdr:rowOff>
    </xdr:from>
    <xdr:to>
      <xdr:col>24</xdr:col>
      <xdr:colOff>63500</xdr:colOff>
      <xdr:row>93</xdr:row>
      <xdr:rowOff>151454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37909"/>
          <a:ext cx="838200" cy="2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32192</xdr:rowOff>
    </xdr:from>
    <xdr:to>
      <xdr:col>19</xdr:col>
      <xdr:colOff>177800</xdr:colOff>
      <xdr:row>93</xdr:row>
      <xdr:rowOff>151454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77042"/>
          <a:ext cx="889000" cy="1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32192</xdr:rowOff>
    </xdr:from>
    <xdr:to>
      <xdr:col>15</xdr:col>
      <xdr:colOff>50800</xdr:colOff>
      <xdr:row>95</xdr:row>
      <xdr:rowOff>100837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77042"/>
          <a:ext cx="889000" cy="4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100837</xdr:rowOff>
    </xdr:from>
    <xdr:to>
      <xdr:col>10</xdr:col>
      <xdr:colOff>114300</xdr:colOff>
      <xdr:row>95</xdr:row>
      <xdr:rowOff>171008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8587"/>
          <a:ext cx="889000" cy="7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13709</xdr:rowOff>
    </xdr:from>
    <xdr:to>
      <xdr:col>24</xdr:col>
      <xdr:colOff>114300</xdr:colOff>
      <xdr:row>92</xdr:row>
      <xdr:rowOff>115309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36586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3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100654</xdr:rowOff>
    </xdr:from>
    <xdr:to>
      <xdr:col>20</xdr:col>
      <xdr:colOff>38100</xdr:colOff>
      <xdr:row>94</xdr:row>
      <xdr:rowOff>30804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47331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152842</xdr:rowOff>
    </xdr:from>
    <xdr:to>
      <xdr:col>15</xdr:col>
      <xdr:colOff>101600</xdr:colOff>
      <xdr:row>93</xdr:row>
      <xdr:rowOff>82992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99519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0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50037</xdr:rowOff>
    </xdr:from>
    <xdr:to>
      <xdr:col>10</xdr:col>
      <xdr:colOff>165100</xdr:colOff>
      <xdr:row>95</xdr:row>
      <xdr:rowOff>151637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168164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1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120208</xdr:rowOff>
    </xdr:from>
    <xdr:to>
      <xdr:col>6</xdr:col>
      <xdr:colOff>38100</xdr:colOff>
      <xdr:row>96</xdr:row>
      <xdr:rowOff>50358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66885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156548</xdr:rowOff>
    </xdr:from>
    <xdr:to>
      <xdr:col>55</xdr:col>
      <xdr:colOff>0</xdr:colOff>
      <xdr:row>35</xdr:row>
      <xdr:rowOff>171021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7298"/>
          <a:ext cx="838200" cy="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171021</xdr:rowOff>
    </xdr:from>
    <xdr:to>
      <xdr:col>50</xdr:col>
      <xdr:colOff>114300</xdr:colOff>
      <xdr:row>36</xdr:row>
      <xdr:rowOff>60019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71771"/>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85780</xdr:rowOff>
    </xdr:from>
    <xdr:to>
      <xdr:col>45</xdr:col>
      <xdr:colOff>177800</xdr:colOff>
      <xdr:row>36</xdr:row>
      <xdr:rowOff>60019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15080"/>
          <a:ext cx="889000" cy="3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85780</xdr:rowOff>
    </xdr:from>
    <xdr:to>
      <xdr:col>41</xdr:col>
      <xdr:colOff>50800</xdr:colOff>
      <xdr:row>37</xdr:row>
      <xdr:rowOff>4643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15080"/>
          <a:ext cx="889000" cy="4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105748</xdr:rowOff>
    </xdr:from>
    <xdr:to>
      <xdr:col>55</xdr:col>
      <xdr:colOff>50800</xdr:colOff>
      <xdr:row>36</xdr:row>
      <xdr:rowOff>35898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128625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120221</xdr:rowOff>
    </xdr:from>
    <xdr:to>
      <xdr:col>50</xdr:col>
      <xdr:colOff>165100</xdr:colOff>
      <xdr:row>36</xdr:row>
      <xdr:rowOff>50371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66898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9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9219</xdr:rowOff>
    </xdr:from>
    <xdr:to>
      <xdr:col>46</xdr:col>
      <xdr:colOff>38100</xdr:colOff>
      <xdr:row>36</xdr:row>
      <xdr:rowOff>110819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127346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34980</xdr:rowOff>
    </xdr:from>
    <xdr:to>
      <xdr:col>41</xdr:col>
      <xdr:colOff>101600</xdr:colOff>
      <xdr:row>34</xdr:row>
      <xdr:rowOff>136580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153107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3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125293</xdr:rowOff>
    </xdr:from>
    <xdr:to>
      <xdr:col>36</xdr:col>
      <xdr:colOff>165100</xdr:colOff>
      <xdr:row>37</xdr:row>
      <xdr:rowOff>55443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46570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9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xdr:rowOff>
    </xdr:from>
    <xdr:to>
      <xdr:col>55</xdr:col>
      <xdr:colOff>0</xdr:colOff>
      <xdr:row>58</xdr:row>
      <xdr:rowOff>12067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44217"/>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82567</xdr:rowOff>
    </xdr:from>
    <xdr:to>
      <xdr:col>50</xdr:col>
      <xdr:colOff>114300</xdr:colOff>
      <xdr:row>58</xdr:row>
      <xdr:rowOff>12067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83767"/>
          <a:ext cx="889000" cy="2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39801</xdr:rowOff>
    </xdr:from>
    <xdr:to>
      <xdr:col>45</xdr:col>
      <xdr:colOff>177800</xdr:colOff>
      <xdr:row>56</xdr:row>
      <xdr:rowOff>82567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41001"/>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39801</xdr:rowOff>
    </xdr:from>
    <xdr:to>
      <xdr:col>41</xdr:col>
      <xdr:colOff>50800</xdr:colOff>
      <xdr:row>56</xdr:row>
      <xdr:rowOff>166206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41001"/>
          <a:ext cx="889000" cy="1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120767</xdr:rowOff>
    </xdr:from>
    <xdr:to>
      <xdr:col>55</xdr:col>
      <xdr:colOff>50800</xdr:colOff>
      <xdr:row>58</xdr:row>
      <xdr:rowOff>50917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99194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132717</xdr:rowOff>
    </xdr:from>
    <xdr:to>
      <xdr:col>50</xdr:col>
      <xdr:colOff>165100</xdr:colOff>
      <xdr:row>58</xdr:row>
      <xdr:rowOff>62867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53994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31767</xdr:rowOff>
    </xdr:from>
    <xdr:to>
      <xdr:col>46</xdr:col>
      <xdr:colOff>38100</xdr:colOff>
      <xdr:row>56</xdr:row>
      <xdr:rowOff>133367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149894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4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160451</xdr:rowOff>
    </xdr:from>
    <xdr:to>
      <xdr:col>41</xdr:col>
      <xdr:colOff>101600</xdr:colOff>
      <xdr:row>56</xdr:row>
      <xdr:rowOff>90601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107128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6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115406</xdr:rowOff>
    </xdr:from>
    <xdr:to>
      <xdr:col>36</xdr:col>
      <xdr:colOff>165100</xdr:colOff>
      <xdr:row>57</xdr:row>
      <xdr:rowOff>45556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36683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0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159748</xdr:rowOff>
    </xdr:from>
    <xdr:to>
      <xdr:col>55</xdr:col>
      <xdr:colOff>0</xdr:colOff>
      <xdr:row>78</xdr:row>
      <xdr:rowOff>121343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61398"/>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88987</xdr:rowOff>
    </xdr:from>
    <xdr:to>
      <xdr:col>50</xdr:col>
      <xdr:colOff>114300</xdr:colOff>
      <xdr:row>77</xdr:row>
      <xdr:rowOff>159748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19187"/>
          <a:ext cx="889000" cy="2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85609</xdr:rowOff>
    </xdr:from>
    <xdr:to>
      <xdr:col>45</xdr:col>
      <xdr:colOff>177800</xdr:colOff>
      <xdr:row>76</xdr:row>
      <xdr:rowOff>88987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1580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85609</xdr:rowOff>
    </xdr:from>
    <xdr:to>
      <xdr:col>41</xdr:col>
      <xdr:colOff>50800</xdr:colOff>
      <xdr:row>78</xdr:row>
      <xdr:rowOff>12384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15809"/>
          <a:ext cx="889000" cy="2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70543</xdr:rowOff>
    </xdr:from>
    <xdr:to>
      <xdr:col>55</xdr:col>
      <xdr:colOff>50800</xdr:colOff>
      <xdr:row>79</xdr:row>
      <xdr:rowOff>693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156920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108948</xdr:rowOff>
    </xdr:from>
    <xdr:to>
      <xdr:col>50</xdr:col>
      <xdr:colOff>165100</xdr:colOff>
      <xdr:row>78</xdr:row>
      <xdr:rowOff>39098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30225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38187</xdr:rowOff>
    </xdr:from>
    <xdr:to>
      <xdr:col>46</xdr:col>
      <xdr:colOff>38100</xdr:colOff>
      <xdr:row>76</xdr:row>
      <xdr:rowOff>139787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156315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34809</xdr:rowOff>
    </xdr:from>
    <xdr:to>
      <xdr:col>41</xdr:col>
      <xdr:colOff>101600</xdr:colOff>
      <xdr:row>76</xdr:row>
      <xdr:rowOff>136409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152936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133034</xdr:rowOff>
    </xdr:from>
    <xdr:to>
      <xdr:col>36</xdr:col>
      <xdr:colOff>165100</xdr:colOff>
      <xdr:row>78</xdr:row>
      <xdr:rowOff>63184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54311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116985</xdr:rowOff>
    </xdr:from>
    <xdr:to>
      <xdr:col>55</xdr:col>
      <xdr:colOff>0</xdr:colOff>
      <xdr:row>97</xdr:row>
      <xdr:rowOff>150654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7635"/>
          <a:ext cx="8382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47144</xdr:rowOff>
    </xdr:from>
    <xdr:to>
      <xdr:col>50</xdr:col>
      <xdr:colOff>114300</xdr:colOff>
      <xdr:row>97</xdr:row>
      <xdr:rowOff>150654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77794"/>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14994</xdr:rowOff>
    </xdr:from>
    <xdr:to>
      <xdr:col>45</xdr:col>
      <xdr:colOff>177800</xdr:colOff>
      <xdr:row>97</xdr:row>
      <xdr:rowOff>47144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45644"/>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83068</xdr:rowOff>
    </xdr:from>
    <xdr:to>
      <xdr:col>41</xdr:col>
      <xdr:colOff>50800</xdr:colOff>
      <xdr:row>97</xdr:row>
      <xdr:rowOff>14994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42268"/>
          <a:ext cx="889000" cy="10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66185</xdr:rowOff>
    </xdr:from>
    <xdr:to>
      <xdr:col>55</xdr:col>
      <xdr:colOff>50800</xdr:colOff>
      <xdr:row>97</xdr:row>
      <xdr:rowOff>167785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99854</xdr:rowOff>
    </xdr:from>
    <xdr:to>
      <xdr:col>50</xdr:col>
      <xdr:colOff>165100</xdr:colOff>
      <xdr:row>98</xdr:row>
      <xdr:rowOff>30004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21131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167794</xdr:rowOff>
    </xdr:from>
    <xdr:to>
      <xdr:col>46</xdr:col>
      <xdr:colOff>38100</xdr:colOff>
      <xdr:row>97</xdr:row>
      <xdr:rowOff>97944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89071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135644</xdr:rowOff>
    </xdr:from>
    <xdr:to>
      <xdr:col>41</xdr:col>
      <xdr:colOff>101600</xdr:colOff>
      <xdr:row>97</xdr:row>
      <xdr:rowOff>65794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32268</xdr:rowOff>
    </xdr:from>
    <xdr:to>
      <xdr:col>36</xdr:col>
      <xdr:colOff>165100</xdr:colOff>
      <xdr:row>96</xdr:row>
      <xdr:rowOff>133868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150395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101775</xdr:rowOff>
    </xdr:from>
    <xdr:to>
      <xdr:col>85</xdr:col>
      <xdr:colOff>127000</xdr:colOff>
      <xdr:row>38</xdr:row>
      <xdr:rowOff>158575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45425"/>
          <a:ext cx="838200" cy="2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158575</xdr:rowOff>
    </xdr:from>
    <xdr:to>
      <xdr:col>81</xdr:col>
      <xdr:colOff>50800</xdr:colOff>
      <xdr:row>39</xdr:row>
      <xdr:rowOff>38072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3675"/>
          <a:ext cx="889000" cy="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152250</xdr:rowOff>
    </xdr:from>
    <xdr:to>
      <xdr:col>76</xdr:col>
      <xdr:colOff>114300</xdr:colOff>
      <xdr:row>39</xdr:row>
      <xdr:rowOff>38072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67350"/>
          <a:ext cx="889000" cy="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152250</xdr:rowOff>
    </xdr:from>
    <xdr:to>
      <xdr:col>71</xdr:col>
      <xdr:colOff>177800</xdr:colOff>
      <xdr:row>38</xdr:row>
      <xdr:rowOff>161334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67350"/>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50975</xdr:rowOff>
    </xdr:from>
    <xdr:to>
      <xdr:col>85</xdr:col>
      <xdr:colOff>177800</xdr:colOff>
      <xdr:row>37</xdr:row>
      <xdr:rowOff>152575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73852</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107775</xdr:rowOff>
    </xdr:from>
    <xdr:to>
      <xdr:col>81</xdr:col>
      <xdr:colOff>101600</xdr:colOff>
      <xdr:row>39</xdr:row>
      <xdr:rowOff>37925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29052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158722</xdr:rowOff>
    </xdr:from>
    <xdr:to>
      <xdr:col>76</xdr:col>
      <xdr:colOff>165100</xdr:colOff>
      <xdr:row>39</xdr:row>
      <xdr:rowOff>88872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79999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101450</xdr:rowOff>
    </xdr:from>
    <xdr:to>
      <xdr:col>72</xdr:col>
      <xdr:colOff>38100</xdr:colOff>
      <xdr:row>39</xdr:row>
      <xdr:rowOff>31600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22727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110534</xdr:rowOff>
    </xdr:from>
    <xdr:to>
      <xdr:col>67</xdr:col>
      <xdr:colOff>101600</xdr:colOff>
      <xdr:row>39</xdr:row>
      <xdr:rowOff>40684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31811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6659</xdr:rowOff>
    </xdr:from>
    <xdr:to>
      <xdr:col>85</xdr:col>
      <xdr:colOff>127000</xdr:colOff>
      <xdr:row>75</xdr:row>
      <xdr:rowOff>34167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86540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6659</xdr:rowOff>
    </xdr:from>
    <xdr:to>
      <xdr:col>81</xdr:col>
      <xdr:colOff>50800</xdr:colOff>
      <xdr:row>75</xdr:row>
      <xdr:rowOff>58879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65409"/>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58879</xdr:rowOff>
    </xdr:from>
    <xdr:to>
      <xdr:col>76</xdr:col>
      <xdr:colOff>114300</xdr:colOff>
      <xdr:row>75</xdr:row>
      <xdr:rowOff>112268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7629"/>
          <a:ext cx="889000" cy="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112268</xdr:rowOff>
    </xdr:from>
    <xdr:to>
      <xdr:col>71</xdr:col>
      <xdr:colOff>177800</xdr:colOff>
      <xdr:row>76</xdr:row>
      <xdr:rowOff>13737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71018"/>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154817</xdr:rowOff>
    </xdr:from>
    <xdr:to>
      <xdr:col>85</xdr:col>
      <xdr:colOff>177800</xdr:colOff>
      <xdr:row>75</xdr:row>
      <xdr:rowOff>84967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6244</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9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127309</xdr:rowOff>
    </xdr:from>
    <xdr:to>
      <xdr:col>81</xdr:col>
      <xdr:colOff>101600</xdr:colOff>
      <xdr:row>75</xdr:row>
      <xdr:rowOff>57459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73986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5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8079</xdr:rowOff>
    </xdr:from>
    <xdr:to>
      <xdr:col>76</xdr:col>
      <xdr:colOff>165100</xdr:colOff>
      <xdr:row>75</xdr:row>
      <xdr:rowOff>109679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126206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61468</xdr:rowOff>
    </xdr:from>
    <xdr:to>
      <xdr:col>72</xdr:col>
      <xdr:colOff>38100</xdr:colOff>
      <xdr:row>75</xdr:row>
      <xdr:rowOff>163069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8145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69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134388</xdr:rowOff>
    </xdr:from>
    <xdr:to>
      <xdr:col>67</xdr:col>
      <xdr:colOff>101600</xdr:colOff>
      <xdr:row>76</xdr:row>
      <xdr:rowOff>64539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93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81065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4589</xdr:rowOff>
    </xdr:from>
    <xdr:to>
      <xdr:col>85</xdr:col>
      <xdr:colOff>127000</xdr:colOff>
      <xdr:row>98</xdr:row>
      <xdr:rowOff>28660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06689"/>
          <a:ext cx="8382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100185</xdr:rowOff>
    </xdr:from>
    <xdr:to>
      <xdr:col>81</xdr:col>
      <xdr:colOff>50800</xdr:colOff>
      <xdr:row>98</xdr:row>
      <xdr:rowOff>28660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0835"/>
          <a:ext cx="889000" cy="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100185</xdr:rowOff>
    </xdr:from>
    <xdr:to>
      <xdr:col>76</xdr:col>
      <xdr:colOff>114300</xdr:colOff>
      <xdr:row>98</xdr:row>
      <xdr:rowOff>31668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0835"/>
          <a:ext cx="889000" cy="1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31668</xdr:rowOff>
    </xdr:from>
    <xdr:to>
      <xdr:col>71</xdr:col>
      <xdr:colOff>177800</xdr:colOff>
      <xdr:row>98</xdr:row>
      <xdr:rowOff>56841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3768"/>
          <a:ext cx="8890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125239</xdr:rowOff>
    </xdr:from>
    <xdr:to>
      <xdr:col>85</xdr:col>
      <xdr:colOff>177800</xdr:colOff>
      <xdr:row>98</xdr:row>
      <xdr:rowOff>55389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149310</xdr:rowOff>
    </xdr:from>
    <xdr:to>
      <xdr:col>81</xdr:col>
      <xdr:colOff>101600</xdr:colOff>
      <xdr:row>98</xdr:row>
      <xdr:rowOff>79460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70587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49385</xdr:rowOff>
    </xdr:from>
    <xdr:to>
      <xdr:col>76</xdr:col>
      <xdr:colOff>165100</xdr:colOff>
      <xdr:row>97</xdr:row>
      <xdr:rowOff>150985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152318</xdr:rowOff>
    </xdr:from>
    <xdr:to>
      <xdr:col>72</xdr:col>
      <xdr:colOff>38100</xdr:colOff>
      <xdr:row>98</xdr:row>
      <xdr:rowOff>82468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73595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6041</xdr:rowOff>
    </xdr:from>
    <xdr:to>
      <xdr:col>67</xdr:col>
      <xdr:colOff>101600</xdr:colOff>
      <xdr:row>98</xdr:row>
      <xdr:rowOff>107641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98768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140439</xdr:rowOff>
    </xdr:from>
    <xdr:to>
      <xdr:col>116</xdr:col>
      <xdr:colOff>63500</xdr:colOff>
      <xdr:row>75</xdr:row>
      <xdr:rowOff>149636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9189"/>
          <a:ext cx="8382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149636</xdr:rowOff>
    </xdr:from>
    <xdr:to>
      <xdr:col>111</xdr:col>
      <xdr:colOff>177800</xdr:colOff>
      <xdr:row>75</xdr:row>
      <xdr:rowOff>152333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8386"/>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152333</xdr:rowOff>
    </xdr:from>
    <xdr:to>
      <xdr:col>107</xdr:col>
      <xdr:colOff>50800</xdr:colOff>
      <xdr:row>75</xdr:row>
      <xdr:rowOff>170591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11083"/>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146154</xdr:rowOff>
    </xdr:from>
    <xdr:to>
      <xdr:col>102</xdr:col>
      <xdr:colOff>114300</xdr:colOff>
      <xdr:row>75</xdr:row>
      <xdr:rowOff>170591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62004"/>
          <a:ext cx="889000" cy="3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89639</xdr:rowOff>
    </xdr:from>
    <xdr:to>
      <xdr:col>116</xdr:col>
      <xdr:colOff>114300</xdr:colOff>
      <xdr:row>76</xdr:row>
      <xdr:rowOff>19789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68066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98837</xdr:rowOff>
    </xdr:from>
    <xdr:to>
      <xdr:col>112</xdr:col>
      <xdr:colOff>38100</xdr:colOff>
      <xdr:row>76</xdr:row>
      <xdr:rowOff>28987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20113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101534</xdr:rowOff>
    </xdr:from>
    <xdr:to>
      <xdr:col>107</xdr:col>
      <xdr:colOff>101600</xdr:colOff>
      <xdr:row>76</xdr:row>
      <xdr:rowOff>31685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0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22810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119791</xdr:rowOff>
    </xdr:from>
    <xdr:to>
      <xdr:col>102</xdr:col>
      <xdr:colOff>165100</xdr:colOff>
      <xdr:row>76</xdr:row>
      <xdr:rowOff>49941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41068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95354</xdr:rowOff>
    </xdr:from>
    <xdr:to>
      <xdr:col>98</xdr:col>
      <xdr:colOff>38100</xdr:colOff>
      <xdr:row>74</xdr:row>
      <xdr:rowOff>25504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42031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8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179,979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円となっており、類似団体平均値より若干高い水準にあるため、採用人数の検討や適切な労務管理等引き続き行っていく。</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163,894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円となっており、類似団体内平均値より高い水準にあるため、法定外の単独扶助については、改めて制度の適切な運用に努め、財政の健全化を図る。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108,848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円となっており、類似団体内平均値より低い水準となっている。今後も公共施設総合管理計画に基づき、適正に資産管理を図る。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37,477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円となっており、類似団体内平均値より高い水準にある。昨年度より増加したのは、大雨や台風などの災害の影響で甚大な被害を受けたことによる。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182,699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円となっており、類似団体内平均値より高い水準となっている。緊急防災・減災事業債（防災行政無線整備）や合併特例債（庁舎建設）に係る地方債の償還が要因となっている。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6,163
6,120
213.59
7,874,513
7,495,849
298,599
4,373,355
9,452,595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61595</xdr:rowOff>
    </xdr:from>
    <xdr:to>
      <xdr:col>24</xdr:col>
      <xdr:colOff>63500</xdr:colOff>
      <xdr:row>33</xdr:row>
      <xdr:rowOff>108077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9445"/>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61595</xdr:rowOff>
    </xdr:from>
    <xdr:to>
      <xdr:col>19</xdr:col>
      <xdr:colOff>177800</xdr:colOff>
      <xdr:row>34</xdr:row>
      <xdr:rowOff>158623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9445"/>
          <a:ext cx="889000" cy="2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24511</xdr:rowOff>
    </xdr:from>
    <xdr:to>
      <xdr:col>15</xdr:col>
      <xdr:colOff>50800</xdr:colOff>
      <xdr:row>34</xdr:row>
      <xdr:rowOff>158623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39461"/>
          <a:ext cx="8890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24511</xdr:rowOff>
    </xdr:from>
    <xdr:to>
      <xdr:col>10</xdr:col>
      <xdr:colOff>114300</xdr:colOff>
      <xdr:row>35</xdr:row>
      <xdr:rowOff>18034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39461"/>
          <a:ext cx="889000" cy="6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57277</xdr:rowOff>
    </xdr:from>
    <xdr:to>
      <xdr:col>24</xdr:col>
      <xdr:colOff>114300</xdr:colOff>
      <xdr:row>33</xdr:row>
      <xdr:rowOff>158877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80154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xdr:rowOff>
    </xdr:from>
    <xdr:to>
      <xdr:col>20</xdr:col>
      <xdr:colOff>38100</xdr:colOff>
      <xdr:row>33</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128922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107823</xdr:rowOff>
    </xdr:from>
    <xdr:to>
      <xdr:col>15</xdr:col>
      <xdr:colOff>101600</xdr:colOff>
      <xdr:row>35</xdr:row>
      <xdr:rowOff>37973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54500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145161</xdr:rowOff>
    </xdr:from>
    <xdr:to>
      <xdr:col>10</xdr:col>
      <xdr:colOff>165100</xdr:colOff>
      <xdr:row>31</xdr:row>
      <xdr:rowOff>75311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91838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138684</xdr:rowOff>
    </xdr:from>
    <xdr:to>
      <xdr:col>6</xdr:col>
      <xdr:colOff>38100</xdr:colOff>
      <xdr:row>35</xdr:row>
      <xdr:rowOff>68834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85361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86126</xdr:rowOff>
    </xdr:from>
    <xdr:to>
      <xdr:col>24</xdr:col>
      <xdr:colOff>63500</xdr:colOff>
      <xdr:row>57</xdr:row>
      <xdr:rowOff>108535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8776"/>
          <a:ext cx="838200" cy="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72132</xdr:rowOff>
    </xdr:from>
    <xdr:to>
      <xdr:col>19</xdr:col>
      <xdr:colOff>177800</xdr:colOff>
      <xdr:row>57</xdr:row>
      <xdr:rowOff>86126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73332"/>
          <a:ext cx="889000" cy="1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60915</xdr:rowOff>
    </xdr:from>
    <xdr:to>
      <xdr:col>15</xdr:col>
      <xdr:colOff>50800</xdr:colOff>
      <xdr:row>56</xdr:row>
      <xdr:rowOff>72132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90665"/>
          <a:ext cx="889000" cy="1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60915</xdr:rowOff>
    </xdr:from>
    <xdr:to>
      <xdr:col>10</xdr:col>
      <xdr:colOff>114300</xdr:colOff>
      <xdr:row>57</xdr:row>
      <xdr:rowOff>71300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90665"/>
          <a:ext cx="889000" cy="35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57735</xdr:rowOff>
    </xdr:from>
    <xdr:to>
      <xdr:col>24</xdr:col>
      <xdr:colOff>114300</xdr:colOff>
      <xdr:row>57</xdr:row>
      <xdr:rowOff>159335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35326</xdr:rowOff>
    </xdr:from>
    <xdr:to>
      <xdr:col>20</xdr:col>
      <xdr:colOff>38100</xdr:colOff>
      <xdr:row>57</xdr:row>
      <xdr:rowOff>136926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128053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21332</xdr:rowOff>
    </xdr:from>
    <xdr:to>
      <xdr:col>15</xdr:col>
      <xdr:colOff>101600</xdr:colOff>
      <xdr:row>56</xdr:row>
      <xdr:rowOff>122932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139459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9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10115</xdr:rowOff>
    </xdr:from>
    <xdr:to>
      <xdr:col>10</xdr:col>
      <xdr:colOff>165100</xdr:colOff>
      <xdr:row>55</xdr:row>
      <xdr:rowOff>111715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128242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1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20500</xdr:rowOff>
    </xdr:from>
    <xdr:to>
      <xdr:col>6</xdr:col>
      <xdr:colOff>38100</xdr:colOff>
      <xdr:row>57</xdr:row>
      <xdr:rowOff>122100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138627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49069</xdr:rowOff>
    </xdr:from>
    <xdr:to>
      <xdr:col>24</xdr:col>
      <xdr:colOff>63500</xdr:colOff>
      <xdr:row>74</xdr:row>
      <xdr:rowOff>25359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64919"/>
          <a:ext cx="838200" cy="1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165038</xdr:rowOff>
    </xdr:from>
    <xdr:to>
      <xdr:col>19</xdr:col>
      <xdr:colOff>177800</xdr:colOff>
      <xdr:row>74</xdr:row>
      <xdr:rowOff>25359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80888"/>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165038</xdr:rowOff>
    </xdr:from>
    <xdr:to>
      <xdr:col>15</xdr:col>
      <xdr:colOff>50800</xdr:colOff>
      <xdr:row>75</xdr:row>
      <xdr:rowOff>45603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80888"/>
          <a:ext cx="889000" cy="2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26662</xdr:rowOff>
    </xdr:from>
    <xdr:to>
      <xdr:col>10</xdr:col>
      <xdr:colOff>114300</xdr:colOff>
      <xdr:row>75</xdr:row>
      <xdr:rowOff>45603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854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169719</xdr:rowOff>
    </xdr:from>
    <xdr:to>
      <xdr:col>24</xdr:col>
      <xdr:colOff>114300</xdr:colOff>
      <xdr:row>73</xdr:row>
      <xdr:rowOff>99869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21146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6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146009</xdr:rowOff>
    </xdr:from>
    <xdr:to>
      <xdr:col>20</xdr:col>
      <xdr:colOff>38100</xdr:colOff>
      <xdr:row>74</xdr:row>
      <xdr:rowOff>76159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92686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114238</xdr:rowOff>
    </xdr:from>
    <xdr:to>
      <xdr:col>15</xdr:col>
      <xdr:colOff>101600</xdr:colOff>
      <xdr:row>74</xdr:row>
      <xdr:rowOff>44388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60915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0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166253</xdr:rowOff>
    </xdr:from>
    <xdr:to>
      <xdr:col>10</xdr:col>
      <xdr:colOff>165100</xdr:colOff>
      <xdr:row>75</xdr:row>
      <xdr:rowOff>96403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147312</xdr:rowOff>
    </xdr:from>
    <xdr:to>
      <xdr:col>6</xdr:col>
      <xdr:colOff>38100</xdr:colOff>
      <xdr:row>75</xdr:row>
      <xdr:rowOff>77462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93989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156967</xdr:rowOff>
    </xdr:from>
    <xdr:to>
      <xdr:col>24</xdr:col>
      <xdr:colOff>63500</xdr:colOff>
      <xdr:row>97</xdr:row>
      <xdr:rowOff>20344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6167"/>
          <a:ext cx="8382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167548</xdr:rowOff>
    </xdr:from>
    <xdr:to>
      <xdr:col>19</xdr:col>
      <xdr:colOff>177800</xdr:colOff>
      <xdr:row>97</xdr:row>
      <xdr:rowOff>20344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26748"/>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167548</xdr:rowOff>
    </xdr:from>
    <xdr:to>
      <xdr:col>15</xdr:col>
      <xdr:colOff>50800</xdr:colOff>
      <xdr:row>97</xdr:row>
      <xdr:rowOff>38453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674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38453</xdr:rowOff>
    </xdr:from>
    <xdr:to>
      <xdr:col>10</xdr:col>
      <xdr:colOff>114300</xdr:colOff>
      <xdr:row>97</xdr:row>
      <xdr:rowOff>113903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69103"/>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106167</xdr:rowOff>
    </xdr:from>
    <xdr:to>
      <xdr:col>24</xdr:col>
      <xdr:colOff>114300</xdr:colOff>
      <xdr:row>97</xdr:row>
      <xdr:rowOff>36317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84594</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140994</xdr:rowOff>
    </xdr:from>
    <xdr:to>
      <xdr:col>20</xdr:col>
      <xdr:colOff>38100</xdr:colOff>
      <xdr:row>97</xdr:row>
      <xdr:rowOff>71144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62271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116748</xdr:rowOff>
    </xdr:from>
    <xdr:to>
      <xdr:col>15</xdr:col>
      <xdr:colOff>101600</xdr:colOff>
      <xdr:row>97</xdr:row>
      <xdr:rowOff>46898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38025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6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159103</xdr:rowOff>
    </xdr:from>
    <xdr:to>
      <xdr:col>10</xdr:col>
      <xdr:colOff>165100</xdr:colOff>
      <xdr:row>97</xdr:row>
      <xdr:rowOff>89253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80380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63103</xdr:rowOff>
    </xdr:from>
    <xdr:to>
      <xdr:col>6</xdr:col>
      <xdr:colOff>38100</xdr:colOff>
      <xdr:row>97</xdr:row>
      <xdr:rowOff>164703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28541</xdr:rowOff>
    </xdr:from>
    <xdr:to>
      <xdr:col>55</xdr:col>
      <xdr:colOff>0</xdr:colOff>
      <xdr:row>56</xdr:row>
      <xdr:rowOff>61935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29741"/>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132197</xdr:rowOff>
    </xdr:from>
    <xdr:to>
      <xdr:col>50</xdr:col>
      <xdr:colOff>114300</xdr:colOff>
      <xdr:row>56</xdr:row>
      <xdr:rowOff>61935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61947"/>
          <a:ext cx="889000" cy="1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132197</xdr:rowOff>
    </xdr:from>
    <xdr:to>
      <xdr:col>45</xdr:col>
      <xdr:colOff>177800</xdr:colOff>
      <xdr:row>56</xdr:row>
      <xdr:rowOff>79628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61947"/>
          <a:ext cx="889000" cy="1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79628</xdr:rowOff>
    </xdr:from>
    <xdr:to>
      <xdr:col>41</xdr:col>
      <xdr:colOff>50800</xdr:colOff>
      <xdr:row>56</xdr:row>
      <xdr:rowOff>98661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80828"/>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149191</xdr:rowOff>
    </xdr:from>
    <xdr:to>
      <xdr:col>55</xdr:col>
      <xdr:colOff>50800</xdr:colOff>
      <xdr:row>56</xdr:row>
      <xdr:rowOff>79341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7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127618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5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11135</xdr:rowOff>
    </xdr:from>
    <xdr:to>
      <xdr:col>50</xdr:col>
      <xdr:colOff>165100</xdr:colOff>
      <xdr:row>56</xdr:row>
      <xdr:rowOff>112735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103862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81397</xdr:rowOff>
    </xdr:from>
    <xdr:to>
      <xdr:col>46</xdr:col>
      <xdr:colOff>38100</xdr:colOff>
      <xdr:row>56</xdr:row>
      <xdr:rowOff>11547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28074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8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28828</xdr:rowOff>
    </xdr:from>
    <xdr:to>
      <xdr:col>41</xdr:col>
      <xdr:colOff>101600</xdr:colOff>
      <xdr:row>56</xdr:row>
      <xdr:rowOff>130428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121555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47861</xdr:rowOff>
    </xdr:from>
    <xdr:to>
      <xdr:col>36</xdr:col>
      <xdr:colOff>165100</xdr:colOff>
      <xdr:row>56</xdr:row>
      <xdr:rowOff>149461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140588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69740</xdr:rowOff>
    </xdr:from>
    <xdr:to>
      <xdr:col>55</xdr:col>
      <xdr:colOff>0</xdr:colOff>
      <xdr:row>77</xdr:row>
      <xdr:rowOff>99206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71390"/>
          <a:ext cx="8382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69740</xdr:rowOff>
    </xdr:from>
    <xdr:to>
      <xdr:col>50</xdr:col>
      <xdr:colOff>114300</xdr:colOff>
      <xdr:row>77</xdr:row>
      <xdr:rowOff>98456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1390"/>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67673</xdr:rowOff>
    </xdr:from>
    <xdr:to>
      <xdr:col>45</xdr:col>
      <xdr:colOff>177800</xdr:colOff>
      <xdr:row>77</xdr:row>
      <xdr:rowOff>98456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9323"/>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67673</xdr:rowOff>
    </xdr:from>
    <xdr:to>
      <xdr:col>41</xdr:col>
      <xdr:colOff>50800</xdr:colOff>
      <xdr:row>77</xdr:row>
      <xdr:rowOff>103513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9323"/>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48406</xdr:rowOff>
    </xdr:from>
    <xdr:to>
      <xdr:col>55</xdr:col>
      <xdr:colOff>50800</xdr:colOff>
      <xdr:row>77</xdr:row>
      <xdr:rowOff>150006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71283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18940</xdr:rowOff>
    </xdr:from>
    <xdr:to>
      <xdr:col>50</xdr:col>
      <xdr:colOff>165100</xdr:colOff>
      <xdr:row>77</xdr:row>
      <xdr:rowOff>120540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137067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47656</xdr:rowOff>
    </xdr:from>
    <xdr:to>
      <xdr:col>46</xdr:col>
      <xdr:colOff>38100</xdr:colOff>
      <xdr:row>77</xdr:row>
      <xdr:rowOff>149256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165783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16873</xdr:rowOff>
    </xdr:from>
    <xdr:to>
      <xdr:col>41</xdr:col>
      <xdr:colOff>101600</xdr:colOff>
      <xdr:row>77</xdr:row>
      <xdr:rowOff>118473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135000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52713</xdr:rowOff>
    </xdr:from>
    <xdr:to>
      <xdr:col>36</xdr:col>
      <xdr:colOff>165100</xdr:colOff>
      <xdr:row>77</xdr:row>
      <xdr:rowOff>154313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170840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74924</xdr:rowOff>
    </xdr:from>
    <xdr:to>
      <xdr:col>55</xdr:col>
      <xdr:colOff>0</xdr:colOff>
      <xdr:row>96</xdr:row>
      <xdr:rowOff>120306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34124"/>
          <a:ext cx="838200" cy="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120306</xdr:rowOff>
    </xdr:from>
    <xdr:to>
      <xdr:col>50</xdr:col>
      <xdr:colOff>114300</xdr:colOff>
      <xdr:row>97</xdr:row>
      <xdr:rowOff>42901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79506"/>
          <a:ext cx="889000" cy="9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991</xdr:rowOff>
    </xdr:from>
    <xdr:to>
      <xdr:col>45</xdr:col>
      <xdr:colOff>177800</xdr:colOff>
      <xdr:row>97</xdr:row>
      <xdr:rowOff>42901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31641"/>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991</xdr:rowOff>
    </xdr:from>
    <xdr:to>
      <xdr:col>41</xdr:col>
      <xdr:colOff>50800</xdr:colOff>
      <xdr:row>97</xdr:row>
      <xdr:rowOff>47588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1641"/>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24124</xdr:rowOff>
    </xdr:from>
    <xdr:to>
      <xdr:col>55</xdr:col>
      <xdr:colOff>50800</xdr:colOff>
      <xdr:row>96</xdr:row>
      <xdr:rowOff>125724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2551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69506</xdr:rowOff>
    </xdr:from>
    <xdr:to>
      <xdr:col>50</xdr:col>
      <xdr:colOff>165100</xdr:colOff>
      <xdr:row>96</xdr:row>
      <xdr:rowOff>171106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162233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163551</xdr:rowOff>
    </xdr:from>
    <xdr:to>
      <xdr:col>46</xdr:col>
      <xdr:colOff>38100</xdr:colOff>
      <xdr:row>97</xdr:row>
      <xdr:rowOff>93701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84828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121641</xdr:rowOff>
    </xdr:from>
    <xdr:to>
      <xdr:col>41</xdr:col>
      <xdr:colOff>101600</xdr:colOff>
      <xdr:row>97</xdr:row>
      <xdr:rowOff>51791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42918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168238</xdr:rowOff>
    </xdr:from>
    <xdr:to>
      <xdr:col>36</xdr:col>
      <xdr:colOff>165100</xdr:colOff>
      <xdr:row>97</xdr:row>
      <xdr:rowOff>98388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89515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103924</xdr:rowOff>
    </xdr:from>
    <xdr:to>
      <xdr:col>85</xdr:col>
      <xdr:colOff>127000</xdr:colOff>
      <xdr:row>37</xdr:row>
      <xdr:rowOff>124727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47574"/>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124727</xdr:rowOff>
    </xdr:from>
    <xdr:to>
      <xdr:col>81</xdr:col>
      <xdr:colOff>50800</xdr:colOff>
      <xdr:row>38</xdr:row>
      <xdr:rowOff>103353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68377"/>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80248</xdr:rowOff>
    </xdr:from>
    <xdr:to>
      <xdr:col>76</xdr:col>
      <xdr:colOff>114300</xdr:colOff>
      <xdr:row>38</xdr:row>
      <xdr:rowOff>103353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23898"/>
          <a:ext cx="889000" cy="19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80248</xdr:rowOff>
    </xdr:from>
    <xdr:to>
      <xdr:col>71</xdr:col>
      <xdr:colOff>177800</xdr:colOff>
      <xdr:row>38</xdr:row>
      <xdr:rowOff>91318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23898"/>
          <a:ext cx="889000" cy="18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53124</xdr:rowOff>
    </xdr:from>
    <xdr:to>
      <xdr:col>85</xdr:col>
      <xdr:colOff>177800</xdr:colOff>
      <xdr:row>37</xdr:row>
      <xdr:rowOff>154724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31551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73927</xdr:rowOff>
    </xdr:from>
    <xdr:to>
      <xdr:col>81</xdr:col>
      <xdr:colOff>101600</xdr:colOff>
      <xdr:row>38</xdr:row>
      <xdr:rowOff>4077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166653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52553</xdr:rowOff>
    </xdr:from>
    <xdr:to>
      <xdr:col>76</xdr:col>
      <xdr:colOff>165100</xdr:colOff>
      <xdr:row>38</xdr:row>
      <xdr:rowOff>154153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145280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29448</xdr:rowOff>
    </xdr:from>
    <xdr:to>
      <xdr:col>72</xdr:col>
      <xdr:colOff>38100</xdr:colOff>
      <xdr:row>37</xdr:row>
      <xdr:rowOff>131048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40518</xdr:rowOff>
    </xdr:from>
    <xdr:to>
      <xdr:col>67</xdr:col>
      <xdr:colOff>101600</xdr:colOff>
      <xdr:row>38</xdr:row>
      <xdr:rowOff>142118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133245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44130</xdr:rowOff>
    </xdr:from>
    <xdr:to>
      <xdr:col>85</xdr:col>
      <xdr:colOff>127000</xdr:colOff>
      <xdr:row>57</xdr:row>
      <xdr:rowOff>89545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16780"/>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89545</xdr:rowOff>
    </xdr:from>
    <xdr:to>
      <xdr:col>81</xdr:col>
      <xdr:colOff>50800</xdr:colOff>
      <xdr:row>57</xdr:row>
      <xdr:rowOff>112957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2195"/>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29972</xdr:rowOff>
    </xdr:from>
    <xdr:to>
      <xdr:col>76</xdr:col>
      <xdr:colOff>114300</xdr:colOff>
      <xdr:row>57</xdr:row>
      <xdr:rowOff>112957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2622"/>
          <a:ext cx="889000" cy="8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29972</xdr:rowOff>
    </xdr:from>
    <xdr:to>
      <xdr:col>71</xdr:col>
      <xdr:colOff>177800</xdr:colOff>
      <xdr:row>57</xdr:row>
      <xdr:rowOff>51971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2622"/>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164780</xdr:rowOff>
    </xdr:from>
    <xdr:to>
      <xdr:col>85</xdr:col>
      <xdr:colOff>177800</xdr:colOff>
      <xdr:row>57</xdr:row>
      <xdr:rowOff>94930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143207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38745</xdr:rowOff>
    </xdr:from>
    <xdr:to>
      <xdr:col>81</xdr:col>
      <xdr:colOff>101600</xdr:colOff>
      <xdr:row>57</xdr:row>
      <xdr:rowOff>140345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131472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62157</xdr:rowOff>
    </xdr:from>
    <xdr:to>
      <xdr:col>76</xdr:col>
      <xdr:colOff>165100</xdr:colOff>
      <xdr:row>57</xdr:row>
      <xdr:rowOff>163757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154884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150622</xdr:rowOff>
    </xdr:from>
    <xdr:to>
      <xdr:col>72</xdr:col>
      <xdr:colOff>38100</xdr:colOff>
      <xdr:row>57</xdr:row>
      <xdr:rowOff>80772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71899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1171</xdr:rowOff>
    </xdr:from>
    <xdr:to>
      <xdr:col>67</xdr:col>
      <xdr:colOff>101600</xdr:colOff>
      <xdr:row>57</xdr:row>
      <xdr:rowOff>102771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93898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101775</xdr:rowOff>
    </xdr:from>
    <xdr:to>
      <xdr:col>85</xdr:col>
      <xdr:colOff>127000</xdr:colOff>
      <xdr:row>78</xdr:row>
      <xdr:rowOff>158575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03425"/>
          <a:ext cx="838200" cy="2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158575</xdr:rowOff>
    </xdr:from>
    <xdr:to>
      <xdr:col>81</xdr:col>
      <xdr:colOff>50800</xdr:colOff>
      <xdr:row>79</xdr:row>
      <xdr:rowOff>38072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31675"/>
          <a:ext cx="889000" cy="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152250</xdr:rowOff>
    </xdr:from>
    <xdr:to>
      <xdr:col>76</xdr:col>
      <xdr:colOff>114300</xdr:colOff>
      <xdr:row>79</xdr:row>
      <xdr:rowOff>38072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25350"/>
          <a:ext cx="889000" cy="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152250</xdr:rowOff>
    </xdr:from>
    <xdr:to>
      <xdr:col>71</xdr:col>
      <xdr:colOff>177800</xdr:colOff>
      <xdr:row>78</xdr:row>
      <xdr:rowOff>161333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25350"/>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50975</xdr:rowOff>
    </xdr:from>
    <xdr:to>
      <xdr:col>85</xdr:col>
      <xdr:colOff>177800</xdr:colOff>
      <xdr:row>77</xdr:row>
      <xdr:rowOff>152575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73852</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107775</xdr:rowOff>
    </xdr:from>
    <xdr:to>
      <xdr:col>81</xdr:col>
      <xdr:colOff>101600</xdr:colOff>
      <xdr:row>79</xdr:row>
      <xdr:rowOff>37925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29052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158722</xdr:rowOff>
    </xdr:from>
    <xdr:to>
      <xdr:col>76</xdr:col>
      <xdr:colOff>165100</xdr:colOff>
      <xdr:row>79</xdr:row>
      <xdr:rowOff>88872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79999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4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101450</xdr:rowOff>
    </xdr:from>
    <xdr:to>
      <xdr:col>72</xdr:col>
      <xdr:colOff>38100</xdr:colOff>
      <xdr:row>79</xdr:row>
      <xdr:rowOff>31600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22727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6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110533</xdr:rowOff>
    </xdr:from>
    <xdr:to>
      <xdr:col>67</xdr:col>
      <xdr:colOff>101600</xdr:colOff>
      <xdr:row>79</xdr:row>
      <xdr:rowOff>40683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31810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6659</xdr:rowOff>
    </xdr:from>
    <xdr:to>
      <xdr:col>85</xdr:col>
      <xdr:colOff>127000</xdr:colOff>
      <xdr:row>95</xdr:row>
      <xdr:rowOff>34167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9440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6659</xdr:rowOff>
    </xdr:from>
    <xdr:to>
      <xdr:col>81</xdr:col>
      <xdr:colOff>50800</xdr:colOff>
      <xdr:row>95</xdr:row>
      <xdr:rowOff>58879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94409"/>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58879</xdr:rowOff>
    </xdr:from>
    <xdr:to>
      <xdr:col>76</xdr:col>
      <xdr:colOff>114300</xdr:colOff>
      <xdr:row>95</xdr:row>
      <xdr:rowOff>112268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46629"/>
          <a:ext cx="889000" cy="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112268</xdr:rowOff>
    </xdr:from>
    <xdr:to>
      <xdr:col>71</xdr:col>
      <xdr:colOff>177800</xdr:colOff>
      <xdr:row>96</xdr:row>
      <xdr:rowOff>13737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00018"/>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154817</xdr:rowOff>
    </xdr:from>
    <xdr:to>
      <xdr:col>85</xdr:col>
      <xdr:colOff>177800</xdr:colOff>
      <xdr:row>95</xdr:row>
      <xdr:rowOff>84967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6244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2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127309</xdr:rowOff>
    </xdr:from>
    <xdr:to>
      <xdr:col>81</xdr:col>
      <xdr:colOff>101600</xdr:colOff>
      <xdr:row>95</xdr:row>
      <xdr:rowOff>57459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73986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0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8079</xdr:rowOff>
    </xdr:from>
    <xdr:to>
      <xdr:col>76</xdr:col>
      <xdr:colOff>165100</xdr:colOff>
      <xdr:row>95</xdr:row>
      <xdr:rowOff>109679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126206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61468</xdr:rowOff>
    </xdr:from>
    <xdr:to>
      <xdr:col>72</xdr:col>
      <xdr:colOff>38100</xdr:colOff>
      <xdr:row>95</xdr:row>
      <xdr:rowOff>163068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8145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134387</xdr:rowOff>
    </xdr:from>
    <xdr:to>
      <xdr:col>67</xdr:col>
      <xdr:colOff>101600</xdr:colOff>
      <xdr:row>96</xdr:row>
      <xdr:rowOff>64537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81064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238,924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円となっており、類似団体内平均値より高い値となった。昨年度より減少したのは、庁舎建設事業が減となったためである。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307,323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内平均値より高い値となっている。低所得世帯支援給付金事業の経費と老人福祉行政に要する経費である老人福祉費が増加していることが主な要因であり、高齢化率が県下１位である町の現状を映し出した結果ともいえ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105,468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円となっており、類似団体内平均値と比較して一人当たりのコストが下回っている。昨年度より増加したのは、肝属郡医師会立病院再整備事業が増となったためである。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90,084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円となっており、類似団体内平均値と比較して一人当たりのコストが下回っている。昨年度より増加したのは、かごしま国体事業が増となったためである。	</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37,477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円となっており、類似団体内平均値と比較して一人当たりのコストが上回っている。昨年度より増加したのは、大雨や台風などによる災害が甚大となったためである。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ポイント増加し、令和５年度の実質単年度収支は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となった。また、財政調整基金残高については</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今後の公共施設の老朽化対策や扶助費の増加等を想定し、より一層財政の健全化に努める。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たが、それぞれの特別会計及び事業会計は共通して財源不足が課題となっており、一般会計繰入金への依存傾向にある。今後は公共施設の老朽化対策等による投資的経費の増加や、高齢者の比率が増加するとによるサービスに係る経費の増加が見込まれるため、より一層、財政の効率化を図る必要がある。</a:t>
          </a:r>
        </a:p>
        <a:p>
          <a:r>
            <a:rPr kumimoji="1" lang="ja-JP" altLang="en-US" sz="1400">
              <a:latin typeface="ＭＳ ゴシック" pitchFamily="49" charset="-128"/>
              <a:ea typeface="ＭＳ ゴシック" pitchFamily="49" charset="-128"/>
            </a:rPr>
            <a:t>　なお、令和元年度で赤字となった簡易水道事業特別会計（「その他会計（赤字）」）は、令和２年度から水道事業会計へと移行している。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公営企業債の元利償還金に対する繰入金」は増加しているが、「元利償還金」、「組合等が起こした地方債の元利償還金に対する負担金等」及び「算入公債費等」については減少となった。</a:t>
          </a:r>
        </a:p>
        <a:p>
          <a:r>
            <a:rPr kumimoji="1" lang="ja-JP" altLang="en-US" sz="1400">
              <a:latin typeface="ＭＳ ゴシック" pitchFamily="49" charset="-128"/>
              <a:ea typeface="ＭＳ ゴシック" pitchFamily="49" charset="-128"/>
            </a:rPr>
            <a:t>　今後も交付税措置のある有利な地方債を有効活用するとともに、地方債発行額を適切に管理する必要がある。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実質公債費比率の算定に用いる満期一括償還地方債の償還の財源として積み立てた額等は過去５年間なし。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）」を上回り、「将来負担比率の分子」が負の値となるため「比率なし」となっている。</a:t>
          </a:r>
        </a:p>
        <a:p>
          <a:r>
            <a:rPr kumimoji="1" lang="ja-JP" altLang="en-US" sz="1400">
              <a:latin typeface="ＭＳ ゴシック" pitchFamily="49" charset="-128"/>
              <a:ea typeface="ＭＳ ゴシック" pitchFamily="49" charset="-128"/>
            </a:rPr>
            <a:t>　今後も地方債発行額を適切に管理しつつ、充当可能基金の維持を図っていく。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・令和４年度と比較すると、積立額は増、取崩額は減となったが、年度末基金残高は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・積立は、ふるさとおこし基金や減債基金等への積立による対前年度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百万円の増額、取崩は、ふるさとおこし基金や地域振興基金の取崩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百万円の減額で、取崩額が積立額を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・依然として多くの公債費残高を抱えているため、それに対応する減債基金を積極的に積み立てる。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・合併特例債の活用期限が終わることから、今後はその他特定目的基金も減少する見込みである。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・ふるさとおこし基金：郷土を愛し、地域に貢献し、明日の南大隅を担う人材の養成と地域活性化を促す。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・地域振興基金：南大隅町の均衡ある発展を図り、地域の振興を推進する。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・合併振興基金：町民の連帯強化及び地域振興を図る。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・地域福祉基金：高齢者の保健福祉の増進を図る。（定額基金）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・ふるさとおこし基金：産業振興支援事業に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・地域振興基金：南大隅町スマイル支え合い活動事業に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・町有施設整備基金：運用収入等を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・合併振興基金：運用収入等を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・ふるさとおこし基金：ふるさと納税を原資に積立を行い、活用を図っていく。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・町有施設整備基金：本庁舎建設事業が概ねひと段落を迎えたため今後取崩額は減少すると見込まれるが、引き続き積立を行いながら、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老朽化していく町有施設の整備事業へ活用していく。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・地域振興基金：積立を行いながら、地域振興施設整備事業等へ活用していく。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・令和４年度と比較すると、積立額・取崩額ともに増となったが、標準財政規模の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％を残高の目安としているために、年度末残高は、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ほぼ横ばいとなった。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・災害等の突発的な対応を見据え、標準財政規模の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％程度の財政調整基金を確保する。そのために、予算編成及び執行における効率化の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徹底及び交付税措置のある有利な地方債の借入などに努める。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百万円の積み立ても行なったことにより、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・令和４年度に償還のピークを迎えたが、今後、医師会立病院再整備事業に伴う償還に備え積み増しを行う見込みである。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7874513</v>
      </c>
      <c r="BO4" s="449"/>
      <c r="BP4" s="449"/>
      <c r="BQ4" s="449"/>
      <c r="BR4" s="449"/>
      <c r="BS4" s="449"/>
      <c r="BT4" s="449"/>
      <c r="BU4" s="450"/>
      <c r="BV4" s="448">
        <v>7572991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6.6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7495849</v>
      </c>
      <c r="BO5" s="420"/>
      <c r="BP5" s="420"/>
      <c r="BQ5" s="420"/>
      <c r="BR5" s="420"/>
      <c r="BS5" s="420"/>
      <c r="BT5" s="420"/>
      <c r="BU5" s="421"/>
      <c r="BV5" s="419">
        <v>7268878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86.9</v>
      </c>
      <c r="CU5" s="417"/>
      <c r="CV5" s="417"/>
      <c r="CW5" s="417"/>
      <c r="CX5" s="417"/>
      <c r="CY5" s="417"/>
      <c r="CZ5" s="417"/>
      <c r="DA5" s="418"/>
      <c r="DB5" s="416">
        <v>89.7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378664</v>
      </c>
      <c r="BO6" s="420"/>
      <c r="BP6" s="420"/>
      <c r="BQ6" s="420"/>
      <c r="BR6" s="420"/>
      <c r="BS6" s="420"/>
      <c r="BT6" s="420"/>
      <c r="BU6" s="421"/>
      <c r="BV6" s="419">
        <v>304113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87.2</v>
      </c>
      <c r="CU6" s="563"/>
      <c r="CV6" s="563"/>
      <c r="CW6" s="563"/>
      <c r="CX6" s="563"/>
      <c r="CY6" s="563"/>
      <c r="CZ6" s="563"/>
      <c r="DA6" s="564"/>
      <c r="DB6" s="562">
        <v>90.4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80065</v>
      </c>
      <c r="BO7" s="420"/>
      <c r="BP7" s="420"/>
      <c r="BQ7" s="420"/>
      <c r="BR7" s="420"/>
      <c r="BS7" s="420"/>
      <c r="BT7" s="420"/>
      <c r="BU7" s="421"/>
      <c r="BV7" s="419">
        <v>13393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4373355</v>
      </c>
      <c r="CU7" s="420"/>
      <c r="CV7" s="420"/>
      <c r="CW7" s="420"/>
      <c r="CX7" s="420"/>
      <c r="CY7" s="420"/>
      <c r="CZ7" s="420"/>
      <c r="DA7" s="421"/>
      <c r="DB7" s="419">
        <v>4430203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298599</v>
      </c>
      <c r="BO8" s="420"/>
      <c r="BP8" s="420"/>
      <c r="BQ8" s="420"/>
      <c r="BR8" s="420"/>
      <c r="BS8" s="420"/>
      <c r="BT8" s="420"/>
      <c r="BU8" s="421"/>
      <c r="BV8" s="419">
        <v>290720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0.16</v>
      </c>
      <c r="CU8" s="523"/>
      <c r="CV8" s="523"/>
      <c r="CW8" s="523"/>
      <c r="CX8" s="523"/>
      <c r="CY8" s="523"/>
      <c r="CZ8" s="523"/>
      <c r="DA8" s="524"/>
      <c r="DB8" s="522">
        <v>0.17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6481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7879</v>
      </c>
      <c r="BO9" s="420"/>
      <c r="BP9" s="420"/>
      <c r="BQ9" s="420"/>
      <c r="BR9" s="420"/>
      <c r="BS9" s="420"/>
      <c r="BT9" s="420"/>
      <c r="BU9" s="421"/>
      <c r="BV9" s="419">
        <v>4192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19.5</v>
      </c>
      <c r="CU9" s="417"/>
      <c r="CV9" s="417"/>
      <c r="CW9" s="417"/>
      <c r="CX9" s="417"/>
      <c r="CY9" s="417"/>
      <c r="CZ9" s="417"/>
      <c r="DA9" s="418"/>
      <c r="DB9" s="416">
        <v>21.2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7542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1900</v>
      </c>
      <c r="BO10" s="420"/>
      <c r="BP10" s="420"/>
      <c r="BQ10" s="420"/>
      <c r="BR10" s="420"/>
      <c r="BS10" s="420"/>
      <c r="BT10" s="420"/>
      <c r="BU10" s="421"/>
      <c r="BV10" s="419">
        <v>1784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5968</v>
      </c>
      <c r="BO12" s="420"/>
      <c r="BP12" s="420"/>
      <c r="BQ12" s="420"/>
      <c r="BR12" s="420"/>
      <c r="BS12" s="420"/>
      <c r="BT12" s="420"/>
      <c r="BU12" s="421"/>
      <c r="BV12" s="419">
        <v>5810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6120</v>
      </c>
      <c r="S13" s="507"/>
      <c r="T13" s="507"/>
      <c r="U13" s="507"/>
      <c r="V13" s="508"/>
      <c r="W13" s="509" t="s">
        <v>131</v>
      </c>
      <c r="X13" s="405"/>
      <c r="Y13" s="405"/>
      <c r="Z13" s="405"/>
      <c r="AA13" s="405"/>
      <c r="AB13" s="406"/>
      <c r="AC13" s="372">
        <v>1040</v>
      </c>
      <c r="AD13" s="373"/>
      <c r="AE13" s="373"/>
      <c r="AF13" s="373"/>
      <c r="AG13" s="374"/>
      <c r="AH13" s="372">
        <v>1175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3811</v>
      </c>
      <c r="BO13" s="420"/>
      <c r="BP13" s="420"/>
      <c r="BQ13" s="420"/>
      <c r="BR13" s="420"/>
      <c r="BS13" s="420"/>
      <c r="BT13" s="420"/>
      <c r="BU13" s="421"/>
      <c r="BV13" s="419">
        <v>166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6364</v>
      </c>
      <c r="S14" s="507"/>
      <c r="T14" s="507"/>
      <c r="U14" s="507"/>
      <c r="V14" s="508"/>
      <c r="W14" s="510"/>
      <c r="X14" s="408"/>
      <c r="Y14" s="408"/>
      <c r="Z14" s="408"/>
      <c r="AA14" s="408"/>
      <c r="AB14" s="409"/>
      <c r="AC14" s="499">
        <v>34</v>
      </c>
      <c r="AD14" s="500"/>
      <c r="AE14" s="500"/>
      <c r="AF14" s="500"/>
      <c r="AG14" s="501"/>
      <c r="AH14" s="499">
        <v>34.1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6330</v>
      </c>
      <c r="S15" s="507"/>
      <c r="T15" s="507"/>
      <c r="U15" s="507"/>
      <c r="V15" s="508"/>
      <c r="W15" s="509" t="s">
        <v>137</v>
      </c>
      <c r="X15" s="405"/>
      <c r="Y15" s="405"/>
      <c r="Z15" s="405"/>
      <c r="AA15" s="405"/>
      <c r="AB15" s="406"/>
      <c r="AC15" s="372">
        <v>406</v>
      </c>
      <c r="AD15" s="373"/>
      <c r="AE15" s="373"/>
      <c r="AF15" s="373"/>
      <c r="AG15" s="374"/>
      <c r="AH15" s="372">
        <v>505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691797</v>
      </c>
      <c r="BO15" s="449"/>
      <c r="BP15" s="449"/>
      <c r="BQ15" s="449"/>
      <c r="BR15" s="449"/>
      <c r="BS15" s="449"/>
      <c r="BT15" s="449"/>
      <c r="BU15" s="450"/>
      <c r="BV15" s="448">
        <v>685210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13.3</v>
      </c>
      <c r="AD16" s="500"/>
      <c r="AE16" s="500"/>
      <c r="AF16" s="500"/>
      <c r="AG16" s="501"/>
      <c r="AH16" s="499">
        <v>14.7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4200974</v>
      </c>
      <c r="BO16" s="420"/>
      <c r="BP16" s="420"/>
      <c r="BQ16" s="420"/>
      <c r="BR16" s="420"/>
      <c r="BS16" s="420"/>
      <c r="BT16" s="420"/>
      <c r="BU16" s="421"/>
      <c r="BV16" s="419">
        <v>4235086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1611</v>
      </c>
      <c r="AD17" s="373"/>
      <c r="AE17" s="373"/>
      <c r="AF17" s="373"/>
      <c r="AG17" s="374"/>
      <c r="AH17" s="372">
        <v>1762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847902</v>
      </c>
      <c r="BO17" s="420"/>
      <c r="BP17" s="420"/>
      <c r="BQ17" s="420"/>
      <c r="BR17" s="420"/>
      <c r="BS17" s="420"/>
      <c r="BT17" s="420"/>
      <c r="BU17" s="421"/>
      <c r="BV17" s="419">
        <v>842721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213.59</v>
      </c>
      <c r="M18" s="472"/>
      <c r="N18" s="472"/>
      <c r="O18" s="472"/>
      <c r="P18" s="472"/>
      <c r="Q18" s="472"/>
      <c r="R18" s="473"/>
      <c r="S18" s="473"/>
      <c r="T18" s="473"/>
      <c r="U18" s="473"/>
      <c r="V18" s="474"/>
      <c r="W18" s="490"/>
      <c r="X18" s="491"/>
      <c r="Y18" s="491"/>
      <c r="Z18" s="491"/>
      <c r="AA18" s="491"/>
      <c r="AB18" s="515"/>
      <c r="AC18" s="389">
        <v>52.7</v>
      </c>
      <c r="AD18" s="390"/>
      <c r="AE18" s="390"/>
      <c r="AF18" s="390"/>
      <c r="AG18" s="475"/>
      <c r="AH18" s="389">
        <v>51.2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3827526</v>
      </c>
      <c r="BO18" s="420"/>
      <c r="BP18" s="420"/>
      <c r="BQ18" s="420"/>
      <c r="BR18" s="420"/>
      <c r="BS18" s="420"/>
      <c r="BT18" s="420"/>
      <c r="BU18" s="421"/>
      <c r="BV18" s="419">
        <v>4003527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5660557</v>
      </c>
      <c r="BO19" s="420"/>
      <c r="BP19" s="420"/>
      <c r="BQ19" s="420"/>
      <c r="BR19" s="420"/>
      <c r="BS19" s="420"/>
      <c r="BT19" s="420"/>
      <c r="BU19" s="421"/>
      <c r="BV19" s="419">
        <v>5608516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9452595</v>
      </c>
      <c r="BO22" s="449"/>
      <c r="BP22" s="449"/>
      <c r="BQ22" s="449"/>
      <c r="BR22" s="449"/>
      <c r="BS22" s="449"/>
      <c r="BT22" s="449"/>
      <c r="BU22" s="450"/>
      <c r="BV22" s="448">
        <v>9918953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6294561</v>
      </c>
      <c r="BO23" s="420"/>
      <c r="BP23" s="420"/>
      <c r="BQ23" s="420"/>
      <c r="BR23" s="420"/>
      <c r="BS23" s="420"/>
      <c r="BT23" s="420"/>
      <c r="BU23" s="421"/>
      <c r="BV23" s="419">
        <v>6524639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102</v>
      </c>
      <c r="AI24" s="373"/>
      <c r="AJ24" s="373"/>
      <c r="AK24" s="373"/>
      <c r="AL24" s="374"/>
      <c r="AM24" s="372">
        <v>322320</v>
      </c>
      <c r="AN24" s="373"/>
      <c r="AO24" s="373"/>
      <c r="AP24" s="373"/>
      <c r="AQ24" s="373"/>
      <c r="AR24" s="374"/>
      <c r="AS24" s="372">
        <v>3160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7483943</v>
      </c>
      <c r="BO24" s="420"/>
      <c r="BP24" s="420"/>
      <c r="BQ24" s="420"/>
      <c r="BR24" s="420"/>
      <c r="BS24" s="420"/>
      <c r="BT24" s="420"/>
      <c r="BU24" s="421"/>
      <c r="BV24" s="419">
        <v>7716137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306247</v>
      </c>
      <c r="BO25" s="449"/>
      <c r="BP25" s="449"/>
      <c r="BQ25" s="449"/>
      <c r="BR25" s="449"/>
      <c r="BS25" s="449"/>
      <c r="BT25" s="449"/>
      <c r="BU25" s="450"/>
      <c r="BV25" s="448">
        <v>285466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5530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3060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2480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845198</v>
      </c>
      <c r="BO28" s="449"/>
      <c r="BP28" s="449"/>
      <c r="BQ28" s="449"/>
      <c r="BR28" s="449"/>
      <c r="BS28" s="449"/>
      <c r="BT28" s="449"/>
      <c r="BU28" s="450"/>
      <c r="BV28" s="448">
        <v>849266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2270</v>
      </c>
      <c r="R29" s="373"/>
      <c r="S29" s="373"/>
      <c r="T29" s="373"/>
      <c r="U29" s="373"/>
      <c r="V29" s="374"/>
      <c r="W29" s="463"/>
      <c r="X29" s="464"/>
      <c r="Y29" s="465"/>
      <c r="Z29" s="375" t="s">
        <v>178</v>
      </c>
      <c r="AA29" s="376"/>
      <c r="AB29" s="376"/>
      <c r="AC29" s="376"/>
      <c r="AD29" s="376"/>
      <c r="AE29" s="376"/>
      <c r="AF29" s="376"/>
      <c r="AG29" s="377"/>
      <c r="AH29" s="372">
        <v>103</v>
      </c>
      <c r="AI29" s="373"/>
      <c r="AJ29" s="373"/>
      <c r="AK29" s="373"/>
      <c r="AL29" s="374"/>
      <c r="AM29" s="372">
        <v>326418</v>
      </c>
      <c r="AN29" s="373"/>
      <c r="AO29" s="373"/>
      <c r="AP29" s="373"/>
      <c r="AQ29" s="373"/>
      <c r="AR29" s="374"/>
      <c r="AS29" s="372">
        <v>3169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1753400</v>
      </c>
      <c r="BO29" s="420"/>
      <c r="BP29" s="420"/>
      <c r="BQ29" s="420"/>
      <c r="BR29" s="420"/>
      <c r="BS29" s="420"/>
      <c r="BT29" s="420"/>
      <c r="BU29" s="421"/>
      <c r="BV29" s="419">
        <v>1693400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6489547</v>
      </c>
      <c r="BO30" s="454"/>
      <c r="BP30" s="454"/>
      <c r="BQ30" s="454"/>
      <c r="BR30" s="454"/>
      <c r="BS30" s="454"/>
      <c r="BT30" s="454"/>
      <c r="BU30" s="455"/>
      <c r="BV30" s="453">
        <v>6594408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介護保険（保険事業勘定）特別会計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南大隅衛生管理組合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介護保険（サービス事業勘定）特別会計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大隅肝属地区消防組合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大隅肝属広域事務組合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鹿児島県後期高齢者医療広域連合（一般会計）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鹿児島県後期高齢者医療広域連合（特別会計）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RvQ+8o04MXQmZusn3JHnW+fmy/riwIEdtGxvYuFd4IUyU6b0ZMuzQQKWfqhjsxy65nHXx4XD/xphnLE0OLKyg==" saltValue="ipt8AqORHwl0KrI9D6B7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576558</v>
      </c>
      <c r="S5" s="677"/>
      <c r="T5" s="677"/>
      <c r="U5" s="677"/>
      <c r="V5" s="677"/>
      <c r="W5" s="677"/>
      <c r="X5" s="677"/>
      <c r="Y5" s="702"/>
      <c r="Z5" s="715">
        <v>7.3</v>
      </c>
      <c r="AA5" s="715"/>
      <c r="AB5" s="715"/>
      <c r="AC5" s="715"/>
      <c r="AD5" s="716">
        <v>576558</v>
      </c>
      <c r="AE5" s="716"/>
      <c r="AF5" s="716"/>
      <c r="AG5" s="716"/>
      <c r="AH5" s="716"/>
      <c r="AI5" s="716"/>
      <c r="AJ5" s="716"/>
      <c r="AK5" s="716"/>
      <c r="AL5" s="703">
        <v>13.1</v>
      </c>
      <c r="AM5" s="685"/>
      <c r="AN5" s="685"/>
      <c r="AO5" s="704"/>
      <c r="AP5" s="679" t="s">
        <v>217</v>
      </c>
      <c r="AQ5" s="680"/>
      <c r="AR5" s="680"/>
      <c r="AS5" s="680"/>
      <c r="AT5" s="680"/>
      <c r="AU5" s="680"/>
      <c r="AV5" s="680"/>
      <c r="AW5" s="680"/>
      <c r="AX5" s="680"/>
      <c r="AY5" s="680"/>
      <c r="AZ5" s="680"/>
      <c r="BA5" s="680"/>
      <c r="BB5" s="680"/>
      <c r="BC5" s="680"/>
      <c r="BD5" s="680"/>
      <c r="BE5" s="680"/>
      <c r="BF5" s="681"/>
      <c r="BG5" s="621">
        <v>575677</v>
      </c>
      <c r="BH5" s="622"/>
      <c r="BI5" s="622"/>
      <c r="BJ5" s="622"/>
      <c r="BK5" s="622"/>
      <c r="BL5" s="622"/>
      <c r="BM5" s="622"/>
      <c r="BN5" s="623"/>
      <c r="BO5" s="659">
        <v>99.8</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92547</v>
      </c>
      <c r="S6" s="622"/>
      <c r="T6" s="622"/>
      <c r="U6" s="622"/>
      <c r="V6" s="622"/>
      <c r="W6" s="622"/>
      <c r="X6" s="622"/>
      <c r="Y6" s="623"/>
      <c r="Z6" s="659">
        <v>1.2</v>
      </c>
      <c r="AA6" s="659"/>
      <c r="AB6" s="659"/>
      <c r="AC6" s="659"/>
      <c r="AD6" s="660">
        <v>92547</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575677</v>
      </c>
      <c r="BH6" s="622"/>
      <c r="BI6" s="622"/>
      <c r="BJ6" s="622"/>
      <c r="BK6" s="622"/>
      <c r="BL6" s="622"/>
      <c r="BM6" s="622"/>
      <c r="BN6" s="623"/>
      <c r="BO6" s="659">
        <v>99.8</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83812</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83722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128</v>
      </c>
      <c r="S7" s="622"/>
      <c r="T7" s="622"/>
      <c r="U7" s="622"/>
      <c r="V7" s="622"/>
      <c r="W7" s="622"/>
      <c r="X7" s="622"/>
      <c r="Y7" s="623"/>
      <c r="Z7" s="659">
        <v>0</v>
      </c>
      <c r="AA7" s="659"/>
      <c r="AB7" s="659"/>
      <c r="AC7" s="659"/>
      <c r="AD7" s="660">
        <v>128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181019</v>
      </c>
      <c r="BH7" s="622"/>
      <c r="BI7" s="622"/>
      <c r="BJ7" s="622"/>
      <c r="BK7" s="622"/>
      <c r="BL7" s="622"/>
      <c r="BM7" s="622"/>
      <c r="BN7" s="623"/>
      <c r="BO7" s="659">
        <v>31.4</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1257779</v>
      </c>
      <c r="CS7" s="622"/>
      <c r="CT7" s="622"/>
      <c r="CU7" s="622"/>
      <c r="CV7" s="622"/>
      <c r="CW7" s="622"/>
      <c r="CX7" s="622"/>
      <c r="CY7" s="623"/>
      <c r="CZ7" s="659">
        <v>16.8</v>
      </c>
      <c r="DA7" s="659"/>
      <c r="DB7" s="659"/>
      <c r="DC7" s="659"/>
      <c r="DD7" s="627">
        <v>26880</v>
      </c>
      <c r="DE7" s="622"/>
      <c r="DF7" s="622"/>
      <c r="DG7" s="622"/>
      <c r="DH7" s="622"/>
      <c r="DI7" s="622"/>
      <c r="DJ7" s="622"/>
      <c r="DK7" s="622"/>
      <c r="DL7" s="622"/>
      <c r="DM7" s="622"/>
      <c r="DN7" s="622"/>
      <c r="DO7" s="622"/>
      <c r="DP7" s="623"/>
      <c r="DQ7" s="627">
        <v>994275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1504</v>
      </c>
      <c r="S8" s="622"/>
      <c r="T8" s="622"/>
      <c r="U8" s="622"/>
      <c r="V8" s="622"/>
      <c r="W8" s="622"/>
      <c r="X8" s="622"/>
      <c r="Y8" s="623"/>
      <c r="Z8" s="659">
        <v>0</v>
      </c>
      <c r="AA8" s="659"/>
      <c r="AB8" s="659"/>
      <c r="AC8" s="659"/>
      <c r="AD8" s="660">
        <v>1504</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8649</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1894034</v>
      </c>
      <c r="CS8" s="622"/>
      <c r="CT8" s="622"/>
      <c r="CU8" s="622"/>
      <c r="CV8" s="622"/>
      <c r="CW8" s="622"/>
      <c r="CX8" s="622"/>
      <c r="CY8" s="623"/>
      <c r="CZ8" s="659">
        <v>25.3</v>
      </c>
      <c r="DA8" s="659"/>
      <c r="DB8" s="659"/>
      <c r="DC8" s="659"/>
      <c r="DD8" s="627">
        <v>4834</v>
      </c>
      <c r="DE8" s="622"/>
      <c r="DF8" s="622"/>
      <c r="DG8" s="622"/>
      <c r="DH8" s="622"/>
      <c r="DI8" s="622"/>
      <c r="DJ8" s="622"/>
      <c r="DK8" s="622"/>
      <c r="DL8" s="622"/>
      <c r="DM8" s="622"/>
      <c r="DN8" s="622"/>
      <c r="DO8" s="622"/>
      <c r="DP8" s="623"/>
      <c r="DQ8" s="627">
        <v>1110070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1827</v>
      </c>
      <c r="S9" s="622"/>
      <c r="T9" s="622"/>
      <c r="U9" s="622"/>
      <c r="V9" s="622"/>
      <c r="W9" s="622"/>
      <c r="X9" s="622"/>
      <c r="Y9" s="623"/>
      <c r="Z9" s="659">
        <v>0</v>
      </c>
      <c r="AA9" s="659"/>
      <c r="AB9" s="659"/>
      <c r="AC9" s="659"/>
      <c r="AD9" s="660">
        <v>1827</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151482</v>
      </c>
      <c r="BH9" s="622"/>
      <c r="BI9" s="622"/>
      <c r="BJ9" s="622"/>
      <c r="BK9" s="622"/>
      <c r="BL9" s="622"/>
      <c r="BM9" s="622"/>
      <c r="BN9" s="623"/>
      <c r="BO9" s="659">
        <v>26.3</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649999</v>
      </c>
      <c r="CS9" s="622"/>
      <c r="CT9" s="622"/>
      <c r="CU9" s="622"/>
      <c r="CV9" s="622"/>
      <c r="CW9" s="622"/>
      <c r="CX9" s="622"/>
      <c r="CY9" s="623"/>
      <c r="CZ9" s="659">
        <v>8.6999999999999993</v>
      </c>
      <c r="DA9" s="659"/>
      <c r="DB9" s="659"/>
      <c r="DC9" s="659"/>
      <c r="DD9" s="627">
        <v>94725</v>
      </c>
      <c r="DE9" s="622"/>
      <c r="DF9" s="622"/>
      <c r="DG9" s="622"/>
      <c r="DH9" s="622"/>
      <c r="DI9" s="622"/>
      <c r="DJ9" s="622"/>
      <c r="DK9" s="622"/>
      <c r="DL9" s="622"/>
      <c r="DM9" s="622"/>
      <c r="DN9" s="622"/>
      <c r="DO9" s="622"/>
      <c r="DP9" s="623"/>
      <c r="DQ9" s="627">
        <v>467505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15416</v>
      </c>
      <c r="BH10" s="622"/>
      <c r="BI10" s="622"/>
      <c r="BJ10" s="622"/>
      <c r="BK10" s="622"/>
      <c r="BL10" s="622"/>
      <c r="BM10" s="622"/>
      <c r="BN10" s="623"/>
      <c r="BO10" s="659">
        <v>2.7</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153081</v>
      </c>
      <c r="S11" s="622"/>
      <c r="T11" s="622"/>
      <c r="U11" s="622"/>
      <c r="V11" s="622"/>
      <c r="W11" s="622"/>
      <c r="X11" s="622"/>
      <c r="Y11" s="623"/>
      <c r="Z11" s="624">
        <v>1.9</v>
      </c>
      <c r="AA11" s="625"/>
      <c r="AB11" s="625"/>
      <c r="AC11" s="626"/>
      <c r="AD11" s="627">
        <v>153081</v>
      </c>
      <c r="AE11" s="622"/>
      <c r="AF11" s="622"/>
      <c r="AG11" s="622"/>
      <c r="AH11" s="622"/>
      <c r="AI11" s="622"/>
      <c r="AJ11" s="622"/>
      <c r="AK11" s="623"/>
      <c r="AL11" s="624">
        <v>3.5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5472</v>
      </c>
      <c r="BH11" s="622"/>
      <c r="BI11" s="622"/>
      <c r="BJ11" s="622"/>
      <c r="BK11" s="622"/>
      <c r="BL11" s="622"/>
      <c r="BM11" s="622"/>
      <c r="BN11" s="623"/>
      <c r="BO11" s="659">
        <v>0.9</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612067</v>
      </c>
      <c r="CS11" s="622"/>
      <c r="CT11" s="622"/>
      <c r="CU11" s="622"/>
      <c r="CV11" s="622"/>
      <c r="CW11" s="622"/>
      <c r="CX11" s="622"/>
      <c r="CY11" s="623"/>
      <c r="CZ11" s="659">
        <v>8.1999999999999993</v>
      </c>
      <c r="DA11" s="659"/>
      <c r="DB11" s="659"/>
      <c r="DC11" s="659"/>
      <c r="DD11" s="627">
        <v>101992</v>
      </c>
      <c r="DE11" s="622"/>
      <c r="DF11" s="622"/>
      <c r="DG11" s="622"/>
      <c r="DH11" s="622"/>
      <c r="DI11" s="622"/>
      <c r="DJ11" s="622"/>
      <c r="DK11" s="622"/>
      <c r="DL11" s="622"/>
      <c r="DM11" s="622"/>
      <c r="DN11" s="622"/>
      <c r="DO11" s="622"/>
      <c r="DP11" s="623"/>
      <c r="DQ11" s="627">
        <v>360602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323054</v>
      </c>
      <c r="BH12" s="622"/>
      <c r="BI12" s="622"/>
      <c r="BJ12" s="622"/>
      <c r="BK12" s="622"/>
      <c r="BL12" s="622"/>
      <c r="BM12" s="622"/>
      <c r="BN12" s="623"/>
      <c r="BO12" s="659">
        <v>56</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285699</v>
      </c>
      <c r="CS12" s="622"/>
      <c r="CT12" s="622"/>
      <c r="CU12" s="622"/>
      <c r="CV12" s="622"/>
      <c r="CW12" s="622"/>
      <c r="CX12" s="622"/>
      <c r="CY12" s="623"/>
      <c r="CZ12" s="659">
        <v>3.8</v>
      </c>
      <c r="DA12" s="659"/>
      <c r="DB12" s="659"/>
      <c r="DC12" s="659"/>
      <c r="DD12" s="627">
        <v>5433</v>
      </c>
      <c r="DE12" s="622"/>
      <c r="DF12" s="622"/>
      <c r="DG12" s="622"/>
      <c r="DH12" s="622"/>
      <c r="DI12" s="622"/>
      <c r="DJ12" s="622"/>
      <c r="DK12" s="622"/>
      <c r="DL12" s="622"/>
      <c r="DM12" s="622"/>
      <c r="DN12" s="622"/>
      <c r="DO12" s="622"/>
      <c r="DP12" s="623"/>
      <c r="DQ12" s="627">
        <v>247281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310921</v>
      </c>
      <c r="BH13" s="622"/>
      <c r="BI13" s="622"/>
      <c r="BJ13" s="622"/>
      <c r="BK13" s="622"/>
      <c r="BL13" s="622"/>
      <c r="BM13" s="622"/>
      <c r="BN13" s="623"/>
      <c r="BO13" s="659">
        <v>53.9</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549542</v>
      </c>
      <c r="CS13" s="622"/>
      <c r="CT13" s="622"/>
      <c r="CU13" s="622"/>
      <c r="CV13" s="622"/>
      <c r="CW13" s="622"/>
      <c r="CX13" s="622"/>
      <c r="CY13" s="623"/>
      <c r="CZ13" s="659">
        <v>7.3</v>
      </c>
      <c r="DA13" s="659"/>
      <c r="DB13" s="659"/>
      <c r="DC13" s="659"/>
      <c r="DD13" s="627">
        <v>387466</v>
      </c>
      <c r="DE13" s="622"/>
      <c r="DF13" s="622"/>
      <c r="DG13" s="622"/>
      <c r="DH13" s="622"/>
      <c r="DI13" s="622"/>
      <c r="DJ13" s="622"/>
      <c r="DK13" s="622"/>
      <c r="DL13" s="622"/>
      <c r="DM13" s="622"/>
      <c r="DN13" s="622"/>
      <c r="DO13" s="622"/>
      <c r="DP13" s="623"/>
      <c r="DQ13" s="627">
        <v>148304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466</v>
      </c>
      <c r="S14" s="622"/>
      <c r="T14" s="622"/>
      <c r="U14" s="622"/>
      <c r="V14" s="622"/>
      <c r="W14" s="622"/>
      <c r="X14" s="622"/>
      <c r="Y14" s="623"/>
      <c r="Z14" s="659">
        <v>0</v>
      </c>
      <c r="AA14" s="659"/>
      <c r="AB14" s="659"/>
      <c r="AC14" s="659"/>
      <c r="AD14" s="660">
        <v>466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30169</v>
      </c>
      <c r="BH14" s="622"/>
      <c r="BI14" s="622"/>
      <c r="BJ14" s="622"/>
      <c r="BK14" s="622"/>
      <c r="BL14" s="622"/>
      <c r="BM14" s="622"/>
      <c r="BN14" s="623"/>
      <c r="BO14" s="659">
        <v>5.2</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250781</v>
      </c>
      <c r="CS14" s="622"/>
      <c r="CT14" s="622"/>
      <c r="CU14" s="622"/>
      <c r="CV14" s="622"/>
      <c r="CW14" s="622"/>
      <c r="CX14" s="622"/>
      <c r="CY14" s="623"/>
      <c r="CZ14" s="659">
        <v>3.3</v>
      </c>
      <c r="DA14" s="659"/>
      <c r="DB14" s="659"/>
      <c r="DC14" s="659"/>
      <c r="DD14" s="627">
        <v>19404</v>
      </c>
      <c r="DE14" s="622"/>
      <c r="DF14" s="622"/>
      <c r="DG14" s="622"/>
      <c r="DH14" s="622"/>
      <c r="DI14" s="622"/>
      <c r="DJ14" s="622"/>
      <c r="DK14" s="622"/>
      <c r="DL14" s="622"/>
      <c r="DM14" s="622"/>
      <c r="DN14" s="622"/>
      <c r="DO14" s="622"/>
      <c r="DP14" s="623"/>
      <c r="DQ14" s="627">
        <v>228053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41435</v>
      </c>
      <c r="BH15" s="622"/>
      <c r="BI15" s="622"/>
      <c r="BJ15" s="622"/>
      <c r="BK15" s="622"/>
      <c r="BL15" s="622"/>
      <c r="BM15" s="622"/>
      <c r="BN15" s="623"/>
      <c r="BO15" s="659">
        <v>7.2</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555190</v>
      </c>
      <c r="CS15" s="622"/>
      <c r="CT15" s="622"/>
      <c r="CU15" s="622"/>
      <c r="CV15" s="622"/>
      <c r="CW15" s="622"/>
      <c r="CX15" s="622"/>
      <c r="CY15" s="623"/>
      <c r="CZ15" s="659">
        <v>7.4</v>
      </c>
      <c r="DA15" s="659"/>
      <c r="DB15" s="659"/>
      <c r="DC15" s="659"/>
      <c r="DD15" s="627">
        <v>30099</v>
      </c>
      <c r="DE15" s="622"/>
      <c r="DF15" s="622"/>
      <c r="DG15" s="622"/>
      <c r="DH15" s="622"/>
      <c r="DI15" s="622"/>
      <c r="DJ15" s="622"/>
      <c r="DK15" s="622"/>
      <c r="DL15" s="622"/>
      <c r="DM15" s="622"/>
      <c r="DN15" s="622"/>
      <c r="DO15" s="622"/>
      <c r="DP15" s="623"/>
      <c r="DQ15" s="627">
        <v>456610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5205</v>
      </c>
      <c r="S16" s="622"/>
      <c r="T16" s="622"/>
      <c r="U16" s="622"/>
      <c r="V16" s="622"/>
      <c r="W16" s="622"/>
      <c r="X16" s="622"/>
      <c r="Y16" s="623"/>
      <c r="Z16" s="659">
        <v>0.1</v>
      </c>
      <c r="AA16" s="659"/>
      <c r="AB16" s="659"/>
      <c r="AC16" s="659"/>
      <c r="AD16" s="660">
        <v>5205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230969</v>
      </c>
      <c r="CS16" s="622"/>
      <c r="CT16" s="622"/>
      <c r="CU16" s="622"/>
      <c r="CV16" s="622"/>
      <c r="CW16" s="622"/>
      <c r="CX16" s="622"/>
      <c r="CY16" s="623"/>
      <c r="CZ16" s="659">
        <v>3.1</v>
      </c>
      <c r="DA16" s="659"/>
      <c r="DB16" s="659"/>
      <c r="DC16" s="659"/>
      <c r="DD16" s="627" t="s">
        <v>122</v>
      </c>
      <c r="DE16" s="622"/>
      <c r="DF16" s="622"/>
      <c r="DG16" s="622"/>
      <c r="DH16" s="622"/>
      <c r="DI16" s="622"/>
      <c r="DJ16" s="622"/>
      <c r="DK16" s="622"/>
      <c r="DL16" s="622"/>
      <c r="DM16" s="622"/>
      <c r="DN16" s="622"/>
      <c r="DO16" s="622"/>
      <c r="DP16" s="623"/>
      <c r="DQ16" s="627">
        <v>81454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7498</v>
      </c>
      <c r="S17" s="622"/>
      <c r="T17" s="622"/>
      <c r="U17" s="622"/>
      <c r="V17" s="622"/>
      <c r="W17" s="622"/>
      <c r="X17" s="622"/>
      <c r="Y17" s="623"/>
      <c r="Z17" s="659">
        <v>0.1</v>
      </c>
      <c r="AA17" s="659"/>
      <c r="AB17" s="659"/>
      <c r="AC17" s="659"/>
      <c r="AD17" s="660">
        <v>7498</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1125977</v>
      </c>
      <c r="CS17" s="622"/>
      <c r="CT17" s="622"/>
      <c r="CU17" s="622"/>
      <c r="CV17" s="622"/>
      <c r="CW17" s="622"/>
      <c r="CX17" s="622"/>
      <c r="CY17" s="623"/>
      <c r="CZ17" s="659">
        <v>15</v>
      </c>
      <c r="DA17" s="659"/>
      <c r="DB17" s="659"/>
      <c r="DC17" s="659"/>
      <c r="DD17" s="627" t="s">
        <v>122</v>
      </c>
      <c r="DE17" s="622"/>
      <c r="DF17" s="622"/>
      <c r="DG17" s="622"/>
      <c r="DH17" s="622"/>
      <c r="DI17" s="622"/>
      <c r="DJ17" s="622"/>
      <c r="DK17" s="622"/>
      <c r="DL17" s="622"/>
      <c r="DM17" s="622"/>
      <c r="DN17" s="622"/>
      <c r="DO17" s="622"/>
      <c r="DP17" s="623"/>
      <c r="DQ17" s="627">
        <v>1104017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1178</v>
      </c>
      <c r="S18" s="622"/>
      <c r="T18" s="622"/>
      <c r="U18" s="622"/>
      <c r="V18" s="622"/>
      <c r="W18" s="622"/>
      <c r="X18" s="622"/>
      <c r="Y18" s="623"/>
      <c r="Z18" s="659">
        <v>0</v>
      </c>
      <c r="AA18" s="659"/>
      <c r="AB18" s="659"/>
      <c r="AC18" s="659"/>
      <c r="AD18" s="660">
        <v>1178</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1178</v>
      </c>
      <c r="S19" s="622"/>
      <c r="T19" s="622"/>
      <c r="U19" s="622"/>
      <c r="V19" s="622"/>
      <c r="W19" s="622"/>
      <c r="X19" s="622"/>
      <c r="Y19" s="623"/>
      <c r="Z19" s="659">
        <v>0</v>
      </c>
      <c r="AA19" s="659"/>
      <c r="AB19" s="659"/>
      <c r="AC19" s="659"/>
      <c r="AD19" s="660">
        <v>1178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881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881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7495849</v>
      </c>
      <c r="CS20" s="622"/>
      <c r="CT20" s="622"/>
      <c r="CU20" s="622"/>
      <c r="CV20" s="622"/>
      <c r="CW20" s="622"/>
      <c r="CX20" s="622"/>
      <c r="CY20" s="623"/>
      <c r="CZ20" s="659">
        <v>100</v>
      </c>
      <c r="DA20" s="659"/>
      <c r="DB20" s="659"/>
      <c r="DC20" s="659"/>
      <c r="DD20" s="627">
        <v>670833</v>
      </c>
      <c r="DE20" s="622"/>
      <c r="DF20" s="622"/>
      <c r="DG20" s="622"/>
      <c r="DH20" s="622"/>
      <c r="DI20" s="622"/>
      <c r="DJ20" s="622"/>
      <c r="DK20" s="622"/>
      <c r="DL20" s="622"/>
      <c r="DM20" s="622"/>
      <c r="DN20" s="622"/>
      <c r="DO20" s="622"/>
      <c r="DP20" s="623"/>
      <c r="DQ20" s="627">
        <v>5281893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3882858</v>
      </c>
      <c r="S21" s="622"/>
      <c r="T21" s="622"/>
      <c r="U21" s="622"/>
      <c r="V21" s="622"/>
      <c r="W21" s="622"/>
      <c r="X21" s="622"/>
      <c r="Y21" s="623"/>
      <c r="Z21" s="659">
        <v>49.3</v>
      </c>
      <c r="AA21" s="659"/>
      <c r="AB21" s="659"/>
      <c r="AC21" s="659"/>
      <c r="AD21" s="660">
        <v>3509177</v>
      </c>
      <c r="AE21" s="660"/>
      <c r="AF21" s="660"/>
      <c r="AG21" s="660"/>
      <c r="AH21" s="660"/>
      <c r="AI21" s="660"/>
      <c r="AJ21" s="660"/>
      <c r="AK21" s="660"/>
      <c r="AL21" s="624">
        <v>79.900000000000006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881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3509177</v>
      </c>
      <c r="S22" s="622"/>
      <c r="T22" s="622"/>
      <c r="U22" s="622"/>
      <c r="V22" s="622"/>
      <c r="W22" s="622"/>
      <c r="X22" s="622"/>
      <c r="Y22" s="623"/>
      <c r="Z22" s="659">
        <v>44.6</v>
      </c>
      <c r="AA22" s="659"/>
      <c r="AB22" s="659"/>
      <c r="AC22" s="659"/>
      <c r="AD22" s="660">
        <v>3509177</v>
      </c>
      <c r="AE22" s="660"/>
      <c r="AF22" s="660"/>
      <c r="AG22" s="660"/>
      <c r="AH22" s="660"/>
      <c r="AI22" s="660"/>
      <c r="AJ22" s="660"/>
      <c r="AK22" s="660"/>
      <c r="AL22" s="624">
        <v>79.900000000000006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373681</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3245268</v>
      </c>
      <c r="CS24" s="677"/>
      <c r="CT24" s="677"/>
      <c r="CU24" s="677"/>
      <c r="CV24" s="677"/>
      <c r="CW24" s="677"/>
      <c r="CX24" s="677"/>
      <c r="CY24" s="702"/>
      <c r="CZ24" s="703">
        <v>43.3</v>
      </c>
      <c r="DA24" s="685"/>
      <c r="DB24" s="685"/>
      <c r="DC24" s="705"/>
      <c r="DD24" s="701">
        <v>2567558</v>
      </c>
      <c r="DE24" s="677"/>
      <c r="DF24" s="677"/>
      <c r="DG24" s="677"/>
      <c r="DH24" s="677"/>
      <c r="DI24" s="677"/>
      <c r="DJ24" s="677"/>
      <c r="DK24" s="702"/>
      <c r="DL24" s="701">
        <v>2207781</v>
      </c>
      <c r="DM24" s="677"/>
      <c r="DN24" s="677"/>
      <c r="DO24" s="677"/>
      <c r="DP24" s="677"/>
      <c r="DQ24" s="677"/>
      <c r="DR24" s="677"/>
      <c r="DS24" s="677"/>
      <c r="DT24" s="677"/>
      <c r="DU24" s="677"/>
      <c r="DV24" s="702"/>
      <c r="DW24" s="703">
        <v>50.1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4722850</v>
      </c>
      <c r="S25" s="622"/>
      <c r="T25" s="622"/>
      <c r="U25" s="622"/>
      <c r="V25" s="622"/>
      <c r="W25" s="622"/>
      <c r="X25" s="622"/>
      <c r="Y25" s="623"/>
      <c r="Z25" s="659">
        <v>60</v>
      </c>
      <c r="AA25" s="659"/>
      <c r="AB25" s="659"/>
      <c r="AC25" s="659"/>
      <c r="AD25" s="660">
        <v>4349169</v>
      </c>
      <c r="AE25" s="660"/>
      <c r="AF25" s="660"/>
      <c r="AG25" s="660"/>
      <c r="AH25" s="660"/>
      <c r="AI25" s="660"/>
      <c r="AJ25" s="660"/>
      <c r="AK25" s="660"/>
      <c r="AL25" s="624">
        <v>99.1</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1109211</v>
      </c>
      <c r="CS25" s="634"/>
      <c r="CT25" s="634"/>
      <c r="CU25" s="634"/>
      <c r="CV25" s="634"/>
      <c r="CW25" s="634"/>
      <c r="CX25" s="634"/>
      <c r="CY25" s="635"/>
      <c r="CZ25" s="624">
        <v>14.8</v>
      </c>
      <c r="DA25" s="636"/>
      <c r="DB25" s="636"/>
      <c r="DC25" s="637"/>
      <c r="DD25" s="627">
        <v>1017633</v>
      </c>
      <c r="DE25" s="634"/>
      <c r="DF25" s="634"/>
      <c r="DG25" s="634"/>
      <c r="DH25" s="634"/>
      <c r="DI25" s="634"/>
      <c r="DJ25" s="634"/>
      <c r="DK25" s="635"/>
      <c r="DL25" s="627">
        <v>868771</v>
      </c>
      <c r="DM25" s="634"/>
      <c r="DN25" s="634"/>
      <c r="DO25" s="634"/>
      <c r="DP25" s="634"/>
      <c r="DQ25" s="634"/>
      <c r="DR25" s="634"/>
      <c r="DS25" s="634"/>
      <c r="DT25" s="634"/>
      <c r="DU25" s="634"/>
      <c r="DV25" s="635"/>
      <c r="DW25" s="624">
        <v>19.7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925</v>
      </c>
      <c r="S26" s="622"/>
      <c r="T26" s="622"/>
      <c r="U26" s="622"/>
      <c r="V26" s="622"/>
      <c r="W26" s="622"/>
      <c r="X26" s="622"/>
      <c r="Y26" s="623"/>
      <c r="Z26" s="659">
        <v>0</v>
      </c>
      <c r="AA26" s="659"/>
      <c r="AB26" s="659"/>
      <c r="AC26" s="659"/>
      <c r="AD26" s="660">
        <v>925</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587915</v>
      </c>
      <c r="CS26" s="622"/>
      <c r="CT26" s="622"/>
      <c r="CU26" s="622"/>
      <c r="CV26" s="622"/>
      <c r="CW26" s="622"/>
      <c r="CX26" s="622"/>
      <c r="CY26" s="623"/>
      <c r="CZ26" s="624">
        <v>7.8</v>
      </c>
      <c r="DA26" s="636"/>
      <c r="DB26" s="636"/>
      <c r="DC26" s="637"/>
      <c r="DD26" s="627">
        <v>539643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29942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576558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1010080</v>
      </c>
      <c r="CS27" s="634"/>
      <c r="CT27" s="634"/>
      <c r="CU27" s="634"/>
      <c r="CV27" s="634"/>
      <c r="CW27" s="634"/>
      <c r="CX27" s="634"/>
      <c r="CY27" s="635"/>
      <c r="CZ27" s="624">
        <v>13.5</v>
      </c>
      <c r="DA27" s="636"/>
      <c r="DB27" s="636"/>
      <c r="DC27" s="637"/>
      <c r="DD27" s="627">
        <v>445908</v>
      </c>
      <c r="DE27" s="634"/>
      <c r="DF27" s="634"/>
      <c r="DG27" s="634"/>
      <c r="DH27" s="634"/>
      <c r="DI27" s="634"/>
      <c r="DJ27" s="634"/>
      <c r="DK27" s="635"/>
      <c r="DL27" s="627">
        <v>234993</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114889</v>
      </c>
      <c r="S28" s="622"/>
      <c r="T28" s="622"/>
      <c r="U28" s="622"/>
      <c r="V28" s="622"/>
      <c r="W28" s="622"/>
      <c r="X28" s="622"/>
      <c r="Y28" s="623"/>
      <c r="Z28" s="659">
        <v>1.5</v>
      </c>
      <c r="AA28" s="659"/>
      <c r="AB28" s="659"/>
      <c r="AC28" s="659"/>
      <c r="AD28" s="660">
        <v>10013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1125977</v>
      </c>
      <c r="CS28" s="622"/>
      <c r="CT28" s="622"/>
      <c r="CU28" s="622"/>
      <c r="CV28" s="622"/>
      <c r="CW28" s="622"/>
      <c r="CX28" s="622"/>
      <c r="CY28" s="623"/>
      <c r="CZ28" s="624">
        <v>15</v>
      </c>
      <c r="DA28" s="636"/>
      <c r="DB28" s="636"/>
      <c r="DC28" s="637"/>
      <c r="DD28" s="627">
        <v>1104017</v>
      </c>
      <c r="DE28" s="622"/>
      <c r="DF28" s="622"/>
      <c r="DG28" s="622"/>
      <c r="DH28" s="622"/>
      <c r="DI28" s="622"/>
      <c r="DJ28" s="622"/>
      <c r="DK28" s="623"/>
      <c r="DL28" s="627">
        <v>1104017</v>
      </c>
      <c r="DM28" s="622"/>
      <c r="DN28" s="622"/>
      <c r="DO28" s="622"/>
      <c r="DP28" s="622"/>
      <c r="DQ28" s="622"/>
      <c r="DR28" s="622"/>
      <c r="DS28" s="622"/>
      <c r="DT28" s="622"/>
      <c r="DU28" s="622"/>
      <c r="DV28" s="623"/>
      <c r="DW28" s="624">
        <v>25.1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5853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1125977</v>
      </c>
      <c r="CS29" s="634"/>
      <c r="CT29" s="634"/>
      <c r="CU29" s="634"/>
      <c r="CV29" s="634"/>
      <c r="CW29" s="634"/>
      <c r="CX29" s="634"/>
      <c r="CY29" s="635"/>
      <c r="CZ29" s="624">
        <v>15</v>
      </c>
      <c r="DA29" s="636"/>
      <c r="DB29" s="636"/>
      <c r="DC29" s="637"/>
      <c r="DD29" s="627">
        <v>1104017</v>
      </c>
      <c r="DE29" s="634"/>
      <c r="DF29" s="634"/>
      <c r="DG29" s="634"/>
      <c r="DH29" s="634"/>
      <c r="DI29" s="634"/>
      <c r="DJ29" s="634"/>
      <c r="DK29" s="635"/>
      <c r="DL29" s="627">
        <v>1104017</v>
      </c>
      <c r="DM29" s="634"/>
      <c r="DN29" s="634"/>
      <c r="DO29" s="634"/>
      <c r="DP29" s="634"/>
      <c r="DQ29" s="634"/>
      <c r="DR29" s="634"/>
      <c r="DS29" s="634"/>
      <c r="DT29" s="634"/>
      <c r="DU29" s="634"/>
      <c r="DV29" s="635"/>
      <c r="DW29" s="624">
        <v>25.1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847023</v>
      </c>
      <c r="S30" s="622"/>
      <c r="T30" s="622"/>
      <c r="U30" s="622"/>
      <c r="V30" s="622"/>
      <c r="W30" s="622"/>
      <c r="X30" s="622"/>
      <c r="Y30" s="623"/>
      <c r="Z30" s="659">
        <v>10.8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1092134</v>
      </c>
      <c r="CS30" s="622"/>
      <c r="CT30" s="622"/>
      <c r="CU30" s="622"/>
      <c r="CV30" s="622"/>
      <c r="CW30" s="622"/>
      <c r="CX30" s="622"/>
      <c r="CY30" s="623"/>
      <c r="CZ30" s="624">
        <v>14.6</v>
      </c>
      <c r="DA30" s="636"/>
      <c r="DB30" s="636"/>
      <c r="DC30" s="637"/>
      <c r="DD30" s="627">
        <v>1070174</v>
      </c>
      <c r="DE30" s="622"/>
      <c r="DF30" s="622"/>
      <c r="DG30" s="622"/>
      <c r="DH30" s="622"/>
      <c r="DI30" s="622"/>
      <c r="DJ30" s="622"/>
      <c r="DK30" s="623"/>
      <c r="DL30" s="627">
        <v>1070174</v>
      </c>
      <c r="DM30" s="622"/>
      <c r="DN30" s="622"/>
      <c r="DO30" s="622"/>
      <c r="DP30" s="622"/>
      <c r="DQ30" s="622"/>
      <c r="DR30" s="622"/>
      <c r="DS30" s="622"/>
      <c r="DT30" s="622"/>
      <c r="DU30" s="622"/>
      <c r="DV30" s="623"/>
      <c r="DW30" s="624">
        <v>24.3</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1201</v>
      </c>
      <c r="S31" s="622"/>
      <c r="T31" s="622"/>
      <c r="U31" s="622"/>
      <c r="V31" s="622"/>
      <c r="W31" s="622"/>
      <c r="X31" s="622"/>
      <c r="Y31" s="623"/>
      <c r="Z31" s="659">
        <v>0</v>
      </c>
      <c r="AA31" s="659"/>
      <c r="AB31" s="659"/>
      <c r="AC31" s="659"/>
      <c r="AD31" s="660">
        <v>1201</v>
      </c>
      <c r="AE31" s="660"/>
      <c r="AF31" s="660"/>
      <c r="AG31" s="660"/>
      <c r="AH31" s="660"/>
      <c r="AI31" s="660"/>
      <c r="AJ31" s="660"/>
      <c r="AK31" s="660"/>
      <c r="AL31" s="624">
        <v>0</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98.4</v>
      </c>
      <c r="BH31" s="684"/>
      <c r="BI31" s="684"/>
      <c r="BJ31" s="684"/>
      <c r="BK31" s="684"/>
      <c r="BL31" s="684"/>
      <c r="BM31" s="685">
        <v>94.1</v>
      </c>
      <c r="BN31" s="684"/>
      <c r="BO31" s="684"/>
      <c r="BP31" s="684"/>
      <c r="BQ31" s="686"/>
      <c r="BR31" s="683">
        <v>98.7</v>
      </c>
      <c r="BS31" s="684"/>
      <c r="BT31" s="684"/>
      <c r="BU31" s="684"/>
      <c r="BV31" s="684"/>
      <c r="BW31" s="684"/>
      <c r="BX31" s="685">
        <v>94.7</v>
      </c>
      <c r="BY31" s="684"/>
      <c r="BZ31" s="684"/>
      <c r="CA31" s="684"/>
      <c r="CB31" s="686"/>
      <c r="CD31" s="642"/>
      <c r="CE31" s="643"/>
      <c r="CF31" s="618" t="s">
        <v>301</v>
      </c>
      <c r="CG31" s="619"/>
      <c r="CH31" s="619"/>
      <c r="CI31" s="619"/>
      <c r="CJ31" s="619"/>
      <c r="CK31" s="619"/>
      <c r="CL31" s="619"/>
      <c r="CM31" s="619"/>
      <c r="CN31" s="619"/>
      <c r="CO31" s="619"/>
      <c r="CP31" s="619"/>
      <c r="CQ31" s="620"/>
      <c r="CR31" s="621">
        <v>33843</v>
      </c>
      <c r="CS31" s="634"/>
      <c r="CT31" s="634"/>
      <c r="CU31" s="634"/>
      <c r="CV31" s="634"/>
      <c r="CW31" s="634"/>
      <c r="CX31" s="634"/>
      <c r="CY31" s="635"/>
      <c r="CZ31" s="624">
        <v>0.5</v>
      </c>
      <c r="DA31" s="636"/>
      <c r="DB31" s="636"/>
      <c r="DC31" s="637"/>
      <c r="DD31" s="627">
        <v>33843</v>
      </c>
      <c r="DE31" s="634"/>
      <c r="DF31" s="634"/>
      <c r="DG31" s="634"/>
      <c r="DH31" s="634"/>
      <c r="DI31" s="634"/>
      <c r="DJ31" s="634"/>
      <c r="DK31" s="635"/>
      <c r="DL31" s="627">
        <v>33843</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589757</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v>
      </c>
      <c r="BH32" s="634"/>
      <c r="BI32" s="634"/>
      <c r="BJ32" s="634"/>
      <c r="BK32" s="634"/>
      <c r="BL32" s="634"/>
      <c r="BM32" s="625">
        <v>96.1</v>
      </c>
      <c r="BN32" s="634"/>
      <c r="BO32" s="634"/>
      <c r="BP32" s="634"/>
      <c r="BQ32" s="657"/>
      <c r="BR32" s="692">
        <v>98.9</v>
      </c>
      <c r="BS32" s="634"/>
      <c r="BT32" s="634"/>
      <c r="BU32" s="634"/>
      <c r="BV32" s="634"/>
      <c r="BW32" s="634"/>
      <c r="BX32" s="625">
        <v>96.1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50086</v>
      </c>
      <c r="S33" s="622"/>
      <c r="T33" s="622"/>
      <c r="U33" s="622"/>
      <c r="V33" s="622"/>
      <c r="W33" s="622"/>
      <c r="X33" s="622"/>
      <c r="Y33" s="623"/>
      <c r="Z33" s="659">
        <v>0.6</v>
      </c>
      <c r="AA33" s="659"/>
      <c r="AB33" s="659"/>
      <c r="AC33" s="659"/>
      <c r="AD33" s="660">
        <v>28814</v>
      </c>
      <c r="AE33" s="660"/>
      <c r="AF33" s="660"/>
      <c r="AG33" s="660"/>
      <c r="AH33" s="660"/>
      <c r="AI33" s="660"/>
      <c r="AJ33" s="660"/>
      <c r="AK33" s="660"/>
      <c r="AL33" s="624">
        <v>0.7</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97.9</v>
      </c>
      <c r="BH33" s="606"/>
      <c r="BI33" s="606"/>
      <c r="BJ33" s="606"/>
      <c r="BK33" s="606"/>
      <c r="BL33" s="606"/>
      <c r="BM33" s="652">
        <v>92.1</v>
      </c>
      <c r="BN33" s="606"/>
      <c r="BO33" s="606"/>
      <c r="BP33" s="606"/>
      <c r="BQ33" s="669"/>
      <c r="BR33" s="682">
        <v>98.3</v>
      </c>
      <c r="BS33" s="606"/>
      <c r="BT33" s="606"/>
      <c r="BU33" s="606"/>
      <c r="BV33" s="606"/>
      <c r="BW33" s="606"/>
      <c r="BX33" s="652">
        <v>93</v>
      </c>
      <c r="BY33" s="606"/>
      <c r="BZ33" s="606"/>
      <c r="CA33" s="606"/>
      <c r="CB33" s="669"/>
      <c r="CD33" s="618" t="s">
        <v>308</v>
      </c>
      <c r="CE33" s="619"/>
      <c r="CF33" s="619"/>
      <c r="CG33" s="619"/>
      <c r="CH33" s="619"/>
      <c r="CI33" s="619"/>
      <c r="CJ33" s="619"/>
      <c r="CK33" s="619"/>
      <c r="CL33" s="619"/>
      <c r="CM33" s="619"/>
      <c r="CN33" s="619"/>
      <c r="CO33" s="619"/>
      <c r="CP33" s="619"/>
      <c r="CQ33" s="620"/>
      <c r="CR33" s="621">
        <v>3348779</v>
      </c>
      <c r="CS33" s="634"/>
      <c r="CT33" s="634"/>
      <c r="CU33" s="634"/>
      <c r="CV33" s="634"/>
      <c r="CW33" s="634"/>
      <c r="CX33" s="634"/>
      <c r="CY33" s="635"/>
      <c r="CZ33" s="624">
        <v>44.7</v>
      </c>
      <c r="DA33" s="636"/>
      <c r="DB33" s="636"/>
      <c r="DC33" s="637"/>
      <c r="DD33" s="627">
        <v>2529578</v>
      </c>
      <c r="DE33" s="634"/>
      <c r="DF33" s="634"/>
      <c r="DG33" s="634"/>
      <c r="DH33" s="634"/>
      <c r="DI33" s="634"/>
      <c r="DJ33" s="634"/>
      <c r="DK33" s="635"/>
      <c r="DL33" s="627">
        <v>1619745</v>
      </c>
      <c r="DM33" s="634"/>
      <c r="DN33" s="634"/>
      <c r="DO33" s="634"/>
      <c r="DP33" s="634"/>
      <c r="DQ33" s="634"/>
      <c r="DR33" s="634"/>
      <c r="DS33" s="634"/>
      <c r="DT33" s="634"/>
      <c r="DU33" s="634"/>
      <c r="DV33" s="635"/>
      <c r="DW33" s="624">
        <v>36.799999999999997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84191</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1104211</v>
      </c>
      <c r="CS34" s="622"/>
      <c r="CT34" s="622"/>
      <c r="CU34" s="622"/>
      <c r="CV34" s="622"/>
      <c r="CW34" s="622"/>
      <c r="CX34" s="622"/>
      <c r="CY34" s="623"/>
      <c r="CZ34" s="624">
        <v>14.7</v>
      </c>
      <c r="DA34" s="636"/>
      <c r="DB34" s="636"/>
      <c r="DC34" s="637"/>
      <c r="DD34" s="627">
        <v>801375</v>
      </c>
      <c r="DE34" s="622"/>
      <c r="DF34" s="622"/>
      <c r="DG34" s="622"/>
      <c r="DH34" s="622"/>
      <c r="DI34" s="622"/>
      <c r="DJ34" s="622"/>
      <c r="DK34" s="623"/>
      <c r="DL34" s="627">
        <v>495024</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413188</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62025</v>
      </c>
      <c r="CS35" s="634"/>
      <c r="CT35" s="634"/>
      <c r="CU35" s="634"/>
      <c r="CV35" s="634"/>
      <c r="CW35" s="634"/>
      <c r="CX35" s="634"/>
      <c r="CY35" s="635"/>
      <c r="CZ35" s="624">
        <v>0.8</v>
      </c>
      <c r="DA35" s="636"/>
      <c r="DB35" s="636"/>
      <c r="DC35" s="637"/>
      <c r="DD35" s="627">
        <v>46741</v>
      </c>
      <c r="DE35" s="634"/>
      <c r="DF35" s="634"/>
      <c r="DG35" s="634"/>
      <c r="DH35" s="634"/>
      <c r="DI35" s="634"/>
      <c r="DJ35" s="634"/>
      <c r="DK35" s="635"/>
      <c r="DL35" s="627">
        <v>46741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304113</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615607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18584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1341254</v>
      </c>
      <c r="CS36" s="622"/>
      <c r="CT36" s="622"/>
      <c r="CU36" s="622"/>
      <c r="CV36" s="622"/>
      <c r="CW36" s="622"/>
      <c r="CX36" s="622"/>
      <c r="CY36" s="623"/>
      <c r="CZ36" s="624">
        <v>17.899999999999999</v>
      </c>
      <c r="DA36" s="636"/>
      <c r="DB36" s="636"/>
      <c r="DC36" s="637"/>
      <c r="DD36" s="627">
        <v>1002699</v>
      </c>
      <c r="DE36" s="622"/>
      <c r="DF36" s="622"/>
      <c r="DG36" s="622"/>
      <c r="DH36" s="622"/>
      <c r="DI36" s="622"/>
      <c r="DJ36" s="622"/>
      <c r="DK36" s="623"/>
      <c r="DL36" s="627">
        <v>735581</v>
      </c>
      <c r="DM36" s="622"/>
      <c r="DN36" s="622"/>
      <c r="DO36" s="622"/>
      <c r="DP36" s="622"/>
      <c r="DQ36" s="622"/>
      <c r="DR36" s="622"/>
      <c r="DS36" s="622"/>
      <c r="DT36" s="622"/>
      <c r="DU36" s="622"/>
      <c r="DV36" s="623"/>
      <c r="DW36" s="624">
        <v>16.7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84719</v>
      </c>
      <c r="S37" s="622"/>
      <c r="T37" s="622"/>
      <c r="U37" s="622"/>
      <c r="V37" s="622"/>
      <c r="W37" s="622"/>
      <c r="X37" s="622"/>
      <c r="Y37" s="623"/>
      <c r="Z37" s="659">
        <v>1.1000000000000001</v>
      </c>
      <c r="AA37" s="659"/>
      <c r="AB37" s="659"/>
      <c r="AC37" s="659"/>
      <c r="AD37" s="660">
        <v>241</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138575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18584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267715</v>
      </c>
      <c r="CS37" s="634"/>
      <c r="CT37" s="634"/>
      <c r="CU37" s="634"/>
      <c r="CV37" s="634"/>
      <c r="CW37" s="634"/>
      <c r="CX37" s="634"/>
      <c r="CY37" s="635"/>
      <c r="CZ37" s="624">
        <v>3.6</v>
      </c>
      <c r="DA37" s="636"/>
      <c r="DB37" s="636"/>
      <c r="DC37" s="637"/>
      <c r="DD37" s="627">
        <v>267701</v>
      </c>
      <c r="DE37" s="634"/>
      <c r="DF37" s="634"/>
      <c r="DG37" s="634"/>
      <c r="DH37" s="634"/>
      <c r="DI37" s="634"/>
      <c r="DJ37" s="634"/>
      <c r="DK37" s="635"/>
      <c r="DL37" s="627">
        <v>261150</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625776</v>
      </c>
      <c r="S38" s="622"/>
      <c r="T38" s="622"/>
      <c r="U38" s="622"/>
      <c r="V38" s="622"/>
      <c r="W38" s="622"/>
      <c r="X38" s="622"/>
      <c r="Y38" s="623"/>
      <c r="Z38" s="659">
        <v>7.9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35716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1233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477032</v>
      </c>
      <c r="CS38" s="622"/>
      <c r="CT38" s="622"/>
      <c r="CU38" s="622"/>
      <c r="CV38" s="622"/>
      <c r="CW38" s="622"/>
      <c r="CX38" s="622"/>
      <c r="CY38" s="623"/>
      <c r="CZ38" s="624">
        <v>6.4</v>
      </c>
      <c r="DA38" s="636"/>
      <c r="DB38" s="636"/>
      <c r="DC38" s="637"/>
      <c r="DD38" s="627">
        <v>363458</v>
      </c>
      <c r="DE38" s="622"/>
      <c r="DF38" s="622"/>
      <c r="DG38" s="622"/>
      <c r="DH38" s="622"/>
      <c r="DI38" s="622"/>
      <c r="DJ38" s="622"/>
      <c r="DK38" s="623"/>
      <c r="DL38" s="627">
        <v>342399</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1764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364257</v>
      </c>
      <c r="CS39" s="634"/>
      <c r="CT39" s="634"/>
      <c r="CU39" s="634"/>
      <c r="CV39" s="634"/>
      <c r="CW39" s="634"/>
      <c r="CX39" s="634"/>
      <c r="CY39" s="635"/>
      <c r="CZ39" s="624">
        <v>4.9000000000000004</v>
      </c>
      <c r="DA39" s="636"/>
      <c r="DB39" s="636"/>
      <c r="DC39" s="637"/>
      <c r="DD39" s="627">
        <v>315305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16276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7874513</v>
      </c>
      <c r="S41" s="646"/>
      <c r="T41" s="646"/>
      <c r="U41" s="646"/>
      <c r="V41" s="646"/>
      <c r="W41" s="646"/>
      <c r="X41" s="646"/>
      <c r="Y41" s="649"/>
      <c r="Z41" s="650">
        <v>100</v>
      </c>
      <c r="AA41" s="650"/>
      <c r="AB41" s="650"/>
      <c r="AC41" s="650"/>
      <c r="AD41" s="651">
        <v>4390363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139830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301486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481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901802</v>
      </c>
      <c r="CS42" s="634"/>
      <c r="CT42" s="634"/>
      <c r="CU42" s="634"/>
      <c r="CV42" s="634"/>
      <c r="CW42" s="634"/>
      <c r="CX42" s="634"/>
      <c r="CY42" s="635"/>
      <c r="CZ42" s="624">
        <v>12</v>
      </c>
      <c r="DA42" s="636"/>
      <c r="DB42" s="636"/>
      <c r="DC42" s="637"/>
      <c r="DD42" s="627">
        <v>184757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47750</v>
      </c>
      <c r="CS43" s="634"/>
      <c r="CT43" s="634"/>
      <c r="CU43" s="634"/>
      <c r="CV43" s="634"/>
      <c r="CW43" s="634"/>
      <c r="CX43" s="634"/>
      <c r="CY43" s="635"/>
      <c r="CZ43" s="624">
        <v>0.6</v>
      </c>
      <c r="DA43" s="636"/>
      <c r="DB43" s="636"/>
      <c r="DC43" s="637"/>
      <c r="DD43" s="627">
        <v>47750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670833</v>
      </c>
      <c r="CS44" s="622"/>
      <c r="CT44" s="622"/>
      <c r="CU44" s="622"/>
      <c r="CV44" s="622"/>
      <c r="CW44" s="622"/>
      <c r="CX44" s="622"/>
      <c r="CY44" s="623"/>
      <c r="CZ44" s="624">
        <v>8.9</v>
      </c>
      <c r="DA44" s="625"/>
      <c r="DB44" s="625"/>
      <c r="DC44" s="626"/>
      <c r="DD44" s="627">
        <v>103303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277782</v>
      </c>
      <c r="CS45" s="634"/>
      <c r="CT45" s="634"/>
      <c r="CU45" s="634"/>
      <c r="CV45" s="634"/>
      <c r="CW45" s="634"/>
      <c r="CX45" s="634"/>
      <c r="CY45" s="635"/>
      <c r="CZ45" s="624">
        <v>3.7</v>
      </c>
      <c r="DA45" s="636"/>
      <c r="DB45" s="636"/>
      <c r="DC45" s="637"/>
      <c r="DD45" s="627">
        <v>13545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379087</v>
      </c>
      <c r="CS46" s="622"/>
      <c r="CT46" s="622"/>
      <c r="CU46" s="622"/>
      <c r="CV46" s="622"/>
      <c r="CW46" s="622"/>
      <c r="CX46" s="622"/>
      <c r="CY46" s="623"/>
      <c r="CZ46" s="624">
        <v>5.0999999999999996</v>
      </c>
      <c r="DA46" s="625"/>
      <c r="DB46" s="625"/>
      <c r="DC46" s="626"/>
      <c r="DD46" s="627">
        <v>87294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230969</v>
      </c>
      <c r="CS47" s="634"/>
      <c r="CT47" s="634"/>
      <c r="CU47" s="634"/>
      <c r="CV47" s="634"/>
      <c r="CW47" s="634"/>
      <c r="CX47" s="634"/>
      <c r="CY47" s="635"/>
      <c r="CZ47" s="624">
        <v>3.1</v>
      </c>
      <c r="DA47" s="636"/>
      <c r="DB47" s="636"/>
      <c r="DC47" s="637"/>
      <c r="DD47" s="627">
        <v>81454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7495849</v>
      </c>
      <c r="CS49" s="606"/>
      <c r="CT49" s="606"/>
      <c r="CU49" s="606"/>
      <c r="CV49" s="606"/>
      <c r="CW49" s="606"/>
      <c r="CX49" s="606"/>
      <c r="CY49" s="607"/>
      <c r="CZ49" s="608">
        <v>100</v>
      </c>
      <c r="DA49" s="609"/>
      <c r="DB49" s="609"/>
      <c r="DC49" s="610"/>
      <c r="DD49" s="611">
        <v>5281893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zuvPjwsZ0GKWus7DrqH6MUn0IJ//BRaXcQRkvjpuEaZAA+6bhtoXP/3PkEhfF4ovgcjUk5a/HQrRaglLkOWJA==" saltValue="bhFHqOj9Au1NOt5CpVxk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7809</v>
      </c>
      <c r="R7" s="1103"/>
      <c r="S7" s="1103"/>
      <c r="T7" s="1103"/>
      <c r="U7" s="1103"/>
      <c r="V7" s="1103">
        <v>7430</v>
      </c>
      <c r="W7" s="1103"/>
      <c r="X7" s="1103"/>
      <c r="Y7" s="1103"/>
      <c r="Z7" s="1103"/>
      <c r="AA7" s="1103">
        <v>379</v>
      </c>
      <c r="AB7" s="1103"/>
      <c r="AC7" s="1103"/>
      <c r="AD7" s="1103"/>
      <c r="AE7" s="1104"/>
      <c r="AF7" s="1105">
        <v>299</v>
      </c>
      <c r="AG7" s="1106"/>
      <c r="AH7" s="1106"/>
      <c r="AI7" s="1106"/>
      <c r="AJ7" s="1107"/>
      <c r="AK7" s="1108" t="s">
        <v>551</v>
      </c>
      <c r="AL7" s="1109"/>
      <c r="AM7" s="1109"/>
      <c r="AN7" s="1109"/>
      <c r="AO7" s="1109"/>
      <c r="AP7" s="1109">
        <v>9393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126</v>
      </c>
      <c r="R8" s="1039"/>
      <c r="S8" s="1039"/>
      <c r="T8" s="1039"/>
      <c r="U8" s="1039"/>
      <c r="V8" s="1039">
        <v>126</v>
      </c>
      <c r="W8" s="1039"/>
      <c r="X8" s="1039"/>
      <c r="Y8" s="1039"/>
      <c r="Z8" s="1039"/>
      <c r="AA8" s="1039" t="s">
        <v>554</v>
      </c>
      <c r="AB8" s="1039"/>
      <c r="AC8" s="1039"/>
      <c r="AD8" s="1039"/>
      <c r="AE8" s="1040"/>
      <c r="AF8" s="1035" t="s">
        <v>122</v>
      </c>
      <c r="AG8" s="1036"/>
      <c r="AH8" s="1036"/>
      <c r="AI8" s="1036"/>
      <c r="AJ8" s="1037"/>
      <c r="AK8" s="1080">
        <v>55</v>
      </c>
      <c r="AL8" s="1081"/>
      <c r="AM8" s="1081"/>
      <c r="AN8" s="1081"/>
      <c r="AO8" s="1081"/>
      <c r="AP8" s="1081">
        <v>60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f>SUM(Q7:U8)</f>
        <v>7935</v>
      </c>
      <c r="R23" s="1061"/>
      <c r="S23" s="1061"/>
      <c r="T23" s="1061"/>
      <c r="U23" s="1061"/>
      <c r="V23" s="1061">
        <f>SUM(V7:Z8)</f>
        <v>7556</v>
      </c>
      <c r="W23" s="1061"/>
      <c r="X23" s="1061"/>
      <c r="Y23" s="1061"/>
      <c r="Z23" s="1061"/>
      <c r="AA23" s="1061">
        <f>SUM(AA7:AE8)</f>
        <v>379</v>
      </c>
      <c r="AB23" s="1061"/>
      <c r="AC23" s="1061"/>
      <c r="AD23" s="1061"/>
      <c r="AE23" s="1068"/>
      <c r="AF23" s="1069">
        <f>SUM(AF7:AJ8)</f>
        <v>299</v>
      </c>
      <c r="AG23" s="1061"/>
      <c r="AH23" s="1061"/>
      <c r="AI23" s="1061"/>
      <c r="AJ23" s="1070"/>
      <c r="AK23" s="1071"/>
      <c r="AL23" s="1072"/>
      <c r="AM23" s="1072"/>
      <c r="AN23" s="1072"/>
      <c r="AO23" s="1072"/>
      <c r="AP23" s="1061">
        <f>SUM(AP7:AT8)</f>
        <v>9453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1237</v>
      </c>
      <c r="R28" s="1051"/>
      <c r="S28" s="1051"/>
      <c r="T28" s="1051"/>
      <c r="U28" s="1051"/>
      <c r="V28" s="1051">
        <v>1218</v>
      </c>
      <c r="W28" s="1051"/>
      <c r="X28" s="1051"/>
      <c r="Y28" s="1051"/>
      <c r="Z28" s="1051"/>
      <c r="AA28" s="1051">
        <v>19</v>
      </c>
      <c r="AB28" s="1051"/>
      <c r="AC28" s="1051"/>
      <c r="AD28" s="1051"/>
      <c r="AE28" s="1052"/>
      <c r="AF28" s="1053">
        <v>19</v>
      </c>
      <c r="AG28" s="1051"/>
      <c r="AH28" s="1051"/>
      <c r="AI28" s="1051"/>
      <c r="AJ28" s="1054"/>
      <c r="AK28" s="1042">
        <v>96</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552</v>
      </c>
      <c r="C29" s="1031"/>
      <c r="D29" s="1031"/>
      <c r="E29" s="1031"/>
      <c r="F29" s="1031"/>
      <c r="G29" s="1031"/>
      <c r="H29" s="1031"/>
      <c r="I29" s="1031"/>
      <c r="J29" s="1031"/>
      <c r="K29" s="1031"/>
      <c r="L29" s="1031"/>
      <c r="M29" s="1031"/>
      <c r="N29" s="1031"/>
      <c r="O29" s="1031"/>
      <c r="P29" s="1032"/>
      <c r="Q29" s="1038">
        <v>1377</v>
      </c>
      <c r="R29" s="1039"/>
      <c r="S29" s="1039"/>
      <c r="T29" s="1039"/>
      <c r="U29" s="1039"/>
      <c r="V29" s="1039">
        <v>1312</v>
      </c>
      <c r="W29" s="1039"/>
      <c r="X29" s="1039"/>
      <c r="Y29" s="1039"/>
      <c r="Z29" s="1039"/>
      <c r="AA29" s="1039">
        <v>65</v>
      </c>
      <c r="AB29" s="1039"/>
      <c r="AC29" s="1039"/>
      <c r="AD29" s="1039"/>
      <c r="AE29" s="1040"/>
      <c r="AF29" s="1035">
        <v>65</v>
      </c>
      <c r="AG29" s="1036"/>
      <c r="AH29" s="1036"/>
      <c r="AI29" s="1036"/>
      <c r="AJ29" s="1037"/>
      <c r="AK29" s="980">
        <v>190</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553</v>
      </c>
      <c r="C30" s="1031"/>
      <c r="D30" s="1031"/>
      <c r="E30" s="1031"/>
      <c r="F30" s="1031"/>
      <c r="G30" s="1031"/>
      <c r="H30" s="1031"/>
      <c r="I30" s="1031"/>
      <c r="J30" s="1031"/>
      <c r="K30" s="1031"/>
      <c r="L30" s="1031"/>
      <c r="M30" s="1031"/>
      <c r="N30" s="1031"/>
      <c r="O30" s="1031"/>
      <c r="P30" s="1032"/>
      <c r="Q30" s="1038">
        <v>15</v>
      </c>
      <c r="R30" s="1039"/>
      <c r="S30" s="1039"/>
      <c r="T30" s="1039"/>
      <c r="U30" s="1039"/>
      <c r="V30" s="1039">
        <v>15</v>
      </c>
      <c r="W30" s="1039"/>
      <c r="X30" s="1039"/>
      <c r="Y30" s="1039"/>
      <c r="Z30" s="1039"/>
      <c r="AA30" s="1039" t="s">
        <v>554</v>
      </c>
      <c r="AB30" s="1039"/>
      <c r="AC30" s="1039"/>
      <c r="AD30" s="1039"/>
      <c r="AE30" s="1040"/>
      <c r="AF30" s="1035" t="s">
        <v>554</v>
      </c>
      <c r="AG30" s="1036"/>
      <c r="AH30" s="1036"/>
      <c r="AI30" s="1036"/>
      <c r="AJ30" s="1037"/>
      <c r="AK30" s="980">
        <v>8</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144</v>
      </c>
      <c r="R31" s="1039"/>
      <c r="S31" s="1039"/>
      <c r="T31" s="1039"/>
      <c r="U31" s="1039"/>
      <c r="V31" s="1039">
        <v>143</v>
      </c>
      <c r="W31" s="1039"/>
      <c r="X31" s="1039"/>
      <c r="Y31" s="1039"/>
      <c r="Z31" s="1039"/>
      <c r="AA31" s="1039">
        <v>1</v>
      </c>
      <c r="AB31" s="1039"/>
      <c r="AC31" s="1039"/>
      <c r="AD31" s="1039"/>
      <c r="AE31" s="1040"/>
      <c r="AF31" s="1035">
        <v>1</v>
      </c>
      <c r="AG31" s="1036"/>
      <c r="AH31" s="1036"/>
      <c r="AI31" s="1036"/>
      <c r="AJ31" s="1037"/>
      <c r="AK31" s="980">
        <v>60</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303</v>
      </c>
      <c r="R32" s="1039"/>
      <c r="S32" s="1039"/>
      <c r="T32" s="1039"/>
      <c r="U32" s="1039"/>
      <c r="V32" s="1039">
        <v>274</v>
      </c>
      <c r="W32" s="1039"/>
      <c r="X32" s="1039"/>
      <c r="Y32" s="1039"/>
      <c r="Z32" s="1039"/>
      <c r="AA32" s="1039">
        <v>29</v>
      </c>
      <c r="AB32" s="1039"/>
      <c r="AC32" s="1039"/>
      <c r="AD32" s="1039"/>
      <c r="AE32" s="1040"/>
      <c r="AF32" s="1035">
        <v>61</v>
      </c>
      <c r="AG32" s="1036"/>
      <c r="AH32" s="1036"/>
      <c r="AI32" s="1036"/>
      <c r="AJ32" s="1037"/>
      <c r="AK32" s="980">
        <v>139</v>
      </c>
      <c r="AL32" s="971"/>
      <c r="AM32" s="971"/>
      <c r="AN32" s="971"/>
      <c r="AO32" s="971"/>
      <c r="AP32" s="971">
        <v>905</v>
      </c>
      <c r="AQ32" s="971"/>
      <c r="AR32" s="971"/>
      <c r="AS32" s="971"/>
      <c r="AT32" s="971"/>
      <c r="AU32" s="971">
        <v>571</v>
      </c>
      <c r="AV32" s="971"/>
      <c r="AW32" s="971"/>
      <c r="AX32" s="971"/>
      <c r="AY32" s="971"/>
      <c r="AZ32" s="1041" t="s">
        <v>554</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49</v>
      </c>
      <c r="R33" s="1039"/>
      <c r="S33" s="1039"/>
      <c r="T33" s="1039"/>
      <c r="U33" s="1039"/>
      <c r="V33" s="1039">
        <v>47</v>
      </c>
      <c r="W33" s="1039"/>
      <c r="X33" s="1039"/>
      <c r="Y33" s="1039"/>
      <c r="Z33" s="1039"/>
      <c r="AA33" s="1039">
        <v>2</v>
      </c>
      <c r="AB33" s="1039"/>
      <c r="AC33" s="1039"/>
      <c r="AD33" s="1039"/>
      <c r="AE33" s="1040"/>
      <c r="AF33" s="1035">
        <v>2</v>
      </c>
      <c r="AG33" s="1036"/>
      <c r="AH33" s="1036"/>
      <c r="AI33" s="1036"/>
      <c r="AJ33" s="1037"/>
      <c r="AK33" s="980">
        <v>36</v>
      </c>
      <c r="AL33" s="971"/>
      <c r="AM33" s="971"/>
      <c r="AN33" s="971"/>
      <c r="AO33" s="971"/>
      <c r="AP33" s="971">
        <v>77</v>
      </c>
      <c r="AQ33" s="971"/>
      <c r="AR33" s="971"/>
      <c r="AS33" s="971"/>
      <c r="AT33" s="971"/>
      <c r="AU33" s="971">
        <v>8</v>
      </c>
      <c r="AV33" s="971"/>
      <c r="AW33" s="971"/>
      <c r="AX33" s="971"/>
      <c r="AY33" s="971"/>
      <c r="AZ33" s="1041" t="s">
        <v>554</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18"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18"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18"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18"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18"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18"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18"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18"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18"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18"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18"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18"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18"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18"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18"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18"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18"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18"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18"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18"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18"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18"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18"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18"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148</v>
      </c>
      <c r="AG63" s="959"/>
      <c r="AH63" s="959"/>
      <c r="AI63" s="959"/>
      <c r="AJ63" s="1022"/>
      <c r="AK63" s="1023"/>
      <c r="AL63" s="963"/>
      <c r="AM63" s="963"/>
      <c r="AN63" s="963"/>
      <c r="AO63" s="963"/>
      <c r="AP63" s="959">
        <f>SUM(AP28:AT33)</f>
        <v>982</v>
      </c>
      <c r="AQ63" s="959"/>
      <c r="AR63" s="959"/>
      <c r="AS63" s="959"/>
      <c r="AT63" s="959"/>
      <c r="AU63" s="959">
        <f>SUM(AU28:AY33)</f>
        <v>579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120</v>
      </c>
      <c r="R69" s="971"/>
      <c r="S69" s="971"/>
      <c r="T69" s="971"/>
      <c r="U69" s="971"/>
      <c r="V69" s="971">
        <v>111</v>
      </c>
      <c r="W69" s="971"/>
      <c r="X69" s="971"/>
      <c r="Y69" s="971"/>
      <c r="Z69" s="971"/>
      <c r="AA69" s="971">
        <v>9</v>
      </c>
      <c r="AB69" s="971"/>
      <c r="AC69" s="971"/>
      <c r="AD69" s="971"/>
      <c r="AE69" s="971"/>
      <c r="AF69" s="971">
        <v>9</v>
      </c>
      <c r="AG69" s="971"/>
      <c r="AH69" s="971"/>
      <c r="AI69" s="971"/>
      <c r="AJ69" s="971"/>
      <c r="AK69" s="971">
        <v>5</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2060</v>
      </c>
      <c r="R70" s="971"/>
      <c r="S70" s="971"/>
      <c r="T70" s="971"/>
      <c r="U70" s="971"/>
      <c r="V70" s="971">
        <v>2040</v>
      </c>
      <c r="W70" s="971"/>
      <c r="X70" s="971"/>
      <c r="Y70" s="971"/>
      <c r="Z70" s="971"/>
      <c r="AA70" s="971">
        <v>20</v>
      </c>
      <c r="AB70" s="971"/>
      <c r="AC70" s="971"/>
      <c r="AD70" s="971"/>
      <c r="AE70" s="971"/>
      <c r="AF70" s="971">
        <v>20</v>
      </c>
      <c r="AG70" s="971"/>
      <c r="AH70" s="971"/>
      <c r="AI70" s="971"/>
      <c r="AJ70" s="971"/>
      <c r="AK70" s="971">
        <v>91</v>
      </c>
      <c r="AL70" s="971"/>
      <c r="AM70" s="971"/>
      <c r="AN70" s="971"/>
      <c r="AO70" s="971"/>
      <c r="AP70" s="971">
        <v>225</v>
      </c>
      <c r="AQ70" s="971"/>
      <c r="AR70" s="971"/>
      <c r="AS70" s="971"/>
      <c r="AT70" s="971"/>
      <c r="AU70" s="971">
        <v>18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1494</v>
      </c>
      <c r="R71" s="971"/>
      <c r="S71" s="971"/>
      <c r="T71" s="971"/>
      <c r="U71" s="971"/>
      <c r="V71" s="971">
        <v>1409</v>
      </c>
      <c r="W71" s="971"/>
      <c r="X71" s="971"/>
      <c r="Y71" s="971"/>
      <c r="Z71" s="971"/>
      <c r="AA71" s="971">
        <v>85</v>
      </c>
      <c r="AB71" s="971"/>
      <c r="AC71" s="971"/>
      <c r="AD71" s="971"/>
      <c r="AE71" s="971"/>
      <c r="AF71" s="971">
        <v>85</v>
      </c>
      <c r="AG71" s="971"/>
      <c r="AH71" s="971"/>
      <c r="AI71" s="971"/>
      <c r="AJ71" s="971"/>
      <c r="AK71" s="971">
        <v>11</v>
      </c>
      <c r="AL71" s="971"/>
      <c r="AM71" s="971"/>
      <c r="AN71" s="971"/>
      <c r="AO71" s="971"/>
      <c r="AP71" s="971">
        <v>37</v>
      </c>
      <c r="AQ71" s="971"/>
      <c r="AR71" s="971"/>
      <c r="AS71" s="971"/>
      <c r="AT71" s="971"/>
      <c r="AU71" s="971">
        <v>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564</v>
      </c>
      <c r="C72" s="975"/>
      <c r="D72" s="975"/>
      <c r="E72" s="975"/>
      <c r="F72" s="975"/>
      <c r="G72" s="975"/>
      <c r="H72" s="975"/>
      <c r="I72" s="975"/>
      <c r="J72" s="975"/>
      <c r="K72" s="975"/>
      <c r="L72" s="975"/>
      <c r="M72" s="975"/>
      <c r="N72" s="975"/>
      <c r="O72" s="975"/>
      <c r="P72" s="976"/>
      <c r="Q72" s="977">
        <v>110</v>
      </c>
      <c r="R72" s="971"/>
      <c r="S72" s="971"/>
      <c r="T72" s="971"/>
      <c r="U72" s="971"/>
      <c r="V72" s="971">
        <v>93</v>
      </c>
      <c r="W72" s="971"/>
      <c r="X72" s="971"/>
      <c r="Y72" s="971"/>
      <c r="Z72" s="971"/>
      <c r="AA72" s="971">
        <v>17</v>
      </c>
      <c r="AB72" s="971"/>
      <c r="AC72" s="971"/>
      <c r="AD72" s="971"/>
      <c r="AE72" s="971"/>
      <c r="AF72" s="971">
        <v>17</v>
      </c>
      <c r="AG72" s="971"/>
      <c r="AH72" s="971"/>
      <c r="AI72" s="971"/>
      <c r="AJ72" s="971"/>
      <c r="AK72" s="971" t="s">
        <v>566</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77">
        <v>293837</v>
      </c>
      <c r="R73" s="971"/>
      <c r="S73" s="971"/>
      <c r="T73" s="971"/>
      <c r="U73" s="971"/>
      <c r="V73" s="971">
        <v>290204</v>
      </c>
      <c r="W73" s="971"/>
      <c r="X73" s="971"/>
      <c r="Y73" s="971"/>
      <c r="Z73" s="971"/>
      <c r="AA73" s="971">
        <v>3633</v>
      </c>
      <c r="AB73" s="971"/>
      <c r="AC73" s="971"/>
      <c r="AD73" s="971"/>
      <c r="AE73" s="971"/>
      <c r="AF73" s="971">
        <v>3633</v>
      </c>
      <c r="AG73" s="971"/>
      <c r="AH73" s="971"/>
      <c r="AI73" s="971"/>
      <c r="AJ73" s="971"/>
      <c r="AK73" s="971">
        <v>27</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SUM(AF68:AJ72)</f>
        <v>741</v>
      </c>
      <c r="AG88" s="959"/>
      <c r="AH88" s="959"/>
      <c r="AI88" s="959"/>
      <c r="AJ88" s="959"/>
      <c r="AK88" s="963"/>
      <c r="AL88" s="963"/>
      <c r="AM88" s="963"/>
      <c r="AN88" s="963"/>
      <c r="AO88" s="963"/>
      <c r="AP88" s="959">
        <f>SUM(AP68:AT72)</f>
        <v>262</v>
      </c>
      <c r="AQ88" s="959"/>
      <c r="AR88" s="959"/>
      <c r="AS88" s="959"/>
      <c r="AT88" s="959"/>
      <c r="AU88" s="959">
        <f>SUM(AU68:AY72)</f>
        <v>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1163659</v>
      </c>
      <c r="AB110" s="889"/>
      <c r="AC110" s="889"/>
      <c r="AD110" s="889"/>
      <c r="AE110" s="890"/>
      <c r="AF110" s="891">
        <v>1208643</v>
      </c>
      <c r="AG110" s="889"/>
      <c r="AH110" s="889"/>
      <c r="AI110" s="889"/>
      <c r="AJ110" s="890"/>
      <c r="AK110" s="891">
        <v>1125977</v>
      </c>
      <c r="AL110" s="889"/>
      <c r="AM110" s="889"/>
      <c r="AN110" s="889"/>
      <c r="AO110" s="890"/>
      <c r="AP110" s="892">
        <v>32.1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10605851</v>
      </c>
      <c r="BR110" s="842"/>
      <c r="BS110" s="842"/>
      <c r="BT110" s="842"/>
      <c r="BU110" s="842"/>
      <c r="BV110" s="842">
        <v>9918953</v>
      </c>
      <c r="BW110" s="842"/>
      <c r="BX110" s="842"/>
      <c r="BY110" s="842"/>
      <c r="BZ110" s="842"/>
      <c r="CA110" s="842">
        <v>9452595</v>
      </c>
      <c r="CB110" s="842"/>
      <c r="CC110" s="842"/>
      <c r="CD110" s="842"/>
      <c r="CE110" s="842"/>
      <c r="CF110" s="866">
        <v>269.8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747827</v>
      </c>
      <c r="BR112" s="817"/>
      <c r="BS112" s="817"/>
      <c r="BT112" s="817"/>
      <c r="BU112" s="817"/>
      <c r="BV112" s="817">
        <v>656257</v>
      </c>
      <c r="BW112" s="817"/>
      <c r="BX112" s="817"/>
      <c r="BY112" s="817"/>
      <c r="BZ112" s="817"/>
      <c r="CA112" s="817">
        <v>578786</v>
      </c>
      <c r="CB112" s="817"/>
      <c r="CC112" s="817"/>
      <c r="CD112" s="817"/>
      <c r="CE112" s="817"/>
      <c r="CF112" s="875">
        <v>16.5</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145710</v>
      </c>
      <c r="AB113" s="919"/>
      <c r="AC113" s="919"/>
      <c r="AD113" s="919"/>
      <c r="AE113" s="920"/>
      <c r="AF113" s="921">
        <v>84985</v>
      </c>
      <c r="AG113" s="919"/>
      <c r="AH113" s="919"/>
      <c r="AI113" s="919"/>
      <c r="AJ113" s="920"/>
      <c r="AK113" s="921">
        <v>93494</v>
      </c>
      <c r="AL113" s="919"/>
      <c r="AM113" s="919"/>
      <c r="AN113" s="919"/>
      <c r="AO113" s="920"/>
      <c r="AP113" s="922">
        <v>2.7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66619</v>
      </c>
      <c r="BR113" s="817"/>
      <c r="BS113" s="817"/>
      <c r="BT113" s="817"/>
      <c r="BU113" s="817"/>
      <c r="BV113" s="817">
        <v>32193</v>
      </c>
      <c r="BW113" s="817"/>
      <c r="BX113" s="817"/>
      <c r="BY113" s="817"/>
      <c r="BZ113" s="817"/>
      <c r="CA113" s="817">
        <v>19874</v>
      </c>
      <c r="CB113" s="817"/>
      <c r="CC113" s="817"/>
      <c r="CD113" s="817"/>
      <c r="CE113" s="817"/>
      <c r="CF113" s="875">
        <v>0.6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43269</v>
      </c>
      <c r="AB114" s="780"/>
      <c r="AC114" s="780"/>
      <c r="AD114" s="780"/>
      <c r="AE114" s="781"/>
      <c r="AF114" s="782">
        <v>38766</v>
      </c>
      <c r="AG114" s="780"/>
      <c r="AH114" s="780"/>
      <c r="AI114" s="780"/>
      <c r="AJ114" s="781"/>
      <c r="AK114" s="782">
        <v>17822</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920904</v>
      </c>
      <c r="BR114" s="817"/>
      <c r="BS114" s="817"/>
      <c r="BT114" s="817"/>
      <c r="BU114" s="817"/>
      <c r="BV114" s="817">
        <v>742346</v>
      </c>
      <c r="BW114" s="817"/>
      <c r="BX114" s="817"/>
      <c r="BY114" s="817"/>
      <c r="BZ114" s="817"/>
      <c r="CA114" s="817">
        <v>766546</v>
      </c>
      <c r="CB114" s="817"/>
      <c r="CC114" s="817"/>
      <c r="CD114" s="817"/>
      <c r="CE114" s="817"/>
      <c r="CF114" s="875">
        <v>21.9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261</v>
      </c>
      <c r="AB115" s="919"/>
      <c r="AC115" s="919"/>
      <c r="AD115" s="919"/>
      <c r="AE115" s="920"/>
      <c r="AF115" s="921">
        <v>245</v>
      </c>
      <c r="AG115" s="919"/>
      <c r="AH115" s="919"/>
      <c r="AI115" s="919"/>
      <c r="AJ115" s="920"/>
      <c r="AK115" s="921">
        <v>116</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1352899</v>
      </c>
      <c r="AB117" s="903"/>
      <c r="AC117" s="903"/>
      <c r="AD117" s="903"/>
      <c r="AE117" s="904"/>
      <c r="AF117" s="905">
        <v>1332639</v>
      </c>
      <c r="AG117" s="903"/>
      <c r="AH117" s="903"/>
      <c r="AI117" s="903"/>
      <c r="AJ117" s="904"/>
      <c r="AK117" s="905">
        <v>1237409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12341201</v>
      </c>
      <c r="BR119" s="845"/>
      <c r="BS119" s="845"/>
      <c r="BT119" s="845"/>
      <c r="BU119" s="845"/>
      <c r="BV119" s="845">
        <v>11349749</v>
      </c>
      <c r="BW119" s="845"/>
      <c r="BX119" s="845"/>
      <c r="BY119" s="845"/>
      <c r="BZ119" s="845"/>
      <c r="CA119" s="845">
        <v>10817801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8543379</v>
      </c>
      <c r="BR120" s="842"/>
      <c r="BS120" s="842"/>
      <c r="BT120" s="842"/>
      <c r="BU120" s="842"/>
      <c r="BV120" s="842">
        <v>8497264</v>
      </c>
      <c r="BW120" s="842"/>
      <c r="BX120" s="842"/>
      <c r="BY120" s="842"/>
      <c r="BZ120" s="842"/>
      <c r="CA120" s="842">
        <v>8567015</v>
      </c>
      <c r="CB120" s="842"/>
      <c r="CC120" s="842"/>
      <c r="CD120" s="842"/>
      <c r="CE120" s="842"/>
      <c r="CF120" s="866">
        <v>244.5</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726782</v>
      </c>
      <c r="DH120" s="842"/>
      <c r="DI120" s="842"/>
      <c r="DJ120" s="842"/>
      <c r="DK120" s="842"/>
      <c r="DL120" s="842">
        <v>642658</v>
      </c>
      <c r="DM120" s="842"/>
      <c r="DN120" s="842"/>
      <c r="DO120" s="842"/>
      <c r="DP120" s="842"/>
      <c r="DQ120" s="842">
        <v>571203</v>
      </c>
      <c r="DR120" s="842"/>
      <c r="DS120" s="842"/>
      <c r="DT120" s="842"/>
      <c r="DU120" s="842"/>
      <c r="DV120" s="843">
        <v>16.3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21045</v>
      </c>
      <c r="DH121" s="817"/>
      <c r="DI121" s="817"/>
      <c r="DJ121" s="817"/>
      <c r="DK121" s="817"/>
      <c r="DL121" s="817">
        <v>13599</v>
      </c>
      <c r="DM121" s="817"/>
      <c r="DN121" s="817"/>
      <c r="DO121" s="817"/>
      <c r="DP121" s="817"/>
      <c r="DQ121" s="817">
        <v>7583</v>
      </c>
      <c r="DR121" s="817"/>
      <c r="DS121" s="817"/>
      <c r="DT121" s="817"/>
      <c r="DU121" s="817"/>
      <c r="DV121" s="794">
        <v>0.2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8231160</v>
      </c>
      <c r="BR122" s="845"/>
      <c r="BS122" s="845"/>
      <c r="BT122" s="845"/>
      <c r="BU122" s="845"/>
      <c r="BV122" s="845">
        <v>7666646</v>
      </c>
      <c r="BW122" s="845"/>
      <c r="BX122" s="845"/>
      <c r="BY122" s="845"/>
      <c r="BZ122" s="845"/>
      <c r="CA122" s="845">
        <v>7221541</v>
      </c>
      <c r="CB122" s="845"/>
      <c r="CC122" s="845"/>
      <c r="CD122" s="845"/>
      <c r="CE122" s="845"/>
      <c r="CF122" s="846">
        <v>206.1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16774539</v>
      </c>
      <c r="BR123" s="833"/>
      <c r="BS123" s="833"/>
      <c r="BT123" s="833"/>
      <c r="BU123" s="833"/>
      <c r="BV123" s="833">
        <v>16163910</v>
      </c>
      <c r="BW123" s="833"/>
      <c r="BX123" s="833"/>
      <c r="BY123" s="833"/>
      <c r="BZ123" s="833"/>
      <c r="CA123" s="833">
        <v>15788556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261</v>
      </c>
      <c r="AB127" s="780"/>
      <c r="AC127" s="780"/>
      <c r="AD127" s="780"/>
      <c r="AE127" s="781"/>
      <c r="AF127" s="782">
        <v>245</v>
      </c>
      <c r="AG127" s="780"/>
      <c r="AH127" s="780"/>
      <c r="AI127" s="780"/>
      <c r="AJ127" s="781"/>
      <c r="AK127" s="782">
        <v>116</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20968</v>
      </c>
      <c r="AB128" s="801"/>
      <c r="AC128" s="801"/>
      <c r="AD128" s="801"/>
      <c r="AE128" s="802"/>
      <c r="AF128" s="803">
        <v>26144</v>
      </c>
      <c r="AG128" s="801"/>
      <c r="AH128" s="801"/>
      <c r="AI128" s="801"/>
      <c r="AJ128" s="802"/>
      <c r="AK128" s="803">
        <v>22057</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4553253</v>
      </c>
      <c r="AB129" s="780"/>
      <c r="AC129" s="780"/>
      <c r="AD129" s="780"/>
      <c r="AE129" s="781"/>
      <c r="AF129" s="782">
        <v>4430203</v>
      </c>
      <c r="AG129" s="780"/>
      <c r="AH129" s="780"/>
      <c r="AI129" s="780"/>
      <c r="AJ129" s="781"/>
      <c r="AK129" s="782">
        <v>4373355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947446</v>
      </c>
      <c r="AB130" s="780"/>
      <c r="AC130" s="780"/>
      <c r="AD130" s="780"/>
      <c r="AE130" s="781"/>
      <c r="AF130" s="782">
        <v>951433</v>
      </c>
      <c r="AG130" s="780"/>
      <c r="AH130" s="780"/>
      <c r="AI130" s="780"/>
      <c r="AJ130" s="781"/>
      <c r="AK130" s="782">
        <v>869904</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3605807</v>
      </c>
      <c r="AB131" s="764"/>
      <c r="AC131" s="764"/>
      <c r="AD131" s="764"/>
      <c r="AE131" s="765"/>
      <c r="AF131" s="766">
        <v>3478770</v>
      </c>
      <c r="AG131" s="764"/>
      <c r="AH131" s="764"/>
      <c r="AI131" s="764"/>
      <c r="AJ131" s="765"/>
      <c r="AK131" s="766">
        <v>3503451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10.66293898</v>
      </c>
      <c r="AB132" s="745"/>
      <c r="AC132" s="745"/>
      <c r="AD132" s="745"/>
      <c r="AE132" s="746"/>
      <c r="AF132" s="747">
        <v>10.206538520000001</v>
      </c>
      <c r="AG132" s="745"/>
      <c r="AH132" s="745"/>
      <c r="AI132" s="745"/>
      <c r="AJ132" s="746"/>
      <c r="AK132" s="747">
        <v>9.8602206799999994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10.199999999999999</v>
      </c>
      <c r="AB133" s="724"/>
      <c r="AC133" s="724"/>
      <c r="AD133" s="724"/>
      <c r="AE133" s="725"/>
      <c r="AF133" s="723">
        <v>10.4</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MJ1A3CpZiFa7+LH62ZKCfU4rh3H4D4PrEVElyTchUU06AqKixHBmAXbEGABVBVIq08RwaWi/4ToodU25nY8qQ==" saltValue="7Kz9x/Wcmyv8VgbZlav3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39370078740157483" top="0.78740157480314965"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onjTN3iBIYtjlOddWwLN2G4LQCAvmmgoj8dOX63WZ2rQKOjsjTdZzmAcsm5HkQAUG+/bmbSa/JmbUncSiCa3Q==" saltValue="pmdbuLgMbv92d/eUPxPPUQ==" spinCount="100000" sheet="1" objects="1" scenarios="1"/>
  <dataConsolidate/>
  <phoneticPr fontId="2"/>
  <printOptions horizontalCentered="1" verticalCentered="1"/>
  <pageMargins left="0.39370078740157483" right="0.39370078740157483"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URDrjGK1qGgxkmyV2OTtR6elKXS1QxNBDsN07Nkq1fXQ0diqIpjXb//F33sNX3nl6bNJak6RG+mJwy9u8aXg==" saltValue="oxCR3G7UYOKATC+j1l9RKg==" spinCount="100000" sheet="1" objects="1" scenarios="1"/>
  <dataConsolidate/>
  <phoneticPr fontId="2"/>
  <printOptions horizontalCentered="1" verticalCentered="1"/>
  <pageMargins left="0.59055118110236227" right="0.19685039370078741"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1109211</v>
      </c>
      <c r="AP9" s="281">
        <v>179979</v>
      </c>
      <c r="AQ9" s="282">
        <v>171003</v>
      </c>
      <c r="AR9" s="283">
        <v>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135134</v>
      </c>
      <c r="AP10" s="284">
        <v>21927</v>
      </c>
      <c r="AQ10" s="285">
        <v>27322</v>
      </c>
      <c r="AR10" s="286">
        <v>-19.7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5560</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49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86933</v>
      </c>
      <c r="AP13" s="284">
        <v>14106</v>
      </c>
      <c r="AQ13" s="285">
        <v>6397</v>
      </c>
      <c r="AR13" s="286">
        <v>120.5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47750</v>
      </c>
      <c r="AP14" s="284">
        <v>7748</v>
      </c>
      <c r="AQ14" s="285">
        <v>3603</v>
      </c>
      <c r="AR14" s="286">
        <v>115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-53301</v>
      </c>
      <c r="AP15" s="284">
        <v>-8649</v>
      </c>
      <c r="AQ15" s="285">
        <v>-9266</v>
      </c>
      <c r="AR15" s="286">
        <v>-6.7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1325727</v>
      </c>
      <c r="AP16" s="284">
        <v>215111</v>
      </c>
      <c r="AQ16" s="285">
        <v>204668</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16.71</v>
      </c>
      <c r="AP21" s="298">
        <v>17.07</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1125977</v>
      </c>
      <c r="AP32" s="312">
        <v>182699</v>
      </c>
      <c r="AQ32" s="313">
        <v>121688</v>
      </c>
      <c r="AR32" s="314">
        <v>50.1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v>42</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167</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93494</v>
      </c>
      <c r="AP35" s="312">
        <v>15170</v>
      </c>
      <c r="AQ35" s="313">
        <v>24481</v>
      </c>
      <c r="AR35" s="314">
        <v>-38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17822</v>
      </c>
      <c r="AP36" s="312">
        <v>2892</v>
      </c>
      <c r="AQ36" s="313">
        <v>4187</v>
      </c>
      <c r="AR36" s="314">
        <v>-30.9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116</v>
      </c>
      <c r="AP37" s="312">
        <v>19</v>
      </c>
      <c r="AQ37" s="313">
        <v>813</v>
      </c>
      <c r="AR37" s="314">
        <v>-97.7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19</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-22057</v>
      </c>
      <c r="AP39" s="312">
        <v>-3579</v>
      </c>
      <c r="AQ39" s="313">
        <v>-4925</v>
      </c>
      <c r="AR39" s="314">
        <v>-27.3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-869904</v>
      </c>
      <c r="AP40" s="312">
        <v>-141149</v>
      </c>
      <c r="AQ40" s="313">
        <v>-96916</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345448</v>
      </c>
      <c r="AP41" s="312">
        <v>56052</v>
      </c>
      <c r="AQ41" s="313">
        <v>49555</v>
      </c>
      <c r="AR41" s="314">
        <v>13.1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1207358</v>
      </c>
      <c r="AN51" s="334">
        <v>170724</v>
      </c>
      <c r="AO51" s="335">
        <v>-20.8</v>
      </c>
      <c r="AP51" s="336">
        <v>190274</v>
      </c>
      <c r="AQ51" s="337">
        <v>13.6</v>
      </c>
      <c r="AR51" s="338">
        <v>-34.4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803915</v>
      </c>
      <c r="AN52" s="342">
        <v>113676</v>
      </c>
      <c r="AO52" s="343">
        <v>-34.799999999999997</v>
      </c>
      <c r="AP52" s="344">
        <v>88584</v>
      </c>
      <c r="AQ52" s="345">
        <v>7.3</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1460008</v>
      </c>
      <c r="AN53" s="334">
        <v>214960</v>
      </c>
      <c r="AO53" s="335">
        <v>25.9</v>
      </c>
      <c r="AP53" s="336">
        <v>200194</v>
      </c>
      <c r="AQ53" s="337">
        <v>5.2</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995846</v>
      </c>
      <c r="AN54" s="342">
        <v>146620</v>
      </c>
      <c r="AO54" s="343">
        <v>29</v>
      </c>
      <c r="AP54" s="344">
        <v>106422</v>
      </c>
      <c r="AQ54" s="345">
        <v>20.100000000000001</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1320760</v>
      </c>
      <c r="AN55" s="334">
        <v>199994</v>
      </c>
      <c r="AO55" s="335">
        <v>-7</v>
      </c>
      <c r="AP55" s="336">
        <v>196914</v>
      </c>
      <c r="AQ55" s="337">
        <v>-1.6</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1100145</v>
      </c>
      <c r="AN56" s="342">
        <v>166588</v>
      </c>
      <c r="AO56" s="343">
        <v>13.6</v>
      </c>
      <c r="AP56" s="344">
        <v>98966</v>
      </c>
      <c r="AQ56" s="345">
        <v>-7</v>
      </c>
      <c r="AR56" s="346">
        <v>20.6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666092</v>
      </c>
      <c r="AN57" s="334">
        <v>104666</v>
      </c>
      <c r="AO57" s="335">
        <v>-47.7</v>
      </c>
      <c r="AP57" s="336">
        <v>204757</v>
      </c>
      <c r="AQ57" s="337">
        <v>4</v>
      </c>
      <c r="AR57" s="338">
        <v>-51.7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418950</v>
      </c>
      <c r="AN58" s="342">
        <v>65831</v>
      </c>
      <c r="AO58" s="343">
        <v>-60.5</v>
      </c>
      <c r="AP58" s="344">
        <v>106071</v>
      </c>
      <c r="AQ58" s="345">
        <v>7.2</v>
      </c>
      <c r="AR58" s="346">
        <v>-67.7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670833</v>
      </c>
      <c r="AN59" s="334">
        <v>108848</v>
      </c>
      <c r="AO59" s="335">
        <v>4</v>
      </c>
      <c r="AP59" s="336">
        <v>194971</v>
      </c>
      <c r="AQ59" s="337">
        <v>-4.8</v>
      </c>
      <c r="AR59" s="338">
        <v>8.8000000000000007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379087</v>
      </c>
      <c r="AN60" s="342">
        <v>61510</v>
      </c>
      <c r="AO60" s="343">
        <v>-6.6</v>
      </c>
      <c r="AP60" s="344">
        <v>105966</v>
      </c>
      <c r="AQ60" s="345">
        <v>-0.1</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1065010</v>
      </c>
      <c r="AN61" s="349">
        <v>159838</v>
      </c>
      <c r="AO61" s="350">
        <v>-9.1</v>
      </c>
      <c r="AP61" s="351">
        <v>197422</v>
      </c>
      <c r="AQ61" s="352">
        <v>3.3</v>
      </c>
      <c r="AR61" s="338">
        <v>-12.4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739589</v>
      </c>
      <c r="AN62" s="342">
        <v>110845</v>
      </c>
      <c r="AO62" s="343">
        <v>-11.9</v>
      </c>
      <c r="AP62" s="344">
        <v>101202</v>
      </c>
      <c r="AQ62" s="345">
        <v>5.5</v>
      </c>
      <c r="AR62" s="346">
        <v>-17.399999999999999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eGQew0Bwe2irVPAuUC208Ojg+9WafnG4mJW2faUP7qFfY8KpVgXohwIG8jAj0lOTEn0ZiVL3oc1PHy+oNJcw==" saltValue="QWByTZxMYT40v8z0aW3A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59055118110236227"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Normal="55" zoomScaleSheetLayoutView="10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JIMSTOeivWOoW3kV6HmNpH1aEBiVs3mVTholhJVPQjTfrYJHHwAQ92bLZ/ap+xLUb/piBCWBrflPy54hsUF+Gg==" saltValue="M2X7avsonPb+e94v5PDBl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c6GCxWXIgg/fgrQ8AE4zhtY3WT7xoa7vEbBXI/7Be0Sn2vrPNFL8Lu8I8VDsnfBv1SCws5XglZqMzFbsQ5MaaQ==" saltValue="5T3wH/0RgzzNQUCg6ih2s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21.51</v>
      </c>
      <c r="G47" s="12">
        <v>20.12</v>
      </c>
      <c r="H47" s="12">
        <v>18.739999999999998</v>
      </c>
      <c r="I47" s="12">
        <v>19.170000000000002</v>
      </c>
      <c r="J47" s="13">
        <v>19.329999999999998</v>
      </c>
    </row>
    <row r="48" spans="2:10" ht="57.75" customHeight="1" x14ac:dyDescent="0.15">
      <c r="B48" s="14"/>
      <c r="C48" s="1141" t="s">
        <v>4</v>
      </c>
      <c r="D48" s="1141"/>
      <c r="E48" s="1142"/>
      <c r="F48" s="15">
        <v>6.89</v>
      </c>
      <c r="G48" s="16">
        <v>7.01</v>
      </c>
      <c r="H48" s="16">
        <v>6.29</v>
      </c>
      <c r="I48" s="16">
        <v>6.56</v>
      </c>
      <c r="J48" s="17">
        <v>6.83</v>
      </c>
    </row>
    <row r="49" spans="2:10" ht="57.75" customHeight="1" thickBot="1" x14ac:dyDescent="0.2">
      <c r="B49" s="18"/>
      <c r="C49" s="1143" t="s">
        <v>5</v>
      </c>
      <c r="D49" s="1143"/>
      <c r="E49" s="1144"/>
      <c r="F49" s="19" t="s">
        <v>533</v>
      </c>
      <c r="G49" s="20">
        <v>0.2</v>
      </c>
      <c r="H49" s="20" t="s">
        <v>534</v>
      </c>
      <c r="I49" s="20">
        <v>0</v>
      </c>
      <c r="J49" s="21">
        <v>0.09</v>
      </c>
    </row>
    <row r="50" spans="2:10" x14ac:dyDescent="0.15"/>
  </sheetData>
  <sheetProtection algorithmName="SHA-512" hashValue="kLxRWn+5eTCh8UxQSJCB2+PFyKRUXPmOpWEDMsCs5+k6PyMgX058pHej6pgWmWLwPuxfC6bkjTN6tsCMFVOJ3w==" saltValue="asIgvBwzrXkCCVynVDVFhA==" spinCount="100000" sheet="1" objects="1" scenarios="1"/>
  <mergeCells count="3">
    <mergeCell ref="C47:E47"/>
    <mergeCell ref="C48:E48"/>
    <mergeCell ref="C49:E49"/>
  </mergeCells>
  <phoneticPr fontId="2"/>
  <printOptions horizontalCentered="1"/>
  <pageMargins left="0" right="0" top="0.59055118110236227"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6.88</v>
      </c>
      <c r="G34" s="33">
        <v>7.01</v>
      </c>
      <c r="H34" s="33">
        <v>6.29</v>
      </c>
      <c r="I34" s="33">
        <v>6.56</v>
      </c>
      <c r="J34" s="34">
        <v>6.82</v>
      </c>
      <c r="K34" s="22"/>
      <c r="L34" s="22"/>
      <c r="M34" s="22"/>
      <c r="N34" s="22"/>
      <c r="O34" s="22"/>
      <c r="P34" s="22"/>
    </row>
    <row r="35" spans="1:16" ht="39" customHeight="1" x14ac:dyDescent="0.15">
      <c r="A35" s="22"/>
      <c r="B35" s="35"/>
      <c r="C35" s="1145" t="s">
        <v>536</v>
      </c>
      <c r="D35" s="1146"/>
      <c r="E35" s="1147"/>
      <c r="F35" s="36">
        <v>2.52</v>
      </c>
      <c r="G35" s="37">
        <v>2.69</v>
      </c>
      <c r="H35" s="37">
        <v>3.92</v>
      </c>
      <c r="I35" s="37">
        <v>3.23</v>
      </c>
      <c r="J35" s="38">
        <v>1.47</v>
      </c>
      <c r="K35" s="22"/>
      <c r="L35" s="22"/>
      <c r="M35" s="22"/>
      <c r="N35" s="22"/>
      <c r="O35" s="22"/>
      <c r="P35" s="22"/>
    </row>
    <row r="36" spans="1:16" ht="39" customHeight="1" x14ac:dyDescent="0.15">
      <c r="A36" s="22"/>
      <c r="B36" s="35"/>
      <c r="C36" s="1145" t="s">
        <v>537</v>
      </c>
      <c r="D36" s="1146"/>
      <c r="E36" s="1147"/>
      <c r="F36" s="36" t="s">
        <v>489</v>
      </c>
      <c r="G36" s="37">
        <v>0.74</v>
      </c>
      <c r="H36" s="37">
        <v>1.37</v>
      </c>
      <c r="I36" s="37">
        <v>0.87</v>
      </c>
      <c r="J36" s="38">
        <v>1.4</v>
      </c>
      <c r="K36" s="22"/>
      <c r="L36" s="22"/>
      <c r="M36" s="22"/>
      <c r="N36" s="22"/>
      <c r="O36" s="22"/>
      <c r="P36" s="22"/>
    </row>
    <row r="37" spans="1:16" ht="39" customHeight="1" x14ac:dyDescent="0.15">
      <c r="A37" s="22"/>
      <c r="B37" s="35"/>
      <c r="C37" s="1145" t="s">
        <v>538</v>
      </c>
      <c r="D37" s="1146"/>
      <c r="E37" s="1147"/>
      <c r="F37" s="36">
        <v>0.25</v>
      </c>
      <c r="G37" s="37">
        <v>0.66</v>
      </c>
      <c r="H37" s="37">
        <v>0.98</v>
      </c>
      <c r="I37" s="37">
        <v>2.11</v>
      </c>
      <c r="J37" s="38">
        <v>0.42</v>
      </c>
      <c r="K37" s="22"/>
      <c r="L37" s="22"/>
      <c r="M37" s="22"/>
      <c r="N37" s="22"/>
      <c r="O37" s="22"/>
      <c r="P37" s="22"/>
    </row>
    <row r="38" spans="1:16" ht="39" customHeight="1" x14ac:dyDescent="0.15">
      <c r="A38" s="22"/>
      <c r="B38" s="35"/>
      <c r="C38" s="1145" t="s">
        <v>539</v>
      </c>
      <c r="D38" s="1146"/>
      <c r="E38" s="1147"/>
      <c r="F38" s="36">
        <v>0</v>
      </c>
      <c r="G38" s="37">
        <v>0</v>
      </c>
      <c r="H38" s="37">
        <v>0.01</v>
      </c>
      <c r="I38" s="37">
        <v>0</v>
      </c>
      <c r="J38" s="38">
        <v>0.04</v>
      </c>
      <c r="K38" s="22"/>
      <c r="L38" s="22"/>
      <c r="M38" s="22"/>
      <c r="N38" s="22"/>
      <c r="O38" s="22"/>
      <c r="P38" s="22"/>
    </row>
    <row r="39" spans="1:16" ht="39" customHeight="1" x14ac:dyDescent="0.15">
      <c r="A39" s="22"/>
      <c r="B39" s="35"/>
      <c r="C39" s="1145" t="s">
        <v>540</v>
      </c>
      <c r="D39" s="1146"/>
      <c r="E39" s="1147"/>
      <c r="F39" s="36">
        <v>0.03</v>
      </c>
      <c r="G39" s="37">
        <v>0</v>
      </c>
      <c r="H39" s="37">
        <v>0.02</v>
      </c>
      <c r="I39" s="37">
        <v>0.02</v>
      </c>
      <c r="J39" s="38">
        <v>0.01</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544</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V6c53nXS7DVeAaubyMe+IGBZhFCoh6mwd6RDdCgljvMWzLx+Ovhjvj/3qd/K9sxKrcJN3IcUJhxBp3Dq2nVA==" saltValue="WEsK9+O0deMNd5+plw4u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1012</v>
      </c>
      <c r="L45" s="60">
        <v>1102</v>
      </c>
      <c r="M45" s="60">
        <v>1164</v>
      </c>
      <c r="N45" s="60">
        <v>1209</v>
      </c>
      <c r="O45" s="61">
        <v>1126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111</v>
      </c>
      <c r="L48" s="64">
        <v>129</v>
      </c>
      <c r="M48" s="64">
        <v>146</v>
      </c>
      <c r="N48" s="64">
        <v>85</v>
      </c>
      <c r="O48" s="65">
        <v>93</v>
      </c>
      <c r="P48" s="48"/>
      <c r="Q48" s="48"/>
      <c r="R48" s="48"/>
      <c r="S48" s="48"/>
      <c r="T48" s="48"/>
      <c r="U48" s="48"/>
    </row>
    <row r="49" spans="1:21" ht="30.75" customHeight="1" x14ac:dyDescent="0.15">
      <c r="A49" s="48"/>
      <c r="B49" s="1178"/>
      <c r="C49" s="1179"/>
      <c r="D49" s="62"/>
      <c r="E49" s="1155" t="s">
        <v>14</v>
      </c>
      <c r="F49" s="1155"/>
      <c r="G49" s="1155"/>
      <c r="H49" s="1155"/>
      <c r="I49" s="1155"/>
      <c r="J49" s="1156"/>
      <c r="K49" s="63">
        <v>47</v>
      </c>
      <c r="L49" s="64">
        <v>46</v>
      </c>
      <c r="M49" s="64">
        <v>43</v>
      </c>
      <c r="N49" s="64">
        <v>39</v>
      </c>
      <c r="O49" s="65">
        <v>18</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872</v>
      </c>
      <c r="L52" s="64">
        <v>922</v>
      </c>
      <c r="M52" s="64">
        <v>969</v>
      </c>
      <c r="N52" s="64">
        <v>977</v>
      </c>
      <c r="O52" s="65">
        <v>891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299</v>
      </c>
      <c r="L53" s="69">
        <v>356</v>
      </c>
      <c r="M53" s="69">
        <v>384</v>
      </c>
      <c r="N53" s="69">
        <v>356</v>
      </c>
      <c r="O53" s="70">
        <v>346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iugT7KlOx1IMw81sKusERFj4L9sTWqh51D0LPIUIiwXDcJTVo1WF3+uA0e8IK1QhTBVXoRJlR60UZ3mGtGOw==" saltValue="Zg0tBOAdrZKnXiq2vvY1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10681</v>
      </c>
      <c r="J41" s="356">
        <v>10882</v>
      </c>
      <c r="K41" s="356">
        <v>10606</v>
      </c>
      <c r="L41" s="356">
        <v>9919</v>
      </c>
      <c r="M41" s="357">
        <v>9453</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409</v>
      </c>
      <c r="J43" s="359">
        <v>708</v>
      </c>
      <c r="K43" s="359">
        <v>748</v>
      </c>
      <c r="L43" s="359">
        <v>656</v>
      </c>
      <c r="M43" s="360">
        <v>579</v>
      </c>
    </row>
    <row r="44" spans="2:13" ht="27.75" customHeight="1" x14ac:dyDescent="0.15">
      <c r="B44" s="1186"/>
      <c r="C44" s="1187"/>
      <c r="D44" s="106"/>
      <c r="E44" s="1190" t="s">
        <v>34</v>
      </c>
      <c r="F44" s="1190"/>
      <c r="G44" s="1190"/>
      <c r="H44" s="1191"/>
      <c r="I44" s="358">
        <v>165</v>
      </c>
      <c r="J44" s="359">
        <v>116</v>
      </c>
      <c r="K44" s="359">
        <v>67</v>
      </c>
      <c r="L44" s="359">
        <v>32</v>
      </c>
      <c r="M44" s="360">
        <v>20</v>
      </c>
    </row>
    <row r="45" spans="2:13" ht="27.75" customHeight="1" x14ac:dyDescent="0.15">
      <c r="B45" s="1186"/>
      <c r="C45" s="1187"/>
      <c r="D45" s="106"/>
      <c r="E45" s="1190" t="s">
        <v>35</v>
      </c>
      <c r="F45" s="1190"/>
      <c r="G45" s="1190"/>
      <c r="H45" s="1191"/>
      <c r="I45" s="358">
        <v>861</v>
      </c>
      <c r="J45" s="359">
        <v>841</v>
      </c>
      <c r="K45" s="359">
        <v>921</v>
      </c>
      <c r="L45" s="359">
        <v>742</v>
      </c>
      <c r="M45" s="360">
        <v>767</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8851</v>
      </c>
      <c r="J50" s="359">
        <v>8448</v>
      </c>
      <c r="K50" s="359">
        <v>8543</v>
      </c>
      <c r="L50" s="359">
        <v>8497</v>
      </c>
      <c r="M50" s="360">
        <v>8567</v>
      </c>
    </row>
    <row r="51" spans="2:13" ht="27.75" customHeight="1" x14ac:dyDescent="0.15">
      <c r="B51" s="1186"/>
      <c r="C51" s="1187"/>
      <c r="D51" s="106"/>
      <c r="E51" s="1190" t="s">
        <v>42</v>
      </c>
      <c r="F51" s="1190"/>
      <c r="G51" s="1190"/>
      <c r="H51" s="1191"/>
      <c r="I51" s="358">
        <v>348</v>
      </c>
      <c r="J51" s="359">
        <v>362</v>
      </c>
      <c r="K51" s="359" t="s">
        <v>489</v>
      </c>
      <c r="L51" s="359" t="s">
        <v>489</v>
      </c>
      <c r="M51" s="360" t="s">
        <v>489</v>
      </c>
    </row>
    <row r="52" spans="2:13" ht="27.75" customHeight="1" x14ac:dyDescent="0.15">
      <c r="B52" s="1188"/>
      <c r="C52" s="1189"/>
      <c r="D52" s="106"/>
      <c r="E52" s="1190" t="s">
        <v>43</v>
      </c>
      <c r="F52" s="1190"/>
      <c r="G52" s="1190"/>
      <c r="H52" s="1191"/>
      <c r="I52" s="358">
        <v>8166</v>
      </c>
      <c r="J52" s="359">
        <v>8315</v>
      </c>
      <c r="K52" s="359">
        <v>8231</v>
      </c>
      <c r="L52" s="359">
        <v>7667</v>
      </c>
      <c r="M52" s="360">
        <v>7222</v>
      </c>
    </row>
    <row r="53" spans="2:13" ht="27.75" customHeight="1" thickBot="1" x14ac:dyDescent="0.2">
      <c r="B53" s="1192" t="s">
        <v>19</v>
      </c>
      <c r="C53" s="1193"/>
      <c r="D53" s="110"/>
      <c r="E53" s="1194" t="s">
        <v>44</v>
      </c>
      <c r="F53" s="1194"/>
      <c r="G53" s="1194"/>
      <c r="H53" s="1195"/>
      <c r="I53" s="361">
        <v>-5249</v>
      </c>
      <c r="J53" s="362">
        <v>-4578</v>
      </c>
      <c r="K53" s="362">
        <v>-4433</v>
      </c>
      <c r="L53" s="362">
        <v>-4814</v>
      </c>
      <c r="M53" s="363">
        <v>-4971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R63gWDcyEcxelYGWrIYLIXzPa8GsCC7lJgsNIZiNBmpkRubAtwmvFsDieRNczh+v6nICl8rrlXAWJbdWhst9Q==" saltValue="cDnUXFg9whiA5Ieqs9sN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853</v>
      </c>
      <c r="G55" s="122">
        <v>849</v>
      </c>
      <c r="H55" s="123">
        <v>845</v>
      </c>
    </row>
    <row r="56" spans="2:8" ht="52.5" customHeight="1" x14ac:dyDescent="0.15">
      <c r="B56" s="124"/>
      <c r="C56" s="1213" t="s">
        <v>47</v>
      </c>
      <c r="D56" s="1213"/>
      <c r="E56" s="1214"/>
      <c r="F56" s="125">
        <v>1683</v>
      </c>
      <c r="G56" s="125">
        <v>1693</v>
      </c>
      <c r="H56" s="126">
        <v>1753</v>
      </c>
    </row>
    <row r="57" spans="2:8" ht="53.25" customHeight="1" x14ac:dyDescent="0.15">
      <c r="B57" s="124"/>
      <c r="C57" s="1215" t="s">
        <v>48</v>
      </c>
      <c r="D57" s="1215"/>
      <c r="E57" s="1216"/>
      <c r="F57" s="127">
        <v>6741</v>
      </c>
      <c r="G57" s="127">
        <v>6594</v>
      </c>
      <c r="H57" s="128">
        <v>6490</v>
      </c>
    </row>
    <row r="58" spans="2:8" ht="45.75" customHeight="1" x14ac:dyDescent="0.15">
      <c r="B58" s="129"/>
      <c r="C58" s="1203" t="s">
        <v>559</v>
      </c>
      <c r="D58" s="1204"/>
      <c r="E58" s="1205"/>
      <c r="F58" s="130">
        <v>1800</v>
      </c>
      <c r="G58" s="130">
        <v>1748</v>
      </c>
      <c r="H58" s="131">
        <v>1703</v>
      </c>
    </row>
    <row r="59" spans="2:8" ht="45.75" customHeight="1" x14ac:dyDescent="0.15">
      <c r="B59" s="129"/>
      <c r="C59" s="1203" t="s">
        <v>560</v>
      </c>
      <c r="D59" s="1204"/>
      <c r="E59" s="1205"/>
      <c r="F59" s="130">
        <v>1455</v>
      </c>
      <c r="G59" s="130">
        <v>1429</v>
      </c>
      <c r="H59" s="131">
        <v>1402</v>
      </c>
    </row>
    <row r="60" spans="2:8" ht="45.75" customHeight="1" x14ac:dyDescent="0.15">
      <c r="B60" s="129"/>
      <c r="C60" s="1203" t="s">
        <v>561</v>
      </c>
      <c r="D60" s="1204"/>
      <c r="E60" s="1205"/>
      <c r="F60" s="130">
        <v>1427</v>
      </c>
      <c r="G60" s="130">
        <v>1367</v>
      </c>
      <c r="H60" s="131">
        <v>1370</v>
      </c>
    </row>
    <row r="61" spans="2:8" ht="45.75" customHeight="1" x14ac:dyDescent="0.15">
      <c r="B61" s="129"/>
      <c r="C61" s="1203" t="s">
        <v>562</v>
      </c>
      <c r="D61" s="1204"/>
      <c r="E61" s="1205"/>
      <c r="F61" s="130">
        <v>1198</v>
      </c>
      <c r="G61" s="130">
        <v>1201</v>
      </c>
      <c r="H61" s="131">
        <v>1203</v>
      </c>
    </row>
    <row r="62" spans="2:8" ht="45.75" customHeight="1" thickBot="1" x14ac:dyDescent="0.2">
      <c r="B62" s="132"/>
      <c r="C62" s="1206" t="s">
        <v>563</v>
      </c>
      <c r="D62" s="1207"/>
      <c r="E62" s="1208"/>
      <c r="F62" s="133">
        <v>325</v>
      </c>
      <c r="G62" s="133">
        <v>325</v>
      </c>
      <c r="H62" s="134">
        <v>325</v>
      </c>
    </row>
    <row r="63" spans="2:8" ht="52.5" customHeight="1" thickBot="1" x14ac:dyDescent="0.2">
      <c r="B63" s="135"/>
      <c r="C63" s="1209" t="s">
        <v>49</v>
      </c>
      <c r="D63" s="1209"/>
      <c r="E63" s="1210"/>
      <c r="F63" s="136">
        <v>9278</v>
      </c>
      <c r="G63" s="136">
        <v>9137</v>
      </c>
      <c r="H63" s="137">
        <v>9088</v>
      </c>
    </row>
    <row r="64" spans="2:8" x14ac:dyDescent="0.15"/>
  </sheetData>
  <sheetProtection algorithmName="SHA-512" hashValue="ZQPBK0Nj7YAeH6JvY326QOBm2YCkmYuCoDjH8W+KiCs3VTxmxPBhzfskXT6/sLRSyzeC+wEOcaRzdntRxdNJow==" saltValue="lKyvSzx6fg2W+swh+4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170724</v>
      </c>
      <c r="E3" s="156"/>
      <c r="F3" s="157">
        <v>190274</v>
      </c>
      <c r="G3" s="158"/>
      <c r="H3" s="159"/>
    </row>
    <row r="4" spans="1:8" x14ac:dyDescent="0.15">
      <c r="A4" s="160"/>
      <c r="B4" s="161"/>
      <c r="C4" s="162"/>
      <c r="D4" s="163">
        <v>113676</v>
      </c>
      <c r="E4" s="164"/>
      <c r="F4" s="165">
        <v>88584</v>
      </c>
      <c r="G4" s="166"/>
      <c r="H4" s="167"/>
    </row>
    <row r="5" spans="1:8" x14ac:dyDescent="0.15">
      <c r="A5" s="148" t="s">
        <v>522</v>
      </c>
      <c r="B5" s="153"/>
      <c r="C5" s="154"/>
      <c r="D5" s="155">
        <v>214960</v>
      </c>
      <c r="E5" s="156"/>
      <c r="F5" s="157">
        <v>200194</v>
      </c>
      <c r="G5" s="158"/>
      <c r="H5" s="159"/>
    </row>
    <row r="6" spans="1:8" x14ac:dyDescent="0.15">
      <c r="A6" s="160"/>
      <c r="B6" s="161"/>
      <c r="C6" s="162"/>
      <c r="D6" s="163">
        <v>146620</v>
      </c>
      <c r="E6" s="164"/>
      <c r="F6" s="165">
        <v>106422</v>
      </c>
      <c r="G6" s="166"/>
      <c r="H6" s="167"/>
    </row>
    <row r="7" spans="1:8" x14ac:dyDescent="0.15">
      <c r="A7" s="148" t="s">
        <v>523</v>
      </c>
      <c r="B7" s="153"/>
      <c r="C7" s="154"/>
      <c r="D7" s="155">
        <v>199994</v>
      </c>
      <c r="E7" s="156"/>
      <c r="F7" s="157">
        <v>196914</v>
      </c>
      <c r="G7" s="158"/>
      <c r="H7" s="159"/>
    </row>
    <row r="8" spans="1:8" x14ac:dyDescent="0.15">
      <c r="A8" s="160"/>
      <c r="B8" s="161"/>
      <c r="C8" s="162"/>
      <c r="D8" s="163">
        <v>166588</v>
      </c>
      <c r="E8" s="164"/>
      <c r="F8" s="165">
        <v>98966</v>
      </c>
      <c r="G8" s="166"/>
      <c r="H8" s="167"/>
    </row>
    <row r="9" spans="1:8" x14ac:dyDescent="0.15">
      <c r="A9" s="148" t="s">
        <v>524</v>
      </c>
      <c r="B9" s="153"/>
      <c r="C9" s="154"/>
      <c r="D9" s="155">
        <v>104666</v>
      </c>
      <c r="E9" s="156"/>
      <c r="F9" s="157">
        <v>204757</v>
      </c>
      <c r="G9" s="158"/>
      <c r="H9" s="159"/>
    </row>
    <row r="10" spans="1:8" x14ac:dyDescent="0.15">
      <c r="A10" s="160"/>
      <c r="B10" s="161"/>
      <c r="C10" s="162"/>
      <c r="D10" s="163">
        <v>65831</v>
      </c>
      <c r="E10" s="164"/>
      <c r="F10" s="165">
        <v>106071</v>
      </c>
      <c r="G10" s="166"/>
      <c r="H10" s="167"/>
    </row>
    <row r="11" spans="1:8" x14ac:dyDescent="0.15">
      <c r="A11" s="148" t="s">
        <v>525</v>
      </c>
      <c r="B11" s="153"/>
      <c r="C11" s="154"/>
      <c r="D11" s="155">
        <v>108848</v>
      </c>
      <c r="E11" s="156"/>
      <c r="F11" s="157">
        <v>194971</v>
      </c>
      <c r="G11" s="158"/>
      <c r="H11" s="159"/>
    </row>
    <row r="12" spans="1:8" x14ac:dyDescent="0.15">
      <c r="A12" s="160"/>
      <c r="B12" s="161"/>
      <c r="C12" s="168"/>
      <c r="D12" s="163">
        <v>61510</v>
      </c>
      <c r="E12" s="164"/>
      <c r="F12" s="165">
        <v>105966</v>
      </c>
      <c r="G12" s="166"/>
      <c r="H12" s="167"/>
    </row>
    <row r="13" spans="1:8" x14ac:dyDescent="0.15">
      <c r="A13" s="148"/>
      <c r="B13" s="153"/>
      <c r="C13" s="169"/>
      <c r="D13" s="170">
        <v>159838</v>
      </c>
      <c r="E13" s="171"/>
      <c r="F13" s="172">
        <v>197422</v>
      </c>
      <c r="G13" s="173"/>
      <c r="H13" s="159"/>
    </row>
    <row r="14" spans="1:8" x14ac:dyDescent="0.15">
      <c r="A14" s="160"/>
      <c r="B14" s="161"/>
      <c r="C14" s="162"/>
      <c r="D14" s="163">
        <v>110845</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6.89</v>
      </c>
      <c r="C19" s="174">
        <f>ROUND(VALUE(SUBSTITUTE(実質収支比率等に係る経年分析!G$48,"▲","-")),2)</f>
        <v>7.01</v>
      </c>
      <c r="D19" s="174">
        <f>ROUND(VALUE(SUBSTITUTE(実質収支比率等に係る経年分析!H$48,"▲","-")),2)</f>
        <v>6.29</v>
      </c>
      <c r="E19" s="174">
        <f>ROUND(VALUE(SUBSTITUTE(実質収支比率等に係る経年分析!I$48,"▲","-")),2)</f>
        <v>6.56</v>
      </c>
      <c r="F19" s="174">
        <f>ROUND(VALUE(SUBSTITUTE(実質収支比率等に係る経年分析!J$48,"▲","-")),2)</f>
        <v>6.83</v>
      </c>
    </row>
    <row r="20" spans="1:11" x14ac:dyDescent="0.15">
      <c r="A20" s="174" t="s">
        <v>53</v>
      </c>
      <c r="B20" s="174">
        <f>ROUND(VALUE(SUBSTITUTE(実質収支比率等に係る経年分析!F$47,"▲","-")),2)</f>
        <v>21.51</v>
      </c>
      <c r="C20" s="174">
        <f>ROUND(VALUE(SUBSTITUTE(実質収支比率等に係る経年分析!G$47,"▲","-")),2)</f>
        <v>20.12</v>
      </c>
      <c r="D20" s="174">
        <f>ROUND(VALUE(SUBSTITUTE(実質収支比率等に係る経年分析!H$47,"▲","-")),2)</f>
        <v>18.739999999999998</v>
      </c>
      <c r="E20" s="174">
        <f>ROUND(VALUE(SUBSTITUTE(実質収支比率等に係る経年分析!I$47,"▲","-")),2)</f>
        <v>19.170000000000002</v>
      </c>
      <c r="F20" s="174">
        <f>ROUND(VALUE(SUBSTITUTE(実質収支比率等に係る経年分析!J$47,"▲","-")),2)</f>
        <v>19.329999999999998</v>
      </c>
    </row>
    <row r="21" spans="1:11" x14ac:dyDescent="0.15">
      <c r="A21" s="174" t="s">
        <v>54</v>
      </c>
      <c r="B21" s="174">
        <f>IF(ISNUMBER(VALUE(SUBSTITUTE(実質収支比率等に係る経年分析!F$49,"▲","-"))),ROUND(VALUE(SUBSTITUTE(実質収支比率等に係る経年分析!F$49,"▲","-")),2),NA())</f>
        <v>-3.27</v>
      </c>
      <c r="C21" s="174">
        <f>IF(ISNUMBER(VALUE(SUBSTITUTE(実質収支比率等に係る経年分析!G$49,"▲","-"))),ROUND(VALUE(SUBSTITUTE(実質収支比率等に係る経年分析!G$49,"▲","-")),2),NA())</f>
        <v>0.2</v>
      </c>
      <c r="D21" s="174">
        <f>IF(ISNUMBER(VALUE(SUBSTITUTE(実質収支比率等に係る経年分析!H$49,"▲","-"))),ROUND(VALUE(SUBSTITUTE(実質収支比率等に係る経年分析!H$49,"▲","-")),2),NA())</f>
        <v>-0.3</v>
      </c>
      <c r="E21" s="174">
        <f>IF(ISNUMBER(VALUE(SUBSTITUTE(実質収支比率等に係る経年分析!I$49,"▲","-"))),ROUND(VALUE(SUBSTITUTE(実質収支比率等に係る経年分析!I$49,"▲","-")),2),NA())</f>
        <v>0</v>
      </c>
      <c r="F21" s="174">
        <f>IF(ISNUMBER(VALUE(SUBSTITUTE(実質収支比率等に係る経年分析!J$49,"▲","-"))),ROUND(VALUE(SUBSTITUTE(実質収支比率等に係る経年分析!J$49,"▲","-")),2),NA())</f>
        <v>0.09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介護保険事業（サービス事業勘定）特別会計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介護保険事業（保険事業勘定）特別会計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872</v>
      </c>
      <c r="E42" s="176"/>
      <c r="F42" s="176"/>
      <c r="G42" s="176">
        <f>'実質公債費比率（分子）の構造'!L$52</f>
        <v>922</v>
      </c>
      <c r="H42" s="176"/>
      <c r="I42" s="176"/>
      <c r="J42" s="176">
        <f>'実質公債費比率（分子）の構造'!M$52</f>
        <v>969</v>
      </c>
      <c r="K42" s="176"/>
      <c r="L42" s="176"/>
      <c r="M42" s="176">
        <f>'実質公債費比率（分子）の構造'!N$52</f>
        <v>977</v>
      </c>
      <c r="N42" s="176"/>
      <c r="O42" s="176"/>
      <c r="P42" s="176">
        <f>'実質公債費比率（分子）の構造'!O$52</f>
        <v>891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47</v>
      </c>
      <c r="C45" s="176"/>
      <c r="D45" s="176"/>
      <c r="E45" s="176">
        <f>'実質公債費比率（分子）の構造'!L$49</f>
        <v>46</v>
      </c>
      <c r="F45" s="176"/>
      <c r="G45" s="176"/>
      <c r="H45" s="176">
        <f>'実質公債費比率（分子）の構造'!M$49</f>
        <v>43</v>
      </c>
      <c r="I45" s="176"/>
      <c r="J45" s="176"/>
      <c r="K45" s="176">
        <f>'実質公債費比率（分子）の構造'!N$49</f>
        <v>39</v>
      </c>
      <c r="L45" s="176"/>
      <c r="M45" s="176"/>
      <c r="N45" s="176">
        <f>'実質公債費比率（分子）の構造'!O$49</f>
        <v>18</v>
      </c>
      <c r="O45" s="176"/>
      <c r="P45" s="176"/>
    </row>
    <row r="46" spans="1:16" x14ac:dyDescent="0.15">
      <c r="A46" s="176" t="s">
        <v>64</v>
      </c>
      <c r="B46" s="176">
        <f>'実質公債費比率（分子）の構造'!K$48</f>
        <v>111</v>
      </c>
      <c r="C46" s="176"/>
      <c r="D46" s="176"/>
      <c r="E46" s="176">
        <f>'実質公債費比率（分子）の構造'!L$48</f>
        <v>129</v>
      </c>
      <c r="F46" s="176"/>
      <c r="G46" s="176"/>
      <c r="H46" s="176">
        <f>'実質公債費比率（分子）の構造'!M$48</f>
        <v>146</v>
      </c>
      <c r="I46" s="176"/>
      <c r="J46" s="176"/>
      <c r="K46" s="176">
        <f>'実質公債費比率（分子）の構造'!N$48</f>
        <v>85</v>
      </c>
      <c r="L46" s="176"/>
      <c r="M46" s="176"/>
      <c r="N46" s="176">
        <f>'実質公債費比率（分子）の構造'!O$48</f>
        <v>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1012</v>
      </c>
      <c r="C49" s="176"/>
      <c r="D49" s="176"/>
      <c r="E49" s="176">
        <f>'実質公債費比率（分子）の構造'!L$45</f>
        <v>1102</v>
      </c>
      <c r="F49" s="176"/>
      <c r="G49" s="176"/>
      <c r="H49" s="176">
        <f>'実質公債費比率（分子）の構造'!M$45</f>
        <v>1164</v>
      </c>
      <c r="I49" s="176"/>
      <c r="J49" s="176"/>
      <c r="K49" s="176">
        <f>'実質公債費比率（分子）の構造'!N$45</f>
        <v>1209</v>
      </c>
      <c r="L49" s="176"/>
      <c r="M49" s="176"/>
      <c r="N49" s="176">
        <f>'実質公債費比率（分子）の構造'!O$45</f>
        <v>1126</v>
      </c>
      <c r="O49" s="176"/>
      <c r="P49" s="176"/>
    </row>
    <row r="50" spans="1:16" x14ac:dyDescent="0.15">
      <c r="A50" s="176" t="s">
        <v>67</v>
      </c>
      <c r="B50" s="176" t="e">
        <f>NA()</f>
        <v>#N/A</v>
      </c>
      <c r="C50" s="176">
        <f>IF(ISNUMBER('実質公債費比率（分子）の構造'!K$53),'実質公債費比率（分子）の構造'!K$53,NA())</f>
        <v>299</v>
      </c>
      <c r="D50" s="176" t="e">
        <f>NA()</f>
        <v>#N/A</v>
      </c>
      <c r="E50" s="176" t="e">
        <f>NA()</f>
        <v>#N/A</v>
      </c>
      <c r="F50" s="176">
        <f>IF(ISNUMBER('実質公債費比率（分子）の構造'!L$53),'実質公債費比率（分子）の構造'!L$53,NA())</f>
        <v>356</v>
      </c>
      <c r="G50" s="176" t="e">
        <f>NA()</f>
        <v>#N/A</v>
      </c>
      <c r="H50" s="176" t="e">
        <f>NA()</f>
        <v>#N/A</v>
      </c>
      <c r="I50" s="176">
        <f>IF(ISNUMBER('実質公債費比率（分子）の構造'!M$53),'実質公債費比率（分子）の構造'!M$53,NA())</f>
        <v>384</v>
      </c>
      <c r="J50" s="176" t="e">
        <f>NA()</f>
        <v>#N/A</v>
      </c>
      <c r="K50" s="176" t="e">
        <f>NA()</f>
        <v>#N/A</v>
      </c>
      <c r="L50" s="176">
        <f>IF(ISNUMBER('実質公債費比率（分子）の構造'!N$53),'実質公債費比率（分子）の構造'!N$53,NA())</f>
        <v>356</v>
      </c>
      <c r="M50" s="176" t="e">
        <f>NA()</f>
        <v>#N/A</v>
      </c>
      <c r="N50" s="176" t="e">
        <f>NA()</f>
        <v>#N/A</v>
      </c>
      <c r="O50" s="176">
        <f>IF(ISNUMBER('実質公債費比率（分子）の構造'!O$53),'実質公債費比率（分子）の構造'!O$53,NA())</f>
        <v>346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8166</v>
      </c>
      <c r="E56" s="175"/>
      <c r="F56" s="175"/>
      <c r="G56" s="175">
        <f>'将来負担比率（分子）の構造'!J$52</f>
        <v>8315</v>
      </c>
      <c r="H56" s="175"/>
      <c r="I56" s="175"/>
      <c r="J56" s="175">
        <f>'将来負担比率（分子）の構造'!K$52</f>
        <v>8231</v>
      </c>
      <c r="K56" s="175"/>
      <c r="L56" s="175"/>
      <c r="M56" s="175">
        <f>'将来負担比率（分子）の構造'!L$52</f>
        <v>7667</v>
      </c>
      <c r="N56" s="175"/>
      <c r="O56" s="175"/>
      <c r="P56" s="175">
        <f>'将来負担比率（分子）の構造'!M$52</f>
        <v>7222</v>
      </c>
    </row>
    <row r="57" spans="1:16" x14ac:dyDescent="0.15">
      <c r="A57" s="175" t="s">
        <v>42</v>
      </c>
      <c r="B57" s="175"/>
      <c r="C57" s="175"/>
      <c r="D57" s="175">
        <f>'将来負担比率（分子）の構造'!I$51</f>
        <v>348</v>
      </c>
      <c r="E57" s="175"/>
      <c r="F57" s="175"/>
      <c r="G57" s="175">
        <f>'将来負担比率（分子）の構造'!J$51</f>
        <v>362</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8851</v>
      </c>
      <c r="E58" s="175"/>
      <c r="F58" s="175"/>
      <c r="G58" s="175">
        <f>'将来負担比率（分子）の構造'!J$50</f>
        <v>8448</v>
      </c>
      <c r="H58" s="175"/>
      <c r="I58" s="175"/>
      <c r="J58" s="175">
        <f>'将来負担比率（分子）の構造'!K$50</f>
        <v>8543</v>
      </c>
      <c r="K58" s="175"/>
      <c r="L58" s="175"/>
      <c r="M58" s="175">
        <f>'将来負担比率（分子）の構造'!L$50</f>
        <v>8497</v>
      </c>
      <c r="N58" s="175"/>
      <c r="O58" s="175"/>
      <c r="P58" s="175">
        <f>'将来負担比率（分子）の構造'!M$50</f>
        <v>8567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861</v>
      </c>
      <c r="C62" s="175"/>
      <c r="D62" s="175"/>
      <c r="E62" s="175">
        <f>'将来負担比率（分子）の構造'!J$45</f>
        <v>841</v>
      </c>
      <c r="F62" s="175"/>
      <c r="G62" s="175"/>
      <c r="H62" s="175">
        <f>'将来負担比率（分子）の構造'!K$45</f>
        <v>921</v>
      </c>
      <c r="I62" s="175"/>
      <c r="J62" s="175"/>
      <c r="K62" s="175">
        <f>'将来負担比率（分子）の構造'!L$45</f>
        <v>742</v>
      </c>
      <c r="L62" s="175"/>
      <c r="M62" s="175"/>
      <c r="N62" s="175">
        <f>'将来負担比率（分子）の構造'!M$45</f>
        <v>767</v>
      </c>
      <c r="O62" s="175"/>
      <c r="P62" s="175"/>
    </row>
    <row r="63" spans="1:16" x14ac:dyDescent="0.15">
      <c r="A63" s="175" t="s">
        <v>34</v>
      </c>
      <c r="B63" s="175">
        <f>'将来負担比率（分子）の構造'!I$44</f>
        <v>165</v>
      </c>
      <c r="C63" s="175"/>
      <c r="D63" s="175"/>
      <c r="E63" s="175">
        <f>'将来負担比率（分子）の構造'!J$44</f>
        <v>116</v>
      </c>
      <c r="F63" s="175"/>
      <c r="G63" s="175"/>
      <c r="H63" s="175">
        <f>'将来負担比率（分子）の構造'!K$44</f>
        <v>67</v>
      </c>
      <c r="I63" s="175"/>
      <c r="J63" s="175"/>
      <c r="K63" s="175">
        <f>'将来負担比率（分子）の構造'!L$44</f>
        <v>32</v>
      </c>
      <c r="L63" s="175"/>
      <c r="M63" s="175"/>
      <c r="N63" s="175">
        <f>'将来負担比率（分子）の構造'!M$44</f>
        <v>20</v>
      </c>
      <c r="O63" s="175"/>
      <c r="P63" s="175"/>
    </row>
    <row r="64" spans="1:16" x14ac:dyDescent="0.15">
      <c r="A64" s="175" t="s">
        <v>33</v>
      </c>
      <c r="B64" s="175">
        <f>'将来負担比率（分子）の構造'!I$43</f>
        <v>409</v>
      </c>
      <c r="C64" s="175"/>
      <c r="D64" s="175"/>
      <c r="E64" s="175">
        <f>'将来負担比率（分子）の構造'!J$43</f>
        <v>708</v>
      </c>
      <c r="F64" s="175"/>
      <c r="G64" s="175"/>
      <c r="H64" s="175">
        <f>'将来負担比率（分子）の構造'!K$43</f>
        <v>748</v>
      </c>
      <c r="I64" s="175"/>
      <c r="J64" s="175"/>
      <c r="K64" s="175">
        <f>'将来負担比率（分子）の構造'!L$43</f>
        <v>656</v>
      </c>
      <c r="L64" s="175"/>
      <c r="M64" s="175"/>
      <c r="N64" s="175">
        <f>'将来負担比率（分子）の構造'!M$43</f>
        <v>579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10681</v>
      </c>
      <c r="C66" s="175"/>
      <c r="D66" s="175"/>
      <c r="E66" s="175">
        <f>'将来負担比率（分子）の構造'!J$41</f>
        <v>10882</v>
      </c>
      <c r="F66" s="175"/>
      <c r="G66" s="175"/>
      <c r="H66" s="175">
        <f>'将来負担比率（分子）の構造'!K$41</f>
        <v>10606</v>
      </c>
      <c r="I66" s="175"/>
      <c r="J66" s="175"/>
      <c r="K66" s="175">
        <f>'将来負担比率（分子）の構造'!L$41</f>
        <v>9919</v>
      </c>
      <c r="L66" s="175"/>
      <c r="M66" s="175"/>
      <c r="N66" s="175">
        <f>'将来負担比率（分子）の構造'!M$41</f>
        <v>9453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853</v>
      </c>
      <c r="C72" s="179">
        <f>基金残高に係る経年分析!G55</f>
        <v>849</v>
      </c>
      <c r="D72" s="179">
        <f>基金残高に係る経年分析!H55</f>
        <v>845</v>
      </c>
    </row>
    <row r="73" spans="1:16" x14ac:dyDescent="0.15">
      <c r="A73" s="178" t="s">
        <v>74</v>
      </c>
      <c r="B73" s="179">
        <f>基金残高に係る経年分析!F56</f>
        <v>1683</v>
      </c>
      <c r="C73" s="179">
        <f>基金残高に係る経年分析!G56</f>
        <v>1693</v>
      </c>
      <c r="D73" s="179">
        <f>基金残高に係る経年分析!H56</f>
        <v>1753</v>
      </c>
    </row>
    <row r="74" spans="1:16" x14ac:dyDescent="0.15">
      <c r="A74" s="178" t="s">
        <v>75</v>
      </c>
      <c r="B74" s="179">
        <f>基金残高に係る経年分析!F57</f>
        <v>6741</v>
      </c>
      <c r="C74" s="179">
        <f>基金残高に係る経年分析!G57</f>
        <v>6594</v>
      </c>
      <c r="D74" s="179">
        <f>基金残高に係る経年分析!H57</f>
        <v>6490</v>
      </c>
    </row>
  </sheetData>
  <sheetProtection algorithmName="SHA-512" hashValue="RrxgxSWdVlBEUh267WfYy0UHisWGgATDVR6z41DKy7lcnxNdxQ720Ba/JFiZ4PEto59YVpz3vwmr/wu4wnD8mA==" saltValue="hwLImvoaJhUd3TNfTODj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2025-03-18T01:25:13Z</cp:lastPrinted>
  <dcterms:created xsi:type="dcterms:W3CDTF">2025-02-19T05:39:05Z</dcterms:created>
  <dcterms:modified xsi:type="dcterms:W3CDTF">2025-03-24T01:33:41Z</dcterms:modified>
  <cp:category/>
</cp:coreProperties>
</file>