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72021B09-F984-4C9E-A92E-279B9AB6B2C5}" xr6:coauthVersionLast="36" xr6:coauthVersionMax="36" xr10:uidLastSave="{00000000-0000-0000-0000-000000000000}"/>
  <bookViews>
    <workbookView xWindow="0" yWindow="0" windowWidth="20490" windowHeight="67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8"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CO34" i="10" s="1"/>
</calcChain>
</file>

<file path=xl/sharedStrings.xml><?xml version="1.0" encoding="utf-8"?>
<sst xmlns="http://schemas.openxmlformats.org/spreadsheetml/2006/main" count="1188" uniqueCount="567">
  <si>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</si>
  <si>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</si>
  <si>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</si>
  <si>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</si>
  <si>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</si>
  <si>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</si>
  <si>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</si>
  <si>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</si>
  <si>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</si>
  <si>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</si>
  <si>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</si>
  <si>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</si>
  <si>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</si>
  <si>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</si>
  <si>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</si>
  <si>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</si>
  <si>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</si>
  <si>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</si>
  <si>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</si>
  <si>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</si>
  <si>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</si>
  <si>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</si>
  <si>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</si>
  <si>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</si>
  <si>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</si>
  <si>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</si>
  <si>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</si>
  <si>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</si>
  <si>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</si>
  <si>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</si>
  <si>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</si>
  <si>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</si>
  <si>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</si>
  <si>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</si>
  <si>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</si>
  <si>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</si>
  <si>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</si>
  <si>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</si>
  <si>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</si>
  <si>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</si>
  <si>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</si>
  <si>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</si>
  <si>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</si>
  <si>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</si>
  <si>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</si>
  <si>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</si>
  <si>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</si>
  <si>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</si>
  <si>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</si>
  <si>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</si>
  <si>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</si>
  <si>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</si>
  <si>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</si>
  <si>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</si>
  <si>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</si>
  <si>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</si>
  <si>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</si>
  <si>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</si>
  <si>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</si>
  <si>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</si>
  <si>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</si>
  <si>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</si>
  <si>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</si>
  <si>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</si>
  <si>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</si>
  <si>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</si>
  <si>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</si>
  <si>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</si>
  <si>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</si>
  <si>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</si>
  <si>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</si>
  <si>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</si>
  <si>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</si>
  <si>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</si>
  <si>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</si>
  <si>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</si>
  <si>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</si>
  <si>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</si>
  <si>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</si>
  <si>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</si>
  <si>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</si>
  <si>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</si>
  <si>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</si>
  <si>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</si>
  <si>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</si>
  <si>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</si>
  <si>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</si>
  <si>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</si>
  <si>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</si>
  <si>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</si>
  <si>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</si>
  <si>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</si>
  <si>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</si>
  <si>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</si>
  <si>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</si>
  <si>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</si>
  <si>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</si>
  <si>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</si>
  <si>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</si>
  <si>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</si>
  <si>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</si>
  <si>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</si>
  <si>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</si>
  <si>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</si>
  <si>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</si>
  <si>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</si>
  <si>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</si>
  <si>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</si>
  <si>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</si>
  <si>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</si>
  <si>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</si>
  <si>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</si>
  <si>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</si>
  <si>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</si>
  <si>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</si>
  <si>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</si>
  <si>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</si>
  <si>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</si>
  <si>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</si>
  <si>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</si>
  <si>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</si>
  <si>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</si>
  <si>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</si>
  <si>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</si>
  <si>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</si>
  <si>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</si>
  <si>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</si>
  <si>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</si>
  <si>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</si>
  <si>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</si>
  <si>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</si>
  <si>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</si>
  <si>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</si>
  <si>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</si>
  <si>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</si>
  <si>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</si>
  <si>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</si>
  <si>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</si>
  <si>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</si>
  <si>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</si>
  <si>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</si>
  <si>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</si>
  <si>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</si>
  <si>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</si>
  <si>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</si>
  <si>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</si>
  <si>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</si>
  <si>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</si>
  <si>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</si>
  <si>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</si>
  <si>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</si>
  <si>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</si>
  <si>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</si>
  <si>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</si>
  <si>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</si>
  <si>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</si>
  <si>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</si>
  <si>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</si>
  <si>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</si>
  <si>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</si>
  <si>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</si>
  <si>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</si>
  <si>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</si>
  <si>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</si>
  <si>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</si>
  <si>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</si>
  <si>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</si>
  <si>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</si>
  <si>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</si>
  <si>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</si>
  <si>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</si>
  <si>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</si>
  <si>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</si>
  <si>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</si>
  <si>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</si>
  <si>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</si>
  <si>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</si>
  <si>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</si>
  <si>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</si>
  <si>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</si>
  <si>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</si>
  <si>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</si>
  <si>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</si>
  <si>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</si>
  <si>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</si>
  <si>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</si>
  <si>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</si>
  <si>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</si>
  <si>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</si>
  <si>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</si>
  <si>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</si>
  <si>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</si>
  <si>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</si>
  <si>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</si>
  <si>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</si>
  <si>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</si>
  <si>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</si>
  <si>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</si>
  <si>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</si>
  <si>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</si>
  <si>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</si>
  <si>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</si>
  <si>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</si>
  <si>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</si>
  <si>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鹿児島県大和村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</si>
  <si>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</si>
  <si>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</si>
  <si>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</si>
  <si>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</si>
  <si>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</si>
  <si>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</si>
  <si>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</si>
  <si>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</si>
  <si>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</si>
  <si>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</si>
  <si>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</si>
  <si>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</si>
  <si>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</si>
  <si>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</si>
  <si>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</si>
  <si>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</si>
  <si>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</si>
  <si>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</si>
  <si>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</si>
  <si>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</si>
  <si>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</si>
  <si>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</si>
  <si>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</si>
  <si>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</si>
  <si>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</si>
  <si>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</si>
  <si>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</si>
  <si>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</si>
  <si>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</si>
  <si>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</si>
  <si>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</si>
  <si>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</si>
  <si>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</si>
  <si>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</si>
  <si>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</si>
  <si>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</si>
  <si>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</si>
  <si>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</si>
  <si>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</si>
  <si>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</si>
  <si>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</si>
  <si>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</si>
  <si>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</si>
  <si>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</si>
  <si>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</si>
  <si>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</si>
  <si>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</si>
  <si>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</si>
  <si>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</si>
  <si>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</si>
  <si>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</si>
  <si>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</si>
  <si>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</si>
  <si>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</si>
  <si>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</si>
  <si>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</si>
  <si>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</si>
  <si>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</si>
  <si>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</si>
  <si>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</si>
  <si>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</si>
  <si>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</si>
  <si>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</si>
  <si>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</si>
  <si>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</si>
  <si>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</si>
  <si>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</si>
  <si>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</si>
  <si>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</si>
  <si>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</si>
  <si>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</si>
  <si>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</si>
  <si>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</si>
  <si>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</si>
  <si>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</si>
  <si>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</si>
  <si>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</si>
  <si>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</si>
  <si>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</si>
  <si>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</si>
  <si>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</si>
  <si>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</si>
  <si>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</si>
  <si>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</si>
  <si>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</si>
  <si>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</si>
  <si>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</si>
  <si>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</si>
  <si>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</si>
  <si>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</si>
  <si>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</si>
  <si>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</si>
  <si>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</si>
  <si>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</si>
  <si>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</si>
  <si>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</si>
  <si>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</si>
  <si>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</si>
  <si>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</si>
  <si>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</si>
  <si>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</si>
  <si>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</si>
  <si>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</si>
  <si>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</si>
  <si>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</si>
  <si>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</si>
  <si>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</si>
  <si>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</si>
  <si>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</si>
  <si>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</si>
  <si>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</si>
  <si>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</si>
  <si>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</si>
  <si>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</si>
  <si>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</si>
  <si>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</si>
  <si>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</si>
  <si>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</si>
  <si>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</si>
  <si>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</si>
  <si>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</si>
  <si>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</si>
  <si>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</si>
  <si>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</si>
  <si>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</si>
  <si>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</si>
  <si>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</si>
  <si>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</si>
  <si>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</si>
  <si>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</si>
  <si>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</si>
  <si>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</si>
  <si>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</si>
  <si>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</si>
  <si>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</si>
  <si>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</si>
  <si>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</si>
  <si>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</si>
  <si>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</si>
  <si>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</si>
  <si>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</si>
  <si>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</si>
  <si>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</si>
  <si>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</si>
  <si>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</si>
  <si>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</si>
  <si>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</si>
  <si>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</si>
  <si>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</si>
  <si>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</si>
  <si>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鹿児島県大和村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</si>
  <si>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</si>
  <si>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</si>
  <si>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</si>
  <si>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</si>
  <si>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</si>
  <si>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</si>
  <si>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</si>
  <si>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</si>
  <si>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</si>
  <si>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</si>
  <si>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</si>
  <si>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</si>
  <si>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</si>
  <si>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</si>
  <si>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</si>
  <si>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</si>
  <si>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</si>
  <si>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</si>
  <si>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</si>
  <si>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</si>
  <si>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</si>
  <si>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</si>
  <si>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</si>
  <si>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</si>
  <si>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</si>
  <si>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</si>
  <si>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</si>
  <si>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</si>
  <si>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</si>
  <si>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</si>
  <si>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</si>
  <si>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</si>
  <si>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</si>
  <si>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</si>
  <si>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</si>
  <si>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</si>
  <si>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</si>
  <si>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</si>
  <si>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</si>
  <si>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</si>
  <si>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</si>
  <si>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</si>
  <si>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</si>
  <si>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</si>
  <si>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</si>
  <si>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</si>
  <si>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</si>
  <si>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</si>
  <si>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</si>
  <si>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</si>
  <si>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</si>
  <si>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</si>
  <si>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</si>
  <si>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</si>
  <si>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</si>
  <si>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</si>
  <si>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</si>
  <si>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</si>
  <si>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</si>
  <si>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</si>
  <si>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</si>
  <si>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</si>
  <si>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</si>
  <si>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</si>
  <si>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</si>
  <si>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</si>
  <si>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</si>
  <si>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</si>
  <si>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</si>
  <si>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</si>
  <si>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</si>
  <si>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</si>
  <si>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</si>
  <si>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</si>
  <si>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</si>
  <si>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</si>
  <si>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</si>
  <si>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</si>
  <si>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</si>
  <si>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</si>
  <si>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</si>
  <si>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</si>
  <si>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</si>
  <si>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</si>
  <si>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</si>
  <si>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</si>
  <si>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</si>
  <si>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</si>
  <si>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</si>
  <si>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</si>
  <si>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</si>
  <si>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</si>
  <si>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</si>
  <si>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</si>
  <si>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</si>
  <si>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</si>
  <si>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</si>
  <si>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</si>
  <si>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</si>
  <si>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</si>
  <si>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</si>
  <si>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</si>
  <si>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</si>
  <si>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</si>
  <si>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</si>
  <si>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</si>
  <si>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</si>
  <si>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</si>
  <si>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</si>
  <si>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</si>
  <si>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</si>
  <si>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</si>
  <si>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</si>
  <si>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</si>
  <si>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</si>
  <si>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</si>
  <si>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</si>
  <si>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</si>
  <si>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</si>
  <si>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</si>
  <si>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</si>
  <si>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</si>
  <si>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</si>
  <si>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</si>
  <si>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</si>
  <si>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</si>
  <si>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</si>
  <si>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</si>
  <si>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</si>
  <si>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</si>
  <si>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</si>
  <si>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</si>
  <si>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</si>
  <si>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</si>
  <si>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</si>
  <si>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</si>
  <si>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</si>
  <si>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</si>
  <si>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</si>
  <si>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</si>
  <si>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</si>
  <si>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</si>
  <si>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</si>
  <si>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</si>
  <si>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</si>
  <si>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</si>
  <si>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</si>
  <si>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</si>
  <si>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</si>
  <si>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</si>
  <si>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</si>
  <si>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</si>
  <si>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</si>
  <si>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</si>
  <si>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</si>
  <si>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</si>
  <si>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</si>
  <si>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</si>
  <si>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</si>
  <si>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</si>
  <si>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</si>
  <si>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</si>
  <si>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</si>
  <si>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</si>
  <si>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</si>
  <si>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</si>
  <si>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</si>
  <si>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</si>
  <si>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</si>
  <si>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</si>
  <si>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</si>
  <si>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</si>
  <si>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</si>
  <si>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</si>
  <si>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</si>
  <si>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</si>
  <si>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</si>
  <si>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 0.04</t>
  </si>
  <si>
    <t>▲ 5.12</t>
  </si>
  <si>
    <t>一般会計</t>
  </si>
  <si>
    <t>大和診療所特別会計</t>
  </si>
  <si>
    <t>簡易水道事業特別会計</t>
  </si>
  <si>
    <t>集落排水事業特別会計</t>
  </si>
  <si>
    <t>介護保険特別会計</t>
  </si>
  <si>
    <t>大和の園特別会計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</si>
  <si>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</si>
  <si>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</si>
  <si>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</si>
  <si>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</si>
  <si>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</si>
  <si>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</si>
  <si>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</si>
  <si>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</si>
  <si>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</si>
  <si>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合同会社　ひらとみ</t>
    <rPh sb="0" eb="2">
      <t>ゴウドウ</t>
    </rPh>
    <rPh sb="2" eb="4">
      <t>ガイシャ</t>
    </rPh>
    <phoneticPr fontId="10"/>
  </si>
  <si>
    <t>鹿児島県市町村総合事務組合</t>
    <rPh sb="0" eb="4">
      <t>カゴシマケン</t>
    </rPh>
    <rPh sb="4" eb="7">
      <t>シチョウソン</t>
    </rPh>
    <rPh sb="7" eb="9">
      <t>ソウゴウ</t>
    </rPh>
    <rPh sb="9" eb="11">
      <t>ジム</t>
    </rPh>
    <rPh sb="11" eb="13">
      <t>クミアイ</t>
    </rPh>
    <phoneticPr fontId="1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</si>
  <si>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</si>
  <si>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0"/>
  </si>
  <si>
    <t>奄美群島広域事務組合</t>
    <rPh sb="0" eb="2">
      <t>アマミ</t>
    </rPh>
    <rPh sb="2" eb="4">
      <t>グントウ</t>
    </rPh>
    <rPh sb="4" eb="6">
      <t>コウイキ</t>
    </rPh>
    <rPh sb="6" eb="8">
      <t>ジム</t>
    </rPh>
    <rPh sb="8" eb="10">
      <t>クミアイ</t>
    </rPh>
    <phoneticPr fontId="10"/>
  </si>
  <si>
    <t>大島地区消防組合</t>
    <rPh sb="0" eb="2">
      <t>オオシマ</t>
    </rPh>
    <rPh sb="2" eb="4">
      <t>チク</t>
    </rPh>
    <rPh sb="4" eb="6">
      <t>ショウボウ</t>
    </rPh>
    <rPh sb="6" eb="8">
      <t>クミアイ</t>
    </rPh>
    <phoneticPr fontId="10"/>
  </si>
  <si>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10"/>
  </si>
  <si>
    <t>大島地区衛生組合</t>
    <rPh sb="0" eb="2">
      <t>オオシマ</t>
    </rPh>
    <rPh sb="2" eb="4">
      <t>チク</t>
    </rPh>
    <rPh sb="4" eb="6">
      <t>エイセイ</t>
    </rPh>
    <rPh sb="6" eb="8">
      <t>クミアイ</t>
    </rPh>
    <phoneticPr fontId="10"/>
  </si>
  <si>
    <t>－</t>
    <phoneticPr fontId="2"/>
  </si>
  <si>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</si>
  <si>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</si>
  <si>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</si>
  <si>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</si>
  <si>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大和村森林環境譲与税基金</t>
    <phoneticPr fontId="3"/>
  </si>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</sst>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9D1D-45EB-963F-E0DC1E3447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509157</c:v>
                </c:pt>
                <c:pt idx="1">
                  <c:v>895874</c:v>
                </c:pt>
                <c:pt idx="2">
                  <c:v>510692</c:v>
                </c:pt>
                <c:pt idx="3">
                  <c:v>620590</c:v>
                </c:pt>
                <c:pt idx="4">
                  <c:v>565122</c:v>
                </c:pt>
              </c:numCache>
            </c:numRef>
          </c:val>
          <c:smooth val="0"/>
          <c:extLst>
            <c:ext xmlns:c16="http://schemas.microsoft.com/office/drawing/2014/chart" uri="{C3380CC4-5D6E-409C-BE32-E72D297353CC}">
              <c16:uniqueId val="{00000001-9D1D-45EB-963F-E0DC1E3447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6.86</c:v>
                </c:pt>
                <c:pt idx="2">
                  <c:v>4.58</c:v>
                </c:pt>
                <c:pt idx="3">
                  <c:v>7.22</c:v>
                </c:pt>
                <c:pt idx="4">
                  <c:v>5.03</c:v>
                </c:pt>
              </c:numCache>
            </c:numRef>
          </c:val>
          <c:extLst>
            <c:ext xmlns:c16="http://schemas.microsoft.com/office/drawing/2014/chart" uri="{C3380CC4-5D6E-409C-BE32-E72D297353CC}">
              <c16:uniqueId val="{00000000-FCCC-4E6C-8234-BD395A3E98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41.44</c:v>
                </c:pt>
                <c:pt idx="1">
                  <c:v>36.79</c:v>
                </c:pt>
                <c:pt idx="2">
                  <c:v>43.38</c:v>
                </c:pt>
                <c:pt idx="3">
                  <c:v>48.54</c:v>
                </c:pt>
                <c:pt idx="4">
                  <c:v>41.11</c:v>
                </c:pt>
              </c:numCache>
            </c:numRef>
          </c:val>
          <c:extLst>
            <c:ext xmlns:c16="http://schemas.microsoft.com/office/drawing/2014/chart" uri="{C3380CC4-5D6E-409C-BE32-E72D297353CC}">
              <c16:uniqueId val="{00000001-FCCC-4E6C-8234-BD395A3E98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-0.04</c:v>
                </c:pt>
                <c:pt idx="2">
                  <c:v>8.7100000000000009</c:v>
                </c:pt>
                <c:pt idx="3">
                  <c:v>7.66</c:v>
                </c:pt>
                <c:pt idx="4">
                  <c:v>-5.12</c:v>
                </c:pt>
              </c:numCache>
            </c:numRef>
          </c:val>
          <c:smooth val="0"/>
          <c:extLst>
            <c:ext xmlns:c16="http://schemas.microsoft.com/office/drawing/2014/chart" uri="{C3380CC4-5D6E-409C-BE32-E72D297353CC}">
              <c16:uniqueId val="{00000002-FCCC-4E6C-8234-BD395A3E98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CF-4E4F-AD6C-D463F03E11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CF-4E4F-AD6C-D463F03E1183}"/>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0.35</c:v>
                </c:pt>
                <c:pt idx="2">
                  <c:v>#N/A</c:v>
                </c:pt>
                <c:pt idx="3">
                  <c:v>0.09</c:v>
                </c:pt>
                <c:pt idx="4">
                  <c:v>#N/A</c:v>
                </c:pt>
                <c:pt idx="5">
                  <c:v>0.24</c:v>
                </c:pt>
                <c:pt idx="6">
                  <c:v>#N/A</c:v>
                </c:pt>
                <c:pt idx="7">
                  <c:v>0.22</c:v>
                </c:pt>
                <c:pt idx="8">
                  <c:v>#N/A</c:v>
                </c:pt>
                <c:pt idx="9">
                  <c:v>7.0000000000000007E-2</c:v>
                </c:pt>
              </c:numCache>
            </c:numRef>
          </c:val>
          <c:extLst>
            <c:ext xmlns:c16="http://schemas.microsoft.com/office/drawing/2014/chart" uri="{C3380CC4-5D6E-409C-BE32-E72D297353CC}">
              <c16:uniqueId val="{00000002-6BCF-4E4F-AD6C-D463F03E11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0.1</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3-6BCF-4E4F-AD6C-D463F03E1183}"/>
            </c:ext>
          </c:extLst>
        </c:ser>
        <c:ser>
          <c:idx val="4"/>
          <c:order val="4"/>
          <c:tx>
            <c:strRef>
              <c:f>データシート!$A$31</c:f>
              <c:strCache>
                <c:ptCount val="1"/>
                <c:pt idx="0">
                  <c:v>大和の園特別会計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0.16</c:v>
                </c:pt>
                <c:pt idx="4">
                  <c:v>#N/A</c:v>
                </c:pt>
                <c:pt idx="5">
                  <c:v>0.3</c:v>
                </c:pt>
                <c:pt idx="6">
                  <c:v>#N/A</c:v>
                </c:pt>
                <c:pt idx="7">
                  <c:v>0.24</c:v>
                </c:pt>
                <c:pt idx="8">
                  <c:v>#N/A</c:v>
                </c:pt>
                <c:pt idx="9">
                  <c:v>0.12</c:v>
                </c:pt>
              </c:numCache>
            </c:numRef>
          </c:val>
          <c:extLst>
            <c:ext xmlns:c16="http://schemas.microsoft.com/office/drawing/2014/chart" uri="{C3380CC4-5D6E-409C-BE32-E72D297353CC}">
              <c16:uniqueId val="{00000004-6BCF-4E4F-AD6C-D463F03E118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0.3</c:v>
                </c:pt>
                <c:pt idx="4">
                  <c:v>#N/A</c:v>
                </c:pt>
                <c:pt idx="5">
                  <c:v>0.26</c:v>
                </c:pt>
                <c:pt idx="6">
                  <c:v>#N/A</c:v>
                </c:pt>
                <c:pt idx="7">
                  <c:v>0.3</c:v>
                </c:pt>
                <c:pt idx="8">
                  <c:v>#N/A</c:v>
                </c:pt>
                <c:pt idx="9">
                  <c:v>0.26</c:v>
                </c:pt>
              </c:numCache>
            </c:numRef>
          </c:val>
          <c:extLst>
            <c:ext xmlns:c16="http://schemas.microsoft.com/office/drawing/2014/chart" uri="{C3380CC4-5D6E-409C-BE32-E72D297353CC}">
              <c16:uniqueId val="{00000005-6BCF-4E4F-AD6C-D463F03E1183}"/>
            </c:ext>
          </c:extLst>
        </c:ser>
        <c:ser>
          <c:idx val="6"/>
          <c:order val="6"/>
          <c:tx>
            <c:strRef>
              <c:f>データシート!$A$33</c:f>
              <c:strCache>
                <c:ptCount val="1"/>
                <c:pt idx="0">
                  <c:v>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0.31</c:v>
                </c:pt>
                <c:pt idx="4">
                  <c:v>#N/A</c:v>
                </c:pt>
                <c:pt idx="5">
                  <c:v>0.16</c:v>
                </c:pt>
                <c:pt idx="6">
                  <c:v>#N/A</c:v>
                </c:pt>
                <c:pt idx="7">
                  <c:v>0.17</c:v>
                </c:pt>
                <c:pt idx="8">
                  <c:v>#N/A</c:v>
                </c:pt>
                <c:pt idx="9">
                  <c:v>0.46</c:v>
                </c:pt>
              </c:numCache>
            </c:numRef>
          </c:val>
          <c:extLst>
            <c:ext xmlns:c16="http://schemas.microsoft.com/office/drawing/2014/chart" uri="{C3380CC4-5D6E-409C-BE32-E72D297353CC}">
              <c16:uniqueId val="{00000006-6BCF-4E4F-AD6C-D463F03E118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0.22</c:v>
                </c:pt>
                <c:pt idx="4">
                  <c:v>#N/A</c:v>
                </c:pt>
                <c:pt idx="5">
                  <c:v>0.37</c:v>
                </c:pt>
                <c:pt idx="6">
                  <c:v>#N/A</c:v>
                </c:pt>
                <c:pt idx="7">
                  <c:v>0.22</c:v>
                </c:pt>
                <c:pt idx="8">
                  <c:v>#N/A</c:v>
                </c:pt>
                <c:pt idx="9">
                  <c:v>0.78</c:v>
                </c:pt>
              </c:numCache>
            </c:numRef>
          </c:val>
          <c:extLst>
            <c:ext xmlns:c16="http://schemas.microsoft.com/office/drawing/2014/chart" uri="{C3380CC4-5D6E-409C-BE32-E72D297353CC}">
              <c16:uniqueId val="{00000007-6BCF-4E4F-AD6C-D463F03E1183}"/>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c:v>
                </c:pt>
                <c:pt idx="2">
                  <c:v>#N/A</c:v>
                </c:pt>
                <c:pt idx="3">
                  <c:v>0.54</c:v>
                </c:pt>
                <c:pt idx="4">
                  <c:v>#N/A</c:v>
                </c:pt>
                <c:pt idx="5">
                  <c:v>0.82</c:v>
                </c:pt>
                <c:pt idx="6">
                  <c:v>#N/A</c:v>
                </c:pt>
                <c:pt idx="7">
                  <c:v>1.1100000000000001</c:v>
                </c:pt>
                <c:pt idx="8">
                  <c:v>#N/A</c:v>
                </c:pt>
                <c:pt idx="9">
                  <c:v>0.81</c:v>
                </c:pt>
              </c:numCache>
            </c:numRef>
          </c:val>
          <c:extLst>
            <c:ext xmlns:c16="http://schemas.microsoft.com/office/drawing/2014/chart" uri="{C3380CC4-5D6E-409C-BE32-E72D297353CC}">
              <c16:uniqueId val="{00000008-6BCF-4E4F-AD6C-D463F03E11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3.64</c:v>
                </c:pt>
                <c:pt idx="2">
                  <c:v>#N/A</c:v>
                </c:pt>
                <c:pt idx="3">
                  <c:v>6.86</c:v>
                </c:pt>
                <c:pt idx="4">
                  <c:v>#N/A</c:v>
                </c:pt>
                <c:pt idx="5">
                  <c:v>5.15</c:v>
                </c:pt>
                <c:pt idx="6">
                  <c:v>#N/A</c:v>
                </c:pt>
                <c:pt idx="7">
                  <c:v>7.21</c:v>
                </c:pt>
                <c:pt idx="8">
                  <c:v>#N/A</c:v>
                </c:pt>
                <c:pt idx="9">
                  <c:v>5.0199999999999996</c:v>
                </c:pt>
              </c:numCache>
            </c:numRef>
          </c:val>
          <c:extLst>
            <c:ext xmlns:c16="http://schemas.microsoft.com/office/drawing/2014/chart" uri="{C3380CC4-5D6E-409C-BE32-E72D297353CC}">
              <c16:uniqueId val="{00000009-6BCF-4E4F-AD6C-D463F03E11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c:v>
                </c:pt>
                <c:pt idx="5">
                  <c:v>312</c:v>
                </c:pt>
                <c:pt idx="8">
                  <c:v>274</c:v>
                </c:pt>
                <c:pt idx="11">
                  <c:v>296</c:v>
                </c:pt>
                <c:pt idx="14">
                  <c:v>286</c:v>
                </c:pt>
              </c:numCache>
            </c:numRef>
          </c:val>
          <c:extLst>
            <c:ext xmlns:c16="http://schemas.microsoft.com/office/drawing/2014/chart" uri="{C3380CC4-5D6E-409C-BE32-E72D297353CC}">
              <c16:uniqueId val="{00000000-8809-4FE4-8A65-DDF3BCD5C7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09-4FE4-8A65-DDF3BCD5C7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09-4FE4-8A65-DDF3BCD5C7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9-4FE4-8A65-DDF3BCD5C7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c:v>
                </c:pt>
                <c:pt idx="3">
                  <c:v>72</c:v>
                </c:pt>
                <c:pt idx="6">
                  <c:v>67</c:v>
                </c:pt>
                <c:pt idx="9">
                  <c:v>63</c:v>
                </c:pt>
                <c:pt idx="12">
                  <c:v>71</c:v>
                </c:pt>
              </c:numCache>
            </c:numRef>
          </c:val>
          <c:extLst>
            <c:ext xmlns:c16="http://schemas.microsoft.com/office/drawing/2014/chart" uri="{C3380CC4-5D6E-409C-BE32-E72D297353CC}">
              <c16:uniqueId val="{00000004-8809-4FE4-8A65-DDF3BCD5C7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09-4FE4-8A65-DDF3BCD5C7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09-4FE4-8A65-DDF3BCD5C7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386</c:v>
                </c:pt>
                <c:pt idx="3">
                  <c:v>361</c:v>
                </c:pt>
                <c:pt idx="6">
                  <c:v>341</c:v>
                </c:pt>
                <c:pt idx="9">
                  <c:v>312</c:v>
                </c:pt>
                <c:pt idx="12">
                  <c:v>332</c:v>
                </c:pt>
              </c:numCache>
            </c:numRef>
          </c:val>
          <c:extLst>
            <c:ext xmlns:c16="http://schemas.microsoft.com/office/drawing/2014/chart" uri="{C3380CC4-5D6E-409C-BE32-E72D297353CC}">
              <c16:uniqueId val="{00000007-8809-4FE4-8A65-DDF3BCD5C7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133</c:v>
                </c:pt>
                <c:pt idx="2">
                  <c:v>#N/A</c:v>
                </c:pt>
                <c:pt idx="3">
                  <c:v>#N/A</c:v>
                </c:pt>
                <c:pt idx="4">
                  <c:v>121</c:v>
                </c:pt>
                <c:pt idx="5">
                  <c:v>#N/A</c:v>
                </c:pt>
                <c:pt idx="6">
                  <c:v>#N/A</c:v>
                </c:pt>
                <c:pt idx="7">
                  <c:v>134</c:v>
                </c:pt>
                <c:pt idx="8">
                  <c:v>#N/A</c:v>
                </c:pt>
                <c:pt idx="9">
                  <c:v>#N/A</c:v>
                </c:pt>
                <c:pt idx="10">
                  <c:v>79</c:v>
                </c:pt>
                <c:pt idx="11">
                  <c:v>#N/A</c:v>
                </c:pt>
                <c:pt idx="12">
                  <c:v>#N/A</c:v>
                </c:pt>
                <c:pt idx="13">
                  <c:v>117</c:v>
                </c:pt>
                <c:pt idx="14">
                  <c:v>#N/A</c:v>
                </c:pt>
              </c:numCache>
            </c:numRef>
          </c:val>
          <c:smooth val="0"/>
          <c:extLst>
            <c:ext xmlns:c16="http://schemas.microsoft.com/office/drawing/2014/chart" uri="{C3380CC4-5D6E-409C-BE32-E72D297353CC}">
              <c16:uniqueId val="{00000008-8809-4FE4-8A65-DDF3BCD5C7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2591</c:v>
                </c:pt>
                <c:pt idx="5">
                  <c:v>2958</c:v>
                </c:pt>
                <c:pt idx="8">
                  <c:v>2975</c:v>
                </c:pt>
                <c:pt idx="11">
                  <c:v>2945</c:v>
                </c:pt>
                <c:pt idx="14">
                  <c:v>3138</c:v>
                </c:pt>
              </c:numCache>
            </c:numRef>
          </c:val>
          <c:extLst>
            <c:ext xmlns:c16="http://schemas.microsoft.com/office/drawing/2014/chart" uri="{C3380CC4-5D6E-409C-BE32-E72D297353CC}">
              <c16:uniqueId val="{00000000-5540-426E-B445-913C2B96EE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540-426E-B445-913C2B96EE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1438</c:v>
                </c:pt>
                <c:pt idx="5">
                  <c:v>1411</c:v>
                </c:pt>
                <c:pt idx="8">
                  <c:v>1569</c:v>
                </c:pt>
                <c:pt idx="11">
                  <c:v>1647</c:v>
                </c:pt>
                <c:pt idx="14">
                  <c:v>1553</c:v>
                </c:pt>
              </c:numCache>
            </c:numRef>
          </c:val>
          <c:extLst>
            <c:ext xmlns:c16="http://schemas.microsoft.com/office/drawing/2014/chart" uri="{C3380CC4-5D6E-409C-BE32-E72D297353CC}">
              <c16:uniqueId val="{00000002-5540-426E-B445-913C2B96EE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40-426E-B445-913C2B96EE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40-426E-B445-913C2B96EE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40-426E-B445-913C2B96EE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c:v>
                </c:pt>
                <c:pt idx="3">
                  <c:v>42</c:v>
                </c:pt>
                <c:pt idx="6">
                  <c:v>0</c:v>
                </c:pt>
                <c:pt idx="9">
                  <c:v>0</c:v>
                </c:pt>
                <c:pt idx="12">
                  <c:v>0</c:v>
                </c:pt>
              </c:numCache>
            </c:numRef>
          </c:val>
          <c:extLst>
            <c:ext xmlns:c16="http://schemas.microsoft.com/office/drawing/2014/chart" uri="{C3380CC4-5D6E-409C-BE32-E72D297353CC}">
              <c16:uniqueId val="{00000006-5540-426E-B445-913C2B96EE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40-426E-B445-913C2B96EE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784</c:v>
                </c:pt>
                <c:pt idx="3">
                  <c:v>868</c:v>
                </c:pt>
                <c:pt idx="6">
                  <c:v>843</c:v>
                </c:pt>
                <c:pt idx="9">
                  <c:v>761</c:v>
                </c:pt>
                <c:pt idx="12">
                  <c:v>731</c:v>
                </c:pt>
              </c:numCache>
            </c:numRef>
          </c:val>
          <c:extLst>
            <c:ext xmlns:c16="http://schemas.microsoft.com/office/drawing/2014/chart" uri="{C3380CC4-5D6E-409C-BE32-E72D297353CC}">
              <c16:uniqueId val="{00000008-5540-426E-B445-913C2B96EE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40-426E-B445-913C2B96EE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2719</c:v>
                </c:pt>
                <c:pt idx="3">
                  <c:v>3106</c:v>
                </c:pt>
                <c:pt idx="6">
                  <c:v>3110</c:v>
                </c:pt>
                <c:pt idx="9">
                  <c:v>3182</c:v>
                </c:pt>
                <c:pt idx="12">
                  <c:v>3634</c:v>
                </c:pt>
              </c:numCache>
            </c:numRef>
          </c:val>
          <c:extLst>
            <c:ext xmlns:c16="http://schemas.microsoft.com/office/drawing/2014/chart" uri="{C3380CC4-5D6E-409C-BE32-E72D297353CC}">
              <c16:uniqueId val="{0000000A-5540-426E-B445-913C2B96EE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40-426E-B445-913C2B96EE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755</c:v>
                </c:pt>
                <c:pt idx="1">
                  <c:v>843</c:v>
                </c:pt>
                <c:pt idx="2">
                  <c:v>757</c:v>
                </c:pt>
              </c:numCache>
            </c:numRef>
          </c:val>
          <c:extLst>
            <c:ext xmlns:c16="http://schemas.microsoft.com/office/drawing/2014/chart" uri="{C3380CC4-5D6E-409C-BE32-E72D297353CC}">
              <c16:uniqueId val="{00000000-BE7B-491C-AA97-012D74608C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BE7B-491C-AA97-012D74608C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318</c:v>
                </c:pt>
                <c:pt idx="1">
                  <c:v>314</c:v>
                </c:pt>
                <c:pt idx="2">
                  <c:v>319</c:v>
                </c:pt>
              </c:numCache>
            </c:numRef>
          </c:val>
          <c:extLst>
            <c:ext xmlns:c16="http://schemas.microsoft.com/office/drawing/2014/chart" uri="{C3380CC4-5D6E-409C-BE32-E72D297353CC}">
              <c16:uniqueId val="{00000002-BE7B-491C-AA97-012D74608C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1,411
88.26
4,457,577
4,137,463
92,577
1,840,659
3,634,109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人口の減少や村内に中心となる産業が少ないこと等により、財政基盤が弱く類似団体の中でも低い指数（</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）となっており昨年度より悪化した。職員数及び会計年度任用職員数の抑制や公共事業の計画的執行を行い、地方創生へ向けた施策を推進しながら活力ある村づくりを展開しつつ財政基盤の強化を図る。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39612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433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160262</xdr:rowOff>
    </xdr:from>
    <xdr:to>
      <xdr:col>23</xdr:col>
      <xdr:colOff>184150</xdr:colOff>
      <xdr:row>45</xdr:row>
      <xdr:rowOff>90412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56139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％前後の比率となっている、令和５年度は前年度と比べ増となり、類似団体平均値も上回っている。福祉事務所の設置等により前年度より普通交付税は増加（前年度比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百万円増）したが、会計年度任用職員の増員に伴う人件費の増等により前年度と比べ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た。公営企業の建設事業の継続的な実施により，今後も繰出金の増加が懸念される。引き続き職員の計画的採用や物件費等の義務的経費の削減に努め、地方債の新規発行を最低限に留めることで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65</xdr:row>
      <xdr:rowOff>152654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6553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87503</xdr:rowOff>
    </xdr:from>
    <xdr:to>
      <xdr:col>19</xdr:col>
      <xdr:colOff>133350</xdr:colOff>
      <xdr:row>65</xdr:row>
      <xdr:rowOff>121285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3175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87503</xdr:rowOff>
    </xdr:from>
    <xdr:to>
      <xdr:col>15</xdr:col>
      <xdr:colOff>82550</xdr:colOff>
      <xdr:row>65</xdr:row>
      <xdr:rowOff>145415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3175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140589</xdr:rowOff>
    </xdr:from>
    <xdr:to>
      <xdr:col>11</xdr:col>
      <xdr:colOff>31750</xdr:colOff>
      <xdr:row>65</xdr:row>
      <xdr:rowOff>145415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848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36703</xdr:rowOff>
    </xdr:from>
    <xdr:to>
      <xdr:col>15</xdr:col>
      <xdr:colOff>133350</xdr:colOff>
      <xdr:row>65</xdr:row>
      <xdr:rowOff>138303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123080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89789</xdr:rowOff>
    </xdr:from>
    <xdr:to>
      <xdr:col>7</xdr:col>
      <xdr:colOff>31750</xdr:colOff>
      <xdr:row>66</xdr:row>
      <xdr:rowOff>19939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4716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により増加している。今後も計画的な職員採用により上昇を抑える。物件費については令和５年度は新型コロナウイルス対策や物価高騰に伴う需要費の増加等により、令和４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増加している。近年は物価高騰等により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55986</xdr:rowOff>
    </xdr:from>
    <xdr:to>
      <xdr:col>23</xdr:col>
      <xdr:colOff>133350</xdr:colOff>
      <xdr:row>82</xdr:row>
      <xdr:rowOff>73927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4886"/>
          <a:ext cx="8382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36091</xdr:rowOff>
    </xdr:from>
    <xdr:to>
      <xdr:col>19</xdr:col>
      <xdr:colOff>133350</xdr:colOff>
      <xdr:row>82</xdr:row>
      <xdr:rowOff>55986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4991"/>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170673</xdr:rowOff>
    </xdr:from>
    <xdr:to>
      <xdr:col>15</xdr:col>
      <xdr:colOff>82550</xdr:colOff>
      <xdr:row>82</xdr:row>
      <xdr:rowOff>36091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812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169131</xdr:rowOff>
    </xdr:from>
    <xdr:to>
      <xdr:col>11</xdr:col>
      <xdr:colOff>31750</xdr:colOff>
      <xdr:row>81</xdr:row>
      <xdr:rowOff>170673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6581"/>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23127</xdr:rowOff>
    </xdr:from>
    <xdr:to>
      <xdr:col>23</xdr:col>
      <xdr:colOff>184150</xdr:colOff>
      <xdr:row>82</xdr:row>
      <xdr:rowOff>124727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166654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5186</xdr:rowOff>
    </xdr:from>
    <xdr:to>
      <xdr:col>19</xdr:col>
      <xdr:colOff>184150</xdr:colOff>
      <xdr:row>82</xdr:row>
      <xdr:rowOff>106786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91563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5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156741</xdr:rowOff>
    </xdr:from>
    <xdr:to>
      <xdr:col>15</xdr:col>
      <xdr:colOff>133350</xdr:colOff>
      <xdr:row>82</xdr:row>
      <xdr:rowOff>86891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71668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119873</xdr:rowOff>
    </xdr:from>
    <xdr:to>
      <xdr:col>11</xdr:col>
      <xdr:colOff>82550</xdr:colOff>
      <xdr:row>82</xdr:row>
      <xdr:rowOff>50023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9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118331</xdr:rowOff>
    </xdr:from>
    <xdr:to>
      <xdr:col>7</xdr:col>
      <xdr:colOff>31750</xdr:colOff>
      <xdr:row>82</xdr:row>
      <xdr:rowOff>48481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33258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ラスパイレス指数は類似団体平均値を上回っている。職員の計画的な採用を実施し、今後も給与水準の抑制に努める。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156972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10385"/>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70104</xdr:rowOff>
    </xdr:from>
    <xdr:to>
      <xdr:col>77</xdr:col>
      <xdr:colOff>44450</xdr:colOff>
      <xdr:row>87</xdr:row>
      <xdr:rowOff>94235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8625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169163</xdr:rowOff>
    </xdr:from>
    <xdr:to>
      <xdr:col>72</xdr:col>
      <xdr:colOff>203200</xdr:colOff>
      <xdr:row>87</xdr:row>
      <xdr:rowOff>70104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138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154687</xdr:rowOff>
    </xdr:from>
    <xdr:to>
      <xdr:col>68</xdr:col>
      <xdr:colOff>152400</xdr:colOff>
      <xdr:row>86</xdr:row>
      <xdr:rowOff>169163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9938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106172</xdr:rowOff>
    </xdr:from>
    <xdr:to>
      <xdr:col>81</xdr:col>
      <xdr:colOff>95250</xdr:colOff>
      <xdr:row>88</xdr:row>
      <xdr:rowOff>36322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78249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19304</xdr:rowOff>
    </xdr:from>
    <xdr:to>
      <xdr:col>73</xdr:col>
      <xdr:colOff>44450</xdr:colOff>
      <xdr:row>87</xdr:row>
      <xdr:rowOff>120904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131081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118363</xdr:rowOff>
    </xdr:from>
    <xdr:to>
      <xdr:col>68</xdr:col>
      <xdr:colOff>203200</xdr:colOff>
      <xdr:row>87</xdr:row>
      <xdr:rowOff>48513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58690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103887</xdr:rowOff>
    </xdr:from>
    <xdr:to>
      <xdr:col>64</xdr:col>
      <xdr:colOff>152400</xdr:colOff>
      <xdr:row>87</xdr:row>
      <xdr:rowOff>34037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44214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人口千人当たりの職員数は類似団体平均値を上回っている。今後は行政サ－ビスを維持しつつ計画的な職員採用を実施し削減を図る。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126057</xdr:rowOff>
    </xdr:from>
    <xdr:to>
      <xdr:col>81</xdr:col>
      <xdr:colOff>44450</xdr:colOff>
      <xdr:row>60</xdr:row>
      <xdr:rowOff>133755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13057"/>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104225</xdr:rowOff>
    </xdr:from>
    <xdr:to>
      <xdr:col>77</xdr:col>
      <xdr:colOff>44450</xdr:colOff>
      <xdr:row>60</xdr:row>
      <xdr:rowOff>133755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91225"/>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103536</xdr:rowOff>
    </xdr:from>
    <xdr:to>
      <xdr:col>72</xdr:col>
      <xdr:colOff>203200</xdr:colOff>
      <xdr:row>60</xdr:row>
      <xdr:rowOff>104225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9053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76073</xdr:rowOff>
    </xdr:from>
    <xdr:to>
      <xdr:col>68</xdr:col>
      <xdr:colOff>152400</xdr:colOff>
      <xdr:row>60</xdr:row>
      <xdr:rowOff>103536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63073"/>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75257</xdr:rowOff>
    </xdr:from>
    <xdr:to>
      <xdr:col>81</xdr:col>
      <xdr:colOff>95250</xdr:colOff>
      <xdr:row>61</xdr:row>
      <xdr:rowOff>5407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47334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3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82955</xdr:rowOff>
    </xdr:from>
    <xdr:to>
      <xdr:col>77</xdr:col>
      <xdr:colOff>95250</xdr:colOff>
      <xdr:row>61</xdr:row>
      <xdr:rowOff>13105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169332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53425</xdr:rowOff>
    </xdr:from>
    <xdr:to>
      <xdr:col>73</xdr:col>
      <xdr:colOff>44450</xdr:colOff>
      <xdr:row>60</xdr:row>
      <xdr:rowOff>155025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139802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52736</xdr:rowOff>
    </xdr:from>
    <xdr:to>
      <xdr:col>68</xdr:col>
      <xdr:colOff>203200</xdr:colOff>
      <xdr:row>60</xdr:row>
      <xdr:rowOff>154336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139113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25273</xdr:rowOff>
    </xdr:from>
    <xdr:to>
      <xdr:col>64</xdr:col>
      <xdr:colOff>152400</xdr:colOff>
      <xdr:row>60</xdr:row>
      <xdr:rowOff>126873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111650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％減少し、類似団体平均値と同値となった。公債費は、前年度より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増加したが、これは令和２年度実施した庁舎耐震化事業の元金償還が開始したことが主な理由である。アマミノクロウサギ研究飼育施設（仮称）の建設事業の実施など今後も大型事業の実施が控えているため、公債費の増加が懸念される。引き続き地方債残高の減少を図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9313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699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138006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102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154094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42</xdr:row>
      <xdr:rowOff>162137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前から将来負担比率は無しとなっている。しかし、令和２年度に実施した庁舎耐震化事業の元金償還が開始するなど公債費の増加が見込まれることやアマミノクロウサギ研究飼育施設（仮称）の建設事業等の大型事業の実施により近年、地方債残高が増加しており将来負担比率の発生が見込まれるため、今後も将来負担比率無しの状態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1,411
88.26
4,457,577
4,137,463
92,577
1,840,659
3,634,109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値を上回っているが令和５年度は令和４年度と比較して会計年度任用職員による人件費の経常一般財源が減少したことにより改善している。今後も計画的な職員採用を実施し削減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9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66040</xdr:rowOff>
    </xdr:from>
    <xdr:to>
      <xdr:col>19</xdr:col>
      <xdr:colOff>187325</xdr:colOff>
      <xdr:row>37</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9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66040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9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82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xdr:rowOff>
    </xdr:from>
    <xdr:to>
      <xdr:col>24</xdr:col>
      <xdr:colOff>76200</xdr:colOff>
      <xdr:row>37</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68580</xdr:rowOff>
    </xdr:from>
    <xdr:to>
      <xdr:col>20</xdr:col>
      <xdr:colOff>38100</xdr:colOff>
      <xdr:row>37</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xdr:rowOff>
    </xdr:from>
    <xdr:to>
      <xdr:col>15</xdr:col>
      <xdr:colOff>149225</xdr:colOff>
      <xdr:row>37</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令和２年度までは類似団体平均を下回っていたが、令和３年度から類似団体平均を上回っており、令和５年度も前年度と比べて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主な要因は、物価高騰に伴う需要費の増加や業務の複雑化による委託費の増加等によるものである。今後も業務多様化による電算関係経費の増加等今後も悪化が懸念される。各種委託料の見直しや、旅費・需用費の抑制及び予算編成時のシ－リングの実施などにより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17</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62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147574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9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扶助費は類似団体平均値を上回っており、前年度と比べ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は福祉事務所設置によるものではあるが、高齢者割合が高いことや子育て支援に係る単独事業等により今後も悪化が懸念される。行政サ－ビスを低下させないようにしながら、かつ介護予防の推進等により上昇を抑える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424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値を上回っている。繰出金については公営企業の継続事業による公債費の増や医療費が高い水準で移行していること等により今後も比率上昇が懸念される。介護予防の推進や適正な使用料・保険料の設定等により、繰出基準を超える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2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補助費は類似団体平均値を下回っており、昨年度より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ポイント減となっている。今後も各種団体への補助金の見直しや不要な負担金の削除を図り改善に努める。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値を下回っており、令和元年度からは徐々に減少していたが令和５年度は増加した。主な要因としては、令和２年度実施の庁舎耐震化事業等の元金償還の開始したためである。近年は繰上償還を実施するなど地方債残高の削減に努めているが、アマミノクロウサギ研究飼育施設（仮称）の建設事業等大型事業が控えているため、公債費の増加が懸念さ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533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77</xdr:row>
      <xdr:rowOff>8889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33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10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01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以前として類似団体平均値を上回っている。今後も繰出金の増加が予想されることにより上昇が懸念される。計画的な職員採用による人件費の抑制や予算編成時のシ－リングの実施などにより改善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79</xdr:row>
      <xdr:rowOff>4536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196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146594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51888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24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51888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2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125186</xdr:rowOff>
    </xdr:from>
    <xdr:to>
      <xdr:col>82</xdr:col>
      <xdr:colOff>158750</xdr:colOff>
      <xdr:row>79</xdr:row>
      <xdr:rowOff>55336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97263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xdr:rowOff>
    </xdr:from>
    <xdr:to>
      <xdr:col>69</xdr:col>
      <xdr:colOff>142875</xdr:colOff>
      <xdr:row>78</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87465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115235</xdr:rowOff>
    </xdr:from>
    <xdr:to>
      <xdr:col>29</xdr:col>
      <xdr:colOff>127000</xdr:colOff>
      <xdr:row>16</xdr:row>
      <xdr:rowOff>165815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906060"/>
          <a:ext cx="647700" cy="5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165815</xdr:rowOff>
    </xdr:from>
    <xdr:to>
      <xdr:col>26</xdr:col>
      <xdr:colOff>50800</xdr:colOff>
      <xdr:row>17</xdr:row>
      <xdr:rowOff>44432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956640"/>
          <a:ext cx="698500" cy="5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44432</xdr:rowOff>
    </xdr:from>
    <xdr:to>
      <xdr:col>22</xdr:col>
      <xdr:colOff>114300</xdr:colOff>
      <xdr:row>17</xdr:row>
      <xdr:rowOff>72895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06707"/>
          <a:ext cx="698500" cy="2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72895</xdr:rowOff>
    </xdr:from>
    <xdr:to>
      <xdr:col>18</xdr:col>
      <xdr:colOff>177800</xdr:colOff>
      <xdr:row>17</xdr:row>
      <xdr:rowOff>80156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035170"/>
          <a:ext cx="698500" cy="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64435</xdr:rowOff>
    </xdr:from>
    <xdr:to>
      <xdr:col>29</xdr:col>
      <xdr:colOff>177800</xdr:colOff>
      <xdr:row>16</xdr:row>
      <xdr:rowOff>166035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85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80962</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70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115015</xdr:rowOff>
    </xdr:from>
    <xdr:to>
      <xdr:col>26</xdr:col>
      <xdr:colOff>101600</xdr:colOff>
      <xdr:row>17</xdr:row>
      <xdr:rowOff>45165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90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55342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6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165082</xdr:rowOff>
    </xdr:from>
    <xdr:to>
      <xdr:col>22</xdr:col>
      <xdr:colOff>165100</xdr:colOff>
      <xdr:row>17</xdr:row>
      <xdr:rowOff>95232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95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105409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7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22095</xdr:rowOff>
    </xdr:from>
    <xdr:to>
      <xdr:col>19</xdr:col>
      <xdr:colOff>38100</xdr:colOff>
      <xdr:row>17</xdr:row>
      <xdr:rowOff>123695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98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133872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75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29356</xdr:rowOff>
    </xdr:from>
    <xdr:to>
      <xdr:col>15</xdr:col>
      <xdr:colOff>101600</xdr:colOff>
      <xdr:row>17</xdr:row>
      <xdr:rowOff>130956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9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141133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7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246695</xdr:rowOff>
    </xdr:from>
    <xdr:to>
      <xdr:col>29</xdr:col>
      <xdr:colOff>127000</xdr:colOff>
      <xdr:row>36</xdr:row>
      <xdr:rowOff>9081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7045"/>
          <a:ext cx="647700" cy="10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206191</xdr:rowOff>
    </xdr:from>
    <xdr:to>
      <xdr:col>26</xdr:col>
      <xdr:colOff>50800</xdr:colOff>
      <xdr:row>36</xdr:row>
      <xdr:rowOff>9081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16541"/>
          <a:ext cx="698500" cy="145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206191</xdr:rowOff>
    </xdr:from>
    <xdr:to>
      <xdr:col>22</xdr:col>
      <xdr:colOff>114300</xdr:colOff>
      <xdr:row>35</xdr:row>
      <xdr:rowOff>244718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16541"/>
          <a:ext cx="698500" cy="3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220014</xdr:rowOff>
    </xdr:from>
    <xdr:to>
      <xdr:col>18</xdr:col>
      <xdr:colOff>177800</xdr:colOff>
      <xdr:row>35</xdr:row>
      <xdr:rowOff>244718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30364"/>
          <a:ext cx="698500" cy="2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195895</xdr:rowOff>
    </xdr:from>
    <xdr:to>
      <xdr:col>29</xdr:col>
      <xdr:colOff>177800</xdr:colOff>
      <xdr:row>35</xdr:row>
      <xdr:rowOff>297495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40972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5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301181</xdr:rowOff>
    </xdr:from>
    <xdr:to>
      <xdr:col>26</xdr:col>
      <xdr:colOff>101600</xdr:colOff>
      <xdr:row>36</xdr:row>
      <xdr:rowOff>59881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70058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8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155391</xdr:rowOff>
    </xdr:from>
    <xdr:to>
      <xdr:col>22</xdr:col>
      <xdr:colOff>165100</xdr:colOff>
      <xdr:row>35</xdr:row>
      <xdr:rowOff>256991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267168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3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193918</xdr:rowOff>
    </xdr:from>
    <xdr:to>
      <xdr:col>19</xdr:col>
      <xdr:colOff>38100</xdr:colOff>
      <xdr:row>35</xdr:row>
      <xdr:rowOff>295518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305695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169214</xdr:rowOff>
    </xdr:from>
    <xdr:to>
      <xdr:col>15</xdr:col>
      <xdr:colOff>101600</xdr:colOff>
      <xdr:row>35</xdr:row>
      <xdr:rowOff>270814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7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280991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4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1,411
88.26
4,457,577
4,137,463
92,577
1,840,659
3,634,109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28677</xdr:rowOff>
    </xdr:from>
    <xdr:to>
      <xdr:col>24</xdr:col>
      <xdr:colOff>63500</xdr:colOff>
      <xdr:row>35</xdr:row>
      <xdr:rowOff>46251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29427"/>
          <a:ext cx="8382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46251</xdr:rowOff>
    </xdr:from>
    <xdr:to>
      <xdr:col>19</xdr:col>
      <xdr:colOff>177800</xdr:colOff>
      <xdr:row>35</xdr:row>
      <xdr:rowOff>81364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47001"/>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81364</xdr:rowOff>
    </xdr:from>
    <xdr:to>
      <xdr:col>15</xdr:col>
      <xdr:colOff>50800</xdr:colOff>
      <xdr:row>35</xdr:row>
      <xdr:rowOff>128351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82114"/>
          <a:ext cx="889000" cy="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128351</xdr:rowOff>
    </xdr:from>
    <xdr:to>
      <xdr:col>10</xdr:col>
      <xdr:colOff>114300</xdr:colOff>
      <xdr:row>36</xdr:row>
      <xdr:rowOff>47331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29101"/>
          <a:ext cx="8890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149327</xdr:rowOff>
    </xdr:from>
    <xdr:to>
      <xdr:col>24</xdr:col>
      <xdr:colOff>114300</xdr:colOff>
      <xdr:row>35</xdr:row>
      <xdr:rowOff>79477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166901</xdr:rowOff>
    </xdr:from>
    <xdr:to>
      <xdr:col>20</xdr:col>
      <xdr:colOff>38100</xdr:colOff>
      <xdr:row>35</xdr:row>
      <xdr:rowOff>97051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113578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7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30564</xdr:rowOff>
    </xdr:from>
    <xdr:to>
      <xdr:col>15</xdr:col>
      <xdr:colOff>101600</xdr:colOff>
      <xdr:row>35</xdr:row>
      <xdr:rowOff>132164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148691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77551</xdr:rowOff>
    </xdr:from>
    <xdr:to>
      <xdr:col>10</xdr:col>
      <xdr:colOff>165100</xdr:colOff>
      <xdr:row>36</xdr:row>
      <xdr:rowOff>7701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24228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167981</xdr:rowOff>
    </xdr:from>
    <xdr:to>
      <xdr:col>6</xdr:col>
      <xdr:colOff>38100</xdr:colOff>
      <xdr:row>36</xdr:row>
      <xdr:rowOff>98131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114658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163271</xdr:rowOff>
    </xdr:from>
    <xdr:to>
      <xdr:col>24</xdr:col>
      <xdr:colOff>63500</xdr:colOff>
      <xdr:row>56</xdr:row>
      <xdr:rowOff>170188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4471"/>
          <a:ext cx="8382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170188</xdr:rowOff>
    </xdr:from>
    <xdr:to>
      <xdr:col>19</xdr:col>
      <xdr:colOff>177800</xdr:colOff>
      <xdr:row>57</xdr:row>
      <xdr:rowOff>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138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7562</xdr:rowOff>
    </xdr:from>
    <xdr:to>
      <xdr:col>15</xdr:col>
      <xdr:colOff>50800</xdr:colOff>
      <xdr:row>57</xdr:row>
      <xdr:rowOff>36261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0212"/>
          <a:ext cx="889000" cy="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8668</xdr:rowOff>
    </xdr:from>
    <xdr:to>
      <xdr:col>10</xdr:col>
      <xdr:colOff>114300</xdr:colOff>
      <xdr:row>57</xdr:row>
      <xdr:rowOff>36261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81318"/>
          <a:ext cx="889000" cy="2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112471</xdr:rowOff>
    </xdr:from>
    <xdr:to>
      <xdr:col>24</xdr:col>
      <xdr:colOff>114300</xdr:colOff>
      <xdr:row>57</xdr:row>
      <xdr:rowOff>42621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135348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119388</xdr:rowOff>
    </xdr:from>
    <xdr:to>
      <xdr:col>20</xdr:col>
      <xdr:colOff>38100</xdr:colOff>
      <xdr:row>57</xdr:row>
      <xdr:rowOff>49538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66065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9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128212</xdr:rowOff>
    </xdr:from>
    <xdr:to>
      <xdr:col>15</xdr:col>
      <xdr:colOff>101600</xdr:colOff>
      <xdr:row>57</xdr:row>
      <xdr:rowOff>58362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74889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156911</xdr:rowOff>
    </xdr:from>
    <xdr:to>
      <xdr:col>10</xdr:col>
      <xdr:colOff>165100</xdr:colOff>
      <xdr:row>57</xdr:row>
      <xdr:rowOff>87061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103588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129318</xdr:rowOff>
    </xdr:from>
    <xdr:to>
      <xdr:col>6</xdr:col>
      <xdr:colOff>38100</xdr:colOff>
      <xdr:row>57</xdr:row>
      <xdr:rowOff>59468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75995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15753</xdr:rowOff>
    </xdr:from>
    <xdr:to>
      <xdr:col>24</xdr:col>
      <xdr:colOff>63500</xdr:colOff>
      <xdr:row>78</xdr:row>
      <xdr:rowOff>42732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8853"/>
          <a:ext cx="838200" cy="2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15753</xdr:rowOff>
    </xdr:from>
    <xdr:to>
      <xdr:col>19</xdr:col>
      <xdr:colOff>177800</xdr:colOff>
      <xdr:row>78</xdr:row>
      <xdr:rowOff>55265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8853"/>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55265</xdr:rowOff>
    </xdr:from>
    <xdr:to>
      <xdr:col>15</xdr:col>
      <xdr:colOff>50800</xdr:colOff>
      <xdr:row>78</xdr:row>
      <xdr:rowOff>138771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28365"/>
          <a:ext cx="889000" cy="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124467</xdr:rowOff>
    </xdr:from>
    <xdr:to>
      <xdr:col>10</xdr:col>
      <xdr:colOff>114300</xdr:colOff>
      <xdr:row>78</xdr:row>
      <xdr:rowOff>138771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7567"/>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163382</xdr:rowOff>
    </xdr:from>
    <xdr:to>
      <xdr:col>24</xdr:col>
      <xdr:colOff>114300</xdr:colOff>
      <xdr:row>78</xdr:row>
      <xdr:rowOff>93532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136403</xdr:rowOff>
    </xdr:from>
    <xdr:to>
      <xdr:col>20</xdr:col>
      <xdr:colOff>38100</xdr:colOff>
      <xdr:row>78</xdr:row>
      <xdr:rowOff>66553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57680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4465</xdr:rowOff>
    </xdr:from>
    <xdr:to>
      <xdr:col>15</xdr:col>
      <xdr:colOff>101600</xdr:colOff>
      <xdr:row>78</xdr:row>
      <xdr:rowOff>106065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97192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87971</xdr:rowOff>
    </xdr:from>
    <xdr:to>
      <xdr:col>10</xdr:col>
      <xdr:colOff>165100</xdr:colOff>
      <xdr:row>79</xdr:row>
      <xdr:rowOff>18121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9248</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5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73667</xdr:rowOff>
    </xdr:from>
    <xdr:to>
      <xdr:col>6</xdr:col>
      <xdr:colOff>38100</xdr:colOff>
      <xdr:row>79</xdr:row>
      <xdr:rowOff>3817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166394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128902</xdr:rowOff>
    </xdr:from>
    <xdr:to>
      <xdr:col>24</xdr:col>
      <xdr:colOff>63500</xdr:colOff>
      <xdr:row>94</xdr:row>
      <xdr:rowOff>4513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559402"/>
          <a:ext cx="838200" cy="5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166607</xdr:rowOff>
    </xdr:from>
    <xdr:to>
      <xdr:col>19</xdr:col>
      <xdr:colOff>177800</xdr:colOff>
      <xdr:row>94</xdr:row>
      <xdr:rowOff>4513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40007"/>
          <a:ext cx="889000" cy="18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166607</xdr:rowOff>
    </xdr:from>
    <xdr:to>
      <xdr:col>15</xdr:col>
      <xdr:colOff>50800</xdr:colOff>
      <xdr:row>94</xdr:row>
      <xdr:rowOff>159184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40007"/>
          <a:ext cx="889000" cy="3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159184</xdr:rowOff>
    </xdr:from>
    <xdr:to>
      <xdr:col>10</xdr:col>
      <xdr:colOff>114300</xdr:colOff>
      <xdr:row>95</xdr:row>
      <xdr:rowOff>14351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7548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78102</xdr:rowOff>
    </xdr:from>
    <xdr:to>
      <xdr:col>24</xdr:col>
      <xdr:colOff>114300</xdr:colOff>
      <xdr:row>91</xdr:row>
      <xdr:rowOff>8252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5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31129</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46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125163</xdr:rowOff>
    </xdr:from>
    <xdr:to>
      <xdr:col>20</xdr:col>
      <xdr:colOff>38100</xdr:colOff>
      <xdr:row>94</xdr:row>
      <xdr:rowOff>55313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71840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84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115807</xdr:rowOff>
    </xdr:from>
    <xdr:to>
      <xdr:col>15</xdr:col>
      <xdr:colOff>101600</xdr:colOff>
      <xdr:row>93</xdr:row>
      <xdr:rowOff>45957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62484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66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108384</xdr:rowOff>
    </xdr:from>
    <xdr:to>
      <xdr:col>10</xdr:col>
      <xdr:colOff>165100</xdr:colOff>
      <xdr:row>95</xdr:row>
      <xdr:rowOff>38534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55061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9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135001</xdr:rowOff>
    </xdr:from>
    <xdr:to>
      <xdr:col>6</xdr:col>
      <xdr:colOff>38100</xdr:colOff>
      <xdr:row>95</xdr:row>
      <xdr:rowOff>65151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81678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85535</xdr:rowOff>
    </xdr:from>
    <xdr:to>
      <xdr:col>55</xdr:col>
      <xdr:colOff>0</xdr:colOff>
      <xdr:row>37</xdr:row>
      <xdr:rowOff>105218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29185"/>
          <a:ext cx="8382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105218</xdr:rowOff>
    </xdr:from>
    <xdr:to>
      <xdr:col>50</xdr:col>
      <xdr:colOff>114300</xdr:colOff>
      <xdr:row>37</xdr:row>
      <xdr:rowOff>108203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886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26070</xdr:rowOff>
    </xdr:from>
    <xdr:to>
      <xdr:col>45</xdr:col>
      <xdr:colOff>177800</xdr:colOff>
      <xdr:row>37</xdr:row>
      <xdr:rowOff>108203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69720"/>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26070</xdr:rowOff>
    </xdr:from>
    <xdr:to>
      <xdr:col>41</xdr:col>
      <xdr:colOff>50800</xdr:colOff>
      <xdr:row>37</xdr:row>
      <xdr:rowOff>135664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69720"/>
          <a:ext cx="889000" cy="1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34735</xdr:rowOff>
    </xdr:from>
    <xdr:to>
      <xdr:col>55</xdr:col>
      <xdr:colOff>50800</xdr:colOff>
      <xdr:row>37</xdr:row>
      <xdr:rowOff>136335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57612</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2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54418</xdr:rowOff>
    </xdr:from>
    <xdr:to>
      <xdr:col>50</xdr:col>
      <xdr:colOff>165100</xdr:colOff>
      <xdr:row>37</xdr:row>
      <xdr:rowOff>156018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147145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9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57403</xdr:rowOff>
    </xdr:from>
    <xdr:to>
      <xdr:col>46</xdr:col>
      <xdr:colOff>38100</xdr:colOff>
      <xdr:row>37</xdr:row>
      <xdr:rowOff>159003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4080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7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146720</xdr:rowOff>
    </xdr:from>
    <xdr:to>
      <xdr:col>41</xdr:col>
      <xdr:colOff>101600</xdr:colOff>
      <xdr:row>37</xdr:row>
      <xdr:rowOff>76870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67997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1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84864</xdr:rowOff>
    </xdr:from>
    <xdr:to>
      <xdr:col>36</xdr:col>
      <xdr:colOff>165100</xdr:colOff>
      <xdr:row>38</xdr:row>
      <xdr:rowOff>15014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2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169283</xdr:rowOff>
    </xdr:from>
    <xdr:to>
      <xdr:col>55</xdr:col>
      <xdr:colOff>0</xdr:colOff>
      <xdr:row>58</xdr:row>
      <xdr:rowOff>10513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41933"/>
          <a:ext cx="8382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169283</xdr:rowOff>
    </xdr:from>
    <xdr:to>
      <xdr:col>50</xdr:col>
      <xdr:colOff>114300</xdr:colOff>
      <xdr:row>58</xdr:row>
      <xdr:rowOff>22956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41933"/>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106353</xdr:rowOff>
    </xdr:from>
    <xdr:to>
      <xdr:col>45</xdr:col>
      <xdr:colOff>177800</xdr:colOff>
      <xdr:row>58</xdr:row>
      <xdr:rowOff>22956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79003"/>
          <a:ext cx="889000" cy="8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106353</xdr:rowOff>
    </xdr:from>
    <xdr:to>
      <xdr:col>41</xdr:col>
      <xdr:colOff>50800</xdr:colOff>
      <xdr:row>58</xdr:row>
      <xdr:rowOff>23306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79003"/>
          <a:ext cx="889000" cy="8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131163</xdr:rowOff>
    </xdr:from>
    <xdr:to>
      <xdr:col>55</xdr:col>
      <xdr:colOff>50800</xdr:colOff>
      <xdr:row>58</xdr:row>
      <xdr:rowOff>61313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90540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9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118483</xdr:rowOff>
    </xdr:from>
    <xdr:to>
      <xdr:col>50</xdr:col>
      <xdr:colOff>165100</xdr:colOff>
      <xdr:row>58</xdr:row>
      <xdr:rowOff>48633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65160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143606</xdr:rowOff>
    </xdr:from>
    <xdr:to>
      <xdr:col>46</xdr:col>
      <xdr:colOff>38100</xdr:colOff>
      <xdr:row>58</xdr:row>
      <xdr:rowOff>73756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90283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55553</xdr:rowOff>
    </xdr:from>
    <xdr:to>
      <xdr:col>41</xdr:col>
      <xdr:colOff>101600</xdr:colOff>
      <xdr:row>57</xdr:row>
      <xdr:rowOff>157153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0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143956</xdr:rowOff>
    </xdr:from>
    <xdr:to>
      <xdr:col>36</xdr:col>
      <xdr:colOff>165100</xdr:colOff>
      <xdr:row>58</xdr:row>
      <xdr:rowOff>74106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90633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154205</xdr:rowOff>
    </xdr:from>
    <xdr:to>
      <xdr:col>55</xdr:col>
      <xdr:colOff>0</xdr:colOff>
      <xdr:row>78</xdr:row>
      <xdr:rowOff>99589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55855"/>
          <a:ext cx="838200" cy="1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15424</xdr:rowOff>
    </xdr:from>
    <xdr:to>
      <xdr:col>50</xdr:col>
      <xdr:colOff>114300</xdr:colOff>
      <xdr:row>78</xdr:row>
      <xdr:rowOff>99589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8524"/>
          <a:ext cx="889000" cy="8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164274</xdr:rowOff>
    </xdr:from>
    <xdr:to>
      <xdr:col>45</xdr:col>
      <xdr:colOff>177800</xdr:colOff>
      <xdr:row>78</xdr:row>
      <xdr:rowOff>15424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5924"/>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164274</xdr:rowOff>
    </xdr:from>
    <xdr:to>
      <xdr:col>41</xdr:col>
      <xdr:colOff>50800</xdr:colOff>
      <xdr:row>78</xdr:row>
      <xdr:rowOff>38790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5924"/>
          <a:ext cx="889000" cy="4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103405</xdr:rowOff>
    </xdr:from>
    <xdr:to>
      <xdr:col>55</xdr:col>
      <xdr:colOff>50800</xdr:colOff>
      <xdr:row>78</xdr:row>
      <xdr:rowOff>33555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126282</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5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48789</xdr:rowOff>
    </xdr:from>
    <xdr:to>
      <xdr:col>50</xdr:col>
      <xdr:colOff>165100</xdr:colOff>
      <xdr:row>78</xdr:row>
      <xdr:rowOff>150389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141516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136074</xdr:rowOff>
    </xdr:from>
    <xdr:to>
      <xdr:col>46</xdr:col>
      <xdr:colOff>38100</xdr:colOff>
      <xdr:row>78</xdr:row>
      <xdr:rowOff>66224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57351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4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113474</xdr:rowOff>
    </xdr:from>
    <xdr:to>
      <xdr:col>41</xdr:col>
      <xdr:colOff>101600</xdr:colOff>
      <xdr:row>78</xdr:row>
      <xdr:rowOff>43624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60151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9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159440</xdr:rowOff>
    </xdr:from>
    <xdr:to>
      <xdr:col>36</xdr:col>
      <xdr:colOff>165100</xdr:colOff>
      <xdr:row>78</xdr:row>
      <xdr:rowOff>89590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80717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11835</xdr:rowOff>
    </xdr:from>
    <xdr:to>
      <xdr:col>55</xdr:col>
      <xdr:colOff>0</xdr:colOff>
      <xdr:row>98</xdr:row>
      <xdr:rowOff>58913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13935"/>
          <a:ext cx="8382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11835</xdr:rowOff>
    </xdr:from>
    <xdr:to>
      <xdr:col>50</xdr:col>
      <xdr:colOff>114300</xdr:colOff>
      <xdr:row>98</xdr:row>
      <xdr:rowOff>56584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13935"/>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146921</xdr:rowOff>
    </xdr:from>
    <xdr:to>
      <xdr:col>45</xdr:col>
      <xdr:colOff>177800</xdr:colOff>
      <xdr:row>98</xdr:row>
      <xdr:rowOff>56584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777571"/>
          <a:ext cx="889000" cy="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146921</xdr:rowOff>
    </xdr:from>
    <xdr:to>
      <xdr:col>41</xdr:col>
      <xdr:colOff>50800</xdr:colOff>
      <xdr:row>98</xdr:row>
      <xdr:rowOff>51171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777571"/>
          <a:ext cx="889000" cy="7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8113</xdr:rowOff>
    </xdr:from>
    <xdr:to>
      <xdr:col>55</xdr:col>
      <xdr:colOff>50800</xdr:colOff>
      <xdr:row>98</xdr:row>
      <xdr:rowOff>109713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138940</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132485</xdr:rowOff>
    </xdr:from>
    <xdr:to>
      <xdr:col>50</xdr:col>
      <xdr:colOff>165100</xdr:colOff>
      <xdr:row>98</xdr:row>
      <xdr:rowOff>62635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79162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3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5784</xdr:rowOff>
    </xdr:from>
    <xdr:to>
      <xdr:col>46</xdr:col>
      <xdr:colOff>38100</xdr:colOff>
      <xdr:row>98</xdr:row>
      <xdr:rowOff>107384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123911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96121</xdr:rowOff>
    </xdr:from>
    <xdr:to>
      <xdr:col>41</xdr:col>
      <xdr:colOff>101600</xdr:colOff>
      <xdr:row>98</xdr:row>
      <xdr:rowOff>26271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42798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371</xdr:rowOff>
    </xdr:from>
    <xdr:to>
      <xdr:col>36</xdr:col>
      <xdr:colOff>165100</xdr:colOff>
      <xdr:row>98</xdr:row>
      <xdr:rowOff>101971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118498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7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91294</xdr:rowOff>
    </xdr:from>
    <xdr:to>
      <xdr:col>85</xdr:col>
      <xdr:colOff>127000</xdr:colOff>
      <xdr:row>39</xdr:row>
      <xdr:rowOff>15029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34944"/>
          <a:ext cx="838200" cy="26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27427</xdr:rowOff>
    </xdr:from>
    <xdr:to>
      <xdr:col>81</xdr:col>
      <xdr:colOff>50800</xdr:colOff>
      <xdr:row>39</xdr:row>
      <xdr:rowOff>15029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542527"/>
          <a:ext cx="889000" cy="15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4201</xdr:rowOff>
    </xdr:from>
    <xdr:to>
      <xdr:col>76</xdr:col>
      <xdr:colOff>114300</xdr:colOff>
      <xdr:row>38</xdr:row>
      <xdr:rowOff>27427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19301"/>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4201</xdr:rowOff>
    </xdr:from>
    <xdr:to>
      <xdr:col>71</xdr:col>
      <xdr:colOff>177800</xdr:colOff>
      <xdr:row>38</xdr:row>
      <xdr:rowOff>99280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19301"/>
          <a:ext cx="889000" cy="9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40494</xdr:rowOff>
    </xdr:from>
    <xdr:to>
      <xdr:col>85</xdr:col>
      <xdr:colOff>177800</xdr:colOff>
      <xdr:row>37</xdr:row>
      <xdr:rowOff>142094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3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63371</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2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135679</xdr:rowOff>
    </xdr:from>
    <xdr:to>
      <xdr:col>81</xdr:col>
      <xdr:colOff>101600</xdr:colOff>
      <xdr:row>39</xdr:row>
      <xdr:rowOff>65829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56956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148077</xdr:rowOff>
    </xdr:from>
    <xdr:to>
      <xdr:col>76</xdr:col>
      <xdr:colOff>165100</xdr:colOff>
      <xdr:row>38</xdr:row>
      <xdr:rowOff>78227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94754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124851</xdr:rowOff>
    </xdr:from>
    <xdr:to>
      <xdr:col>72</xdr:col>
      <xdr:colOff>38100</xdr:colOff>
      <xdr:row>38</xdr:row>
      <xdr:rowOff>55001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71528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4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48480</xdr:rowOff>
    </xdr:from>
    <xdr:to>
      <xdr:col>67</xdr:col>
      <xdr:colOff>101600</xdr:colOff>
      <xdr:row>38</xdr:row>
      <xdr:rowOff>150080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166607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79401</xdr:rowOff>
    </xdr:from>
    <xdr:to>
      <xdr:col>85</xdr:col>
      <xdr:colOff>127000</xdr:colOff>
      <xdr:row>76</xdr:row>
      <xdr:rowOff>138260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09601"/>
          <a:ext cx="838200" cy="5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70055</xdr:rowOff>
    </xdr:from>
    <xdr:to>
      <xdr:col>81</xdr:col>
      <xdr:colOff>50800</xdr:colOff>
      <xdr:row>76</xdr:row>
      <xdr:rowOff>138260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100255"/>
          <a:ext cx="8890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70055</xdr:rowOff>
    </xdr:from>
    <xdr:to>
      <xdr:col>76</xdr:col>
      <xdr:colOff>114300</xdr:colOff>
      <xdr:row>76</xdr:row>
      <xdr:rowOff>78530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00255"/>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58114</xdr:rowOff>
    </xdr:from>
    <xdr:to>
      <xdr:col>71</xdr:col>
      <xdr:colOff>177800</xdr:colOff>
      <xdr:row>76</xdr:row>
      <xdr:rowOff>78530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088314"/>
          <a:ext cx="8890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28601</xdr:rowOff>
    </xdr:from>
    <xdr:to>
      <xdr:col>85</xdr:col>
      <xdr:colOff>177800</xdr:colOff>
      <xdr:row>76</xdr:row>
      <xdr:rowOff>130201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51478</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1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87460</xdr:rowOff>
    </xdr:from>
    <xdr:to>
      <xdr:col>81</xdr:col>
      <xdr:colOff>101600</xdr:colOff>
      <xdr:row>77</xdr:row>
      <xdr:rowOff>17610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34137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9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19255</xdr:rowOff>
    </xdr:from>
    <xdr:to>
      <xdr:col>76</xdr:col>
      <xdr:colOff>165100</xdr:colOff>
      <xdr:row>76</xdr:row>
      <xdr:rowOff>120855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137382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27730</xdr:rowOff>
    </xdr:from>
    <xdr:to>
      <xdr:col>72</xdr:col>
      <xdr:colOff>38100</xdr:colOff>
      <xdr:row>76</xdr:row>
      <xdr:rowOff>129330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145857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3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7314</xdr:rowOff>
    </xdr:from>
    <xdr:to>
      <xdr:col>67</xdr:col>
      <xdr:colOff>101600</xdr:colOff>
      <xdr:row>76</xdr:row>
      <xdr:rowOff>108914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125441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111589</xdr:rowOff>
    </xdr:from>
    <xdr:to>
      <xdr:col>85</xdr:col>
      <xdr:colOff>127000</xdr:colOff>
      <xdr:row>96</xdr:row>
      <xdr:rowOff>142163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570789"/>
          <a:ext cx="8382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94317</xdr:rowOff>
    </xdr:from>
    <xdr:to>
      <xdr:col>81</xdr:col>
      <xdr:colOff>50800</xdr:colOff>
      <xdr:row>96</xdr:row>
      <xdr:rowOff>111589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553517"/>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94317</xdr:rowOff>
    </xdr:from>
    <xdr:to>
      <xdr:col>76</xdr:col>
      <xdr:colOff>114300</xdr:colOff>
      <xdr:row>97</xdr:row>
      <xdr:rowOff>100417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553517"/>
          <a:ext cx="889000" cy="17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100417</xdr:rowOff>
    </xdr:from>
    <xdr:to>
      <xdr:col>71</xdr:col>
      <xdr:colOff>177800</xdr:colOff>
      <xdr:row>97</xdr:row>
      <xdr:rowOff>108911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731067"/>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91363</xdr:rowOff>
    </xdr:from>
    <xdr:to>
      <xdr:col>85</xdr:col>
      <xdr:colOff>177800</xdr:colOff>
      <xdr:row>97</xdr:row>
      <xdr:rowOff>21513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5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114240</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4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60789</xdr:rowOff>
    </xdr:from>
    <xdr:to>
      <xdr:col>81</xdr:col>
      <xdr:colOff>101600</xdr:colOff>
      <xdr:row>96</xdr:row>
      <xdr:rowOff>162389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7466</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29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43517</xdr:rowOff>
    </xdr:from>
    <xdr:to>
      <xdr:col>76</xdr:col>
      <xdr:colOff>165100</xdr:colOff>
      <xdr:row>96</xdr:row>
      <xdr:rowOff>145117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161644</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49617</xdr:rowOff>
    </xdr:from>
    <xdr:to>
      <xdr:col>72</xdr:col>
      <xdr:colOff>38100</xdr:colOff>
      <xdr:row>97</xdr:row>
      <xdr:rowOff>151217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6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167744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5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58111</xdr:rowOff>
    </xdr:from>
    <xdr:to>
      <xdr:col>67</xdr:col>
      <xdr:colOff>101600</xdr:colOff>
      <xdr:row>97</xdr:row>
      <xdr:rowOff>159711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6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4788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10884</xdr:rowOff>
    </xdr:from>
    <xdr:to>
      <xdr:col>116</xdr:col>
      <xdr:colOff>63500</xdr:colOff>
      <xdr:row>58</xdr:row>
      <xdr:rowOff>108661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8926284"/>
          <a:ext cx="838200" cy="11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108661</xdr:rowOff>
    </xdr:from>
    <xdr:to>
      <xdr:col>111</xdr:col>
      <xdr:colOff>177800</xdr:colOff>
      <xdr:row>58</xdr:row>
      <xdr:rowOff>116886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52761"/>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116886</xdr:rowOff>
    </xdr:from>
    <xdr:to>
      <xdr:col>107</xdr:col>
      <xdr:colOff>50800</xdr:colOff>
      <xdr:row>58</xdr:row>
      <xdr:rowOff>117361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60986"/>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117361</xdr:rowOff>
    </xdr:from>
    <xdr:to>
      <xdr:col>102</xdr:col>
      <xdr:colOff>114300</xdr:colOff>
      <xdr:row>58</xdr:row>
      <xdr:rowOff>121659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61461"/>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131534</xdr:rowOff>
    </xdr:from>
    <xdr:to>
      <xdr:col>116</xdr:col>
      <xdr:colOff>114300</xdr:colOff>
      <xdr:row>52</xdr:row>
      <xdr:rowOff>61684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88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84561</xdr:rowOff>
    </xdr:from>
    <xdr:ext cx="599010"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88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57861</xdr:rowOff>
    </xdr:from>
    <xdr:to>
      <xdr:col>112</xdr:col>
      <xdr:colOff>38100</xdr:colOff>
      <xdr:row>58</xdr:row>
      <xdr:rowOff>159461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4538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66086</xdr:rowOff>
    </xdr:from>
    <xdr:to>
      <xdr:col>107</xdr:col>
      <xdr:colOff>101600</xdr:colOff>
      <xdr:row>58</xdr:row>
      <xdr:rowOff>167686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12763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66561</xdr:rowOff>
    </xdr:from>
    <xdr:to>
      <xdr:col>102</xdr:col>
      <xdr:colOff>165100</xdr:colOff>
      <xdr:row>58</xdr:row>
      <xdr:rowOff>168161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159288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70859</xdr:rowOff>
    </xdr:from>
    <xdr:to>
      <xdr:col>98</xdr:col>
      <xdr:colOff>38100</xdr:colOff>
      <xdr:row>59</xdr:row>
      <xdr:rowOff>1009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163586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41441</xdr:rowOff>
    </xdr:from>
    <xdr:to>
      <xdr:col>116</xdr:col>
      <xdr:colOff>63500</xdr:colOff>
      <xdr:row>76</xdr:row>
      <xdr:rowOff>53756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71641"/>
          <a:ext cx="8382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41441</xdr:rowOff>
    </xdr:from>
    <xdr:to>
      <xdr:col>111</xdr:col>
      <xdr:colOff>177800</xdr:colOff>
      <xdr:row>76</xdr:row>
      <xdr:rowOff>85061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71641"/>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23816</xdr:rowOff>
    </xdr:from>
    <xdr:to>
      <xdr:col>107</xdr:col>
      <xdr:colOff>50800</xdr:colOff>
      <xdr:row>76</xdr:row>
      <xdr:rowOff>85061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54016"/>
          <a:ext cx="8890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23816</xdr:rowOff>
    </xdr:from>
    <xdr:to>
      <xdr:col>102</xdr:col>
      <xdr:colOff>114300</xdr:colOff>
      <xdr:row>76</xdr:row>
      <xdr:rowOff>92063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54016"/>
          <a:ext cx="8890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2956</xdr:rowOff>
    </xdr:from>
    <xdr:to>
      <xdr:col>116</xdr:col>
      <xdr:colOff>114300</xdr:colOff>
      <xdr:row>76</xdr:row>
      <xdr:rowOff>104556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25833</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8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162091</xdr:rowOff>
    </xdr:from>
    <xdr:to>
      <xdr:col>112</xdr:col>
      <xdr:colOff>38100</xdr:colOff>
      <xdr:row>76</xdr:row>
      <xdr:rowOff>92241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108768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34261</xdr:rowOff>
    </xdr:from>
    <xdr:to>
      <xdr:col>107</xdr:col>
      <xdr:colOff>101600</xdr:colOff>
      <xdr:row>76</xdr:row>
      <xdr:rowOff>135861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152388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144466</xdr:rowOff>
    </xdr:from>
    <xdr:to>
      <xdr:col>102</xdr:col>
      <xdr:colOff>165100</xdr:colOff>
      <xdr:row>76</xdr:row>
      <xdr:rowOff>74616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91143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41263</xdr:rowOff>
    </xdr:from>
    <xdr:to>
      <xdr:col>98</xdr:col>
      <xdr:colOff>38100</xdr:colOff>
      <xdr:row>76</xdr:row>
      <xdr:rowOff>142863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159390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2,928,140</a:t>
          </a:r>
          <a:r>
            <a:rPr kumimoji="1" lang="ja-JP" altLang="en-US" sz="1300">
              <a:latin typeface="ＭＳ Ｐゴシック" panose="020B0600070205080204" pitchFamily="50" charset="-128"/>
              <a:ea typeface="ＭＳ Ｐゴシック" panose="020B0600070205080204" pitchFamily="50" charset="-128"/>
            </a:rPr>
            <a:t>円となっている。最もコストの高い普通建設事業費は住民一人当たり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565,122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円となっており、類似団体と比較して一人あたりのコストが高く、前年度比べ</a:t>
          </a:r>
          <a:r>
            <a:rPr kumimoji="1" lang="en-US" altLang="ja-JP" sz="1300">
              <a:latin typeface="ＭＳ Ｐゴシック" panose="020B0600070205080204" pitchFamily="50" charset="-128"/>
              <a:ea typeface="ＭＳ Ｐゴシック" panose="020B0600070205080204" pitchFamily="50" charset="-128"/>
            </a:rPr>
            <a:t>55,468</a:t>
          </a:r>
          <a:r>
            <a:rPr kumimoji="1" lang="ja-JP" altLang="en-US" sz="1300">
              <a:latin typeface="ＭＳ Ｐゴシック" panose="020B0600070205080204" pitchFamily="50" charset="-128"/>
              <a:ea typeface="ＭＳ Ｐゴシック" panose="020B0600070205080204" pitchFamily="50" charset="-128"/>
            </a:rPr>
            <a:t>円減少している。これは令和５年度は継続して実施している事業に加え、アマミノクロウサギ研究飼育施設（仮称）建設事業（事業費</a:t>
          </a:r>
          <a:r>
            <a:rPr kumimoji="1" lang="en-US" altLang="ja-JP" sz="1300">
              <a:latin typeface="ＭＳ Ｐゴシック" panose="020B0600070205080204" pitchFamily="50" charset="-128"/>
              <a:ea typeface="ＭＳ Ｐゴシック" panose="020B0600070205080204" pitchFamily="50" charset="-128"/>
            </a:rPr>
            <a:t>166,925</a:t>
          </a:r>
          <a:r>
            <a:rPr kumimoji="1" lang="ja-JP" altLang="en-US" sz="1300">
              <a:latin typeface="ＭＳ Ｐゴシック" panose="020B0600070205080204" pitchFamily="50" charset="-128"/>
              <a:ea typeface="ＭＳ Ｐゴシック" panose="020B0600070205080204" pitchFamily="50" charset="-128"/>
            </a:rPr>
            <a:t>千円）や大和村防災行政無線設備整備事業（</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等の大型事業を実施したためである。公共施設等総合管理計画に基づき用途が重複している施設、利用頻度が低く老朽化が進んでいる施設に関しては積極的に複合化や除却等を進める。人件費については計画的な職員採用を実施し削減を図る。物件費は令和２年度から増加傾向にあり、今後も電算関係経費の増化などにより悪化が懸念される。各種委託料の見直しや、旅費・需用費の抑制及び予算編成時のシ－リングの実施などにより抑制を図る。補助費等は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21,526</a:t>
          </a:r>
          <a:r>
            <a:rPr kumimoji="1" lang="ja-JP" altLang="en-US" sz="1300">
              <a:latin typeface="ＭＳ Ｐゴシック" panose="020B0600070205080204" pitchFamily="50" charset="-128"/>
              <a:ea typeface="ＭＳ Ｐゴシック" panose="020B0600070205080204" pitchFamily="50" charset="-128"/>
            </a:rPr>
            <a:t>円増加し、類似団体平均値も上回っている。引き続き各種団体への補助金や負担金の見直しを図り効率的な運営に努める。繰出金については令和５年度は前年度と比較して</a:t>
          </a:r>
          <a:r>
            <a:rPr kumimoji="1" lang="en-US" altLang="ja-JP" sz="1300">
              <a:latin typeface="ＭＳ Ｐゴシック" panose="020B0600070205080204" pitchFamily="50" charset="-128"/>
              <a:ea typeface="ＭＳ Ｐゴシック" panose="020B0600070205080204" pitchFamily="50" charset="-128"/>
            </a:rPr>
            <a:t>3,771</a:t>
          </a:r>
          <a:r>
            <a:rPr kumimoji="1" lang="ja-JP" altLang="en-US" sz="1300">
              <a:latin typeface="ＭＳ Ｐゴシック" panose="020B0600070205080204" pitchFamily="50" charset="-128"/>
              <a:ea typeface="ＭＳ Ｐゴシック" panose="020B0600070205080204" pitchFamily="50" charset="-128"/>
            </a:rPr>
            <a:t>円減少し、今後も公営企業の継続事業による公債費の増や医療費が高い水準で移行していること等により今後も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1,530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1,765</a:t>
          </a:r>
          <a:r>
            <a:rPr kumimoji="1" lang="ja-JP" altLang="en-US" sz="1300">
              <a:latin typeface="ＭＳ Ｐゴシック" panose="020B0600070205080204" pitchFamily="50" charset="-128"/>
              <a:ea typeface="ＭＳ Ｐゴシック" panose="020B0600070205080204" pitchFamily="50" charset="-128"/>
            </a:rPr>
            <a:t>人）、令和２年国勢調査では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1,364</a:t>
          </a:r>
          <a:r>
            <a:rPr kumimoji="1" lang="ja-JP" altLang="en-US" sz="1300">
              <a:latin typeface="ＭＳ Ｐゴシック" panose="020B0600070205080204" pitchFamily="50" charset="-128"/>
              <a:ea typeface="ＭＳ Ｐゴシック" panose="020B0600070205080204" pitchFamily="50" charset="-128"/>
            </a:rPr>
            <a:t>人（確定値）となった。人口減少に歯止めをかけないと住民一人当たりのコストはいずれの経費も増加すると思われる。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1,411
88.26
4,457,577
4,137,463
92,577
1,840,659
3,634,109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3327</xdr:rowOff>
    </xdr:from>
    <xdr:to>
      <xdr:col>24</xdr:col>
      <xdr:colOff>63500</xdr:colOff>
      <xdr:row>36</xdr:row>
      <xdr:rowOff>6820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75527"/>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6820</xdr:rowOff>
    </xdr:from>
    <xdr:to>
      <xdr:col>19</xdr:col>
      <xdr:colOff>177800</xdr:colOff>
      <xdr:row>36</xdr:row>
      <xdr:rowOff>10706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7902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10706</xdr:rowOff>
    </xdr:from>
    <xdr:to>
      <xdr:col>15</xdr:col>
      <xdr:colOff>50800</xdr:colOff>
      <xdr:row>36</xdr:row>
      <xdr:rowOff>35979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82906"/>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27953</xdr:rowOff>
    </xdr:from>
    <xdr:to>
      <xdr:col>10</xdr:col>
      <xdr:colOff>114300</xdr:colOff>
      <xdr:row>36</xdr:row>
      <xdr:rowOff>35979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00153"/>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123977</xdr:rowOff>
    </xdr:from>
    <xdr:to>
      <xdr:col>24</xdr:col>
      <xdr:colOff>114300</xdr:colOff>
      <xdr:row>36</xdr:row>
      <xdr:rowOff>54127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146854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127470</xdr:rowOff>
    </xdr:from>
    <xdr:to>
      <xdr:col>20</xdr:col>
      <xdr:colOff>38100</xdr:colOff>
      <xdr:row>36</xdr:row>
      <xdr:rowOff>57620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74147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131356</xdr:rowOff>
    </xdr:from>
    <xdr:to>
      <xdr:col>15</xdr:col>
      <xdr:colOff>101600</xdr:colOff>
      <xdr:row>36</xdr:row>
      <xdr:rowOff>61506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78033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156629</xdr:rowOff>
    </xdr:from>
    <xdr:to>
      <xdr:col>10</xdr:col>
      <xdr:colOff>165100</xdr:colOff>
      <xdr:row>36</xdr:row>
      <xdr:rowOff>86779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103306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148603</xdr:rowOff>
    </xdr:from>
    <xdr:to>
      <xdr:col>6</xdr:col>
      <xdr:colOff>38100</xdr:colOff>
      <xdr:row>36</xdr:row>
      <xdr:rowOff>78753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44507</xdr:rowOff>
    </xdr:from>
    <xdr:to>
      <xdr:col>24</xdr:col>
      <xdr:colOff>63500</xdr:colOff>
      <xdr:row>57</xdr:row>
      <xdr:rowOff>118937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17157"/>
          <a:ext cx="838200" cy="7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112431</xdr:rowOff>
    </xdr:from>
    <xdr:to>
      <xdr:col>19</xdr:col>
      <xdr:colOff>177800</xdr:colOff>
      <xdr:row>57</xdr:row>
      <xdr:rowOff>118937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85081"/>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72531</xdr:rowOff>
    </xdr:from>
    <xdr:to>
      <xdr:col>15</xdr:col>
      <xdr:colOff>50800</xdr:colOff>
      <xdr:row>57</xdr:row>
      <xdr:rowOff>112431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5181"/>
          <a:ext cx="889000" cy="3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72531</xdr:rowOff>
    </xdr:from>
    <xdr:to>
      <xdr:col>10</xdr:col>
      <xdr:colOff>114300</xdr:colOff>
      <xdr:row>58</xdr:row>
      <xdr:rowOff>6299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5181"/>
          <a:ext cx="889000" cy="10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165157</xdr:rowOff>
    </xdr:from>
    <xdr:to>
      <xdr:col>24</xdr:col>
      <xdr:colOff>114300</xdr:colOff>
      <xdr:row>57</xdr:row>
      <xdr:rowOff>95307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16584</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77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68137</xdr:rowOff>
    </xdr:from>
    <xdr:to>
      <xdr:col>20</xdr:col>
      <xdr:colOff>38100</xdr:colOff>
      <xdr:row>57</xdr:row>
      <xdr:rowOff>169737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14814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61631</xdr:rowOff>
    </xdr:from>
    <xdr:to>
      <xdr:col>15</xdr:col>
      <xdr:colOff>101600</xdr:colOff>
      <xdr:row>57</xdr:row>
      <xdr:rowOff>163231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21731</xdr:rowOff>
    </xdr:from>
    <xdr:to>
      <xdr:col>10</xdr:col>
      <xdr:colOff>165100</xdr:colOff>
      <xdr:row>57</xdr:row>
      <xdr:rowOff>123331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139858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69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126949</xdr:rowOff>
    </xdr:from>
    <xdr:to>
      <xdr:col>6</xdr:col>
      <xdr:colOff>38100</xdr:colOff>
      <xdr:row>58</xdr:row>
      <xdr:rowOff>57099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46725</xdr:rowOff>
    </xdr:from>
    <xdr:to>
      <xdr:col>24</xdr:col>
      <xdr:colOff>63500</xdr:colOff>
      <xdr:row>75</xdr:row>
      <xdr:rowOff>140154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34025"/>
          <a:ext cx="838200" cy="2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140154</xdr:rowOff>
    </xdr:from>
    <xdr:to>
      <xdr:col>19</xdr:col>
      <xdr:colOff>177800</xdr:colOff>
      <xdr:row>76</xdr:row>
      <xdr:rowOff>198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98904"/>
          <a:ext cx="8890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198</xdr:rowOff>
    </xdr:from>
    <xdr:to>
      <xdr:col>15</xdr:col>
      <xdr:colOff>50800</xdr:colOff>
      <xdr:row>76</xdr:row>
      <xdr:rowOff>98385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30398"/>
          <a:ext cx="889000" cy="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98385</xdr:rowOff>
    </xdr:from>
    <xdr:to>
      <xdr:col>10</xdr:col>
      <xdr:colOff>114300</xdr:colOff>
      <xdr:row>76</xdr:row>
      <xdr:rowOff>135364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28585"/>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167375</xdr:rowOff>
    </xdr:from>
    <xdr:to>
      <xdr:col>24</xdr:col>
      <xdr:colOff>114300</xdr:colOff>
      <xdr:row>74</xdr:row>
      <xdr:rowOff>97525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18802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89354</xdr:rowOff>
    </xdr:from>
    <xdr:to>
      <xdr:col>20</xdr:col>
      <xdr:colOff>38100</xdr:colOff>
      <xdr:row>76</xdr:row>
      <xdr:rowOff>19504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36031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120848</xdr:rowOff>
    </xdr:from>
    <xdr:to>
      <xdr:col>15</xdr:col>
      <xdr:colOff>101600</xdr:colOff>
      <xdr:row>76</xdr:row>
      <xdr:rowOff>50998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67525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47585</xdr:rowOff>
    </xdr:from>
    <xdr:to>
      <xdr:col>10</xdr:col>
      <xdr:colOff>165100</xdr:colOff>
      <xdr:row>76</xdr:row>
      <xdr:rowOff>149185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165712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5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84564</xdr:rowOff>
    </xdr:from>
    <xdr:to>
      <xdr:col>6</xdr:col>
      <xdr:colOff>38100</xdr:colOff>
      <xdr:row>77</xdr:row>
      <xdr:rowOff>14714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31240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8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127425</xdr:rowOff>
    </xdr:from>
    <xdr:to>
      <xdr:col>24</xdr:col>
      <xdr:colOff>63500</xdr:colOff>
      <xdr:row>96</xdr:row>
      <xdr:rowOff>130301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86625"/>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117974</xdr:rowOff>
    </xdr:from>
    <xdr:to>
      <xdr:col>19</xdr:col>
      <xdr:colOff>177800</xdr:colOff>
      <xdr:row>96</xdr:row>
      <xdr:rowOff>130301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577174"/>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117974</xdr:rowOff>
    </xdr:from>
    <xdr:to>
      <xdr:col>15</xdr:col>
      <xdr:colOff>50800</xdr:colOff>
      <xdr:row>96</xdr:row>
      <xdr:rowOff>165573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77174"/>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165573</xdr:rowOff>
    </xdr:from>
    <xdr:to>
      <xdr:col>10</xdr:col>
      <xdr:colOff>114300</xdr:colOff>
      <xdr:row>97</xdr:row>
      <xdr:rowOff>3587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2477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76625</xdr:rowOff>
    </xdr:from>
    <xdr:to>
      <xdr:col>24</xdr:col>
      <xdr:colOff>114300</xdr:colOff>
      <xdr:row>97</xdr:row>
      <xdr:rowOff>6775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55052</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1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79501</xdr:rowOff>
    </xdr:from>
    <xdr:to>
      <xdr:col>20</xdr:col>
      <xdr:colOff>38100</xdr:colOff>
      <xdr:row>97</xdr:row>
      <xdr:rowOff>9651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26178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1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67174</xdr:rowOff>
    </xdr:from>
    <xdr:to>
      <xdr:col>15</xdr:col>
      <xdr:colOff>101600</xdr:colOff>
      <xdr:row>96</xdr:row>
      <xdr:rowOff>168774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3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114773</xdr:rowOff>
    </xdr:from>
    <xdr:to>
      <xdr:col>10</xdr:col>
      <xdr:colOff>165100</xdr:colOff>
      <xdr:row>97</xdr:row>
      <xdr:rowOff>44923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61450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4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124237</xdr:rowOff>
    </xdr:from>
    <xdr:to>
      <xdr:col>6</xdr:col>
      <xdr:colOff>38100</xdr:colOff>
      <xdr:row>97</xdr:row>
      <xdr:rowOff>54387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45514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6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83961</xdr:rowOff>
    </xdr:from>
    <xdr:to>
      <xdr:col>55</xdr:col>
      <xdr:colOff>0</xdr:colOff>
      <xdr:row>58</xdr:row>
      <xdr:rowOff>89205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061"/>
          <a:ext cx="838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89205</xdr:rowOff>
    </xdr:from>
    <xdr:to>
      <xdr:col>50</xdr:col>
      <xdr:colOff>114300</xdr:colOff>
      <xdr:row>58</xdr:row>
      <xdr:rowOff>123492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3305"/>
          <a:ext cx="889000" cy="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111318</xdr:rowOff>
    </xdr:from>
    <xdr:to>
      <xdr:col>45</xdr:col>
      <xdr:colOff>177800</xdr:colOff>
      <xdr:row>58</xdr:row>
      <xdr:rowOff>123492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5418"/>
          <a:ext cx="889000"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104957</xdr:rowOff>
    </xdr:from>
    <xdr:to>
      <xdr:col>41</xdr:col>
      <xdr:colOff>50800</xdr:colOff>
      <xdr:row>58</xdr:row>
      <xdr:rowOff>111318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9057"/>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33161</xdr:rowOff>
    </xdr:from>
    <xdr:to>
      <xdr:col>55</xdr:col>
      <xdr:colOff>50800</xdr:colOff>
      <xdr:row>58</xdr:row>
      <xdr:rowOff>134761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56038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38405</xdr:rowOff>
    </xdr:from>
    <xdr:to>
      <xdr:col>50</xdr:col>
      <xdr:colOff>165100</xdr:colOff>
      <xdr:row>58</xdr:row>
      <xdr:rowOff>140005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156532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5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72692</xdr:rowOff>
    </xdr:from>
    <xdr:to>
      <xdr:col>46</xdr:col>
      <xdr:colOff>38100</xdr:colOff>
      <xdr:row>59</xdr:row>
      <xdr:rowOff>2842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19369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60518</xdr:rowOff>
    </xdr:from>
    <xdr:to>
      <xdr:col>41</xdr:col>
      <xdr:colOff>101600</xdr:colOff>
      <xdr:row>58</xdr:row>
      <xdr:rowOff>162118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7195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7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54157</xdr:rowOff>
    </xdr:from>
    <xdr:to>
      <xdr:col>36</xdr:col>
      <xdr:colOff>165100</xdr:colOff>
      <xdr:row>58</xdr:row>
      <xdr:rowOff>155757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122306</xdr:rowOff>
    </xdr:from>
    <xdr:to>
      <xdr:col>55</xdr:col>
      <xdr:colOff>0</xdr:colOff>
      <xdr:row>78</xdr:row>
      <xdr:rowOff>128001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5406"/>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103136</xdr:rowOff>
    </xdr:from>
    <xdr:to>
      <xdr:col>50</xdr:col>
      <xdr:colOff>114300</xdr:colOff>
      <xdr:row>78</xdr:row>
      <xdr:rowOff>128001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6236"/>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102501</xdr:rowOff>
    </xdr:from>
    <xdr:to>
      <xdr:col>45</xdr:col>
      <xdr:colOff>177800</xdr:colOff>
      <xdr:row>78</xdr:row>
      <xdr:rowOff>103136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560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102501</xdr:rowOff>
    </xdr:from>
    <xdr:to>
      <xdr:col>41</xdr:col>
      <xdr:colOff>50800</xdr:colOff>
      <xdr:row>78</xdr:row>
      <xdr:rowOff>125557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5601"/>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71506</xdr:rowOff>
    </xdr:from>
    <xdr:to>
      <xdr:col>55</xdr:col>
      <xdr:colOff>50800</xdr:colOff>
      <xdr:row>79</xdr:row>
      <xdr:rowOff>1656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157883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77201</xdr:rowOff>
    </xdr:from>
    <xdr:to>
      <xdr:col>50</xdr:col>
      <xdr:colOff>165100</xdr:colOff>
      <xdr:row>79</xdr:row>
      <xdr:rowOff>7351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169928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52336</xdr:rowOff>
    </xdr:from>
    <xdr:to>
      <xdr:col>46</xdr:col>
      <xdr:colOff>38100</xdr:colOff>
      <xdr:row>78</xdr:row>
      <xdr:rowOff>153936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145063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51701</xdr:rowOff>
    </xdr:from>
    <xdr:to>
      <xdr:col>41</xdr:col>
      <xdr:colOff>101600</xdr:colOff>
      <xdr:row>78</xdr:row>
      <xdr:rowOff>153301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144428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74757</xdr:rowOff>
    </xdr:from>
    <xdr:to>
      <xdr:col>36</xdr:col>
      <xdr:colOff>165100</xdr:colOff>
      <xdr:row>79</xdr:row>
      <xdr:rowOff>4907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4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33620</xdr:rowOff>
    </xdr:from>
    <xdr:to>
      <xdr:col>55</xdr:col>
      <xdr:colOff>0</xdr:colOff>
      <xdr:row>97</xdr:row>
      <xdr:rowOff>105186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64270"/>
          <a:ext cx="838200" cy="7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33620</xdr:rowOff>
    </xdr:from>
    <xdr:to>
      <xdr:col>50</xdr:col>
      <xdr:colOff>114300</xdr:colOff>
      <xdr:row>97</xdr:row>
      <xdr:rowOff>74123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64270"/>
          <a:ext cx="88900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23721</xdr:rowOff>
    </xdr:from>
    <xdr:to>
      <xdr:col>45</xdr:col>
      <xdr:colOff>177800</xdr:colOff>
      <xdr:row>97</xdr:row>
      <xdr:rowOff>74123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54371"/>
          <a:ext cx="889000" cy="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23721</xdr:rowOff>
    </xdr:from>
    <xdr:to>
      <xdr:col>41</xdr:col>
      <xdr:colOff>50800</xdr:colOff>
      <xdr:row>97</xdr:row>
      <xdr:rowOff>85727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54371"/>
          <a:ext cx="889000" cy="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54386</xdr:rowOff>
    </xdr:from>
    <xdr:to>
      <xdr:col>55</xdr:col>
      <xdr:colOff>50800</xdr:colOff>
      <xdr:row>97</xdr:row>
      <xdr:rowOff>155986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77263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154270</xdr:rowOff>
    </xdr:from>
    <xdr:to>
      <xdr:col>50</xdr:col>
      <xdr:colOff>165100</xdr:colOff>
      <xdr:row>97</xdr:row>
      <xdr:rowOff>84420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100947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23323</xdr:rowOff>
    </xdr:from>
    <xdr:to>
      <xdr:col>46</xdr:col>
      <xdr:colOff>38100</xdr:colOff>
      <xdr:row>97</xdr:row>
      <xdr:rowOff>124923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141450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2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144371</xdr:rowOff>
    </xdr:from>
    <xdr:to>
      <xdr:col>41</xdr:col>
      <xdr:colOff>101600</xdr:colOff>
      <xdr:row>97</xdr:row>
      <xdr:rowOff>74521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91048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7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34927</xdr:rowOff>
    </xdr:from>
    <xdr:to>
      <xdr:col>36</xdr:col>
      <xdr:colOff>165100</xdr:colOff>
      <xdr:row>97</xdr:row>
      <xdr:rowOff>136527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153054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49266</xdr:rowOff>
    </xdr:from>
    <xdr:to>
      <xdr:col>85</xdr:col>
      <xdr:colOff>127000</xdr:colOff>
      <xdr:row>35</xdr:row>
      <xdr:rowOff>39230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878566"/>
          <a:ext cx="838200" cy="16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49266</xdr:rowOff>
    </xdr:from>
    <xdr:to>
      <xdr:col>81</xdr:col>
      <xdr:colOff>50800</xdr:colOff>
      <xdr:row>36</xdr:row>
      <xdr:rowOff>1772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878566"/>
          <a:ext cx="889000" cy="2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98150</xdr:rowOff>
    </xdr:from>
    <xdr:to>
      <xdr:col>76</xdr:col>
      <xdr:colOff>114300</xdr:colOff>
      <xdr:row>36</xdr:row>
      <xdr:rowOff>1772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098900"/>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58003</xdr:rowOff>
    </xdr:from>
    <xdr:to>
      <xdr:col>71</xdr:col>
      <xdr:colOff>177800</xdr:colOff>
      <xdr:row>35</xdr:row>
      <xdr:rowOff>98150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058753"/>
          <a:ext cx="8890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159880</xdr:rowOff>
    </xdr:from>
    <xdr:to>
      <xdr:col>85</xdr:col>
      <xdr:colOff>177800</xdr:colOff>
      <xdr:row>35</xdr:row>
      <xdr:rowOff>90030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9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11307</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4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169916</xdr:rowOff>
    </xdr:from>
    <xdr:to>
      <xdr:col>81</xdr:col>
      <xdr:colOff>101600</xdr:colOff>
      <xdr:row>34</xdr:row>
      <xdr:rowOff>100066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8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116593</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60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122422</xdr:rowOff>
    </xdr:from>
    <xdr:to>
      <xdr:col>76</xdr:col>
      <xdr:colOff>165100</xdr:colOff>
      <xdr:row>36</xdr:row>
      <xdr:rowOff>52572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69099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89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47350</xdr:rowOff>
    </xdr:from>
    <xdr:to>
      <xdr:col>72</xdr:col>
      <xdr:colOff>38100</xdr:colOff>
      <xdr:row>35</xdr:row>
      <xdr:rowOff>148950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165477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7203</xdr:rowOff>
    </xdr:from>
    <xdr:to>
      <xdr:col>67</xdr:col>
      <xdr:colOff>101600</xdr:colOff>
      <xdr:row>35</xdr:row>
      <xdr:rowOff>108803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0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125330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78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82849</xdr:rowOff>
    </xdr:from>
    <xdr:to>
      <xdr:col>85</xdr:col>
      <xdr:colOff>127000</xdr:colOff>
      <xdr:row>58</xdr:row>
      <xdr:rowOff>94838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26949"/>
          <a:ext cx="8382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82849</xdr:rowOff>
    </xdr:from>
    <xdr:to>
      <xdr:col>81</xdr:col>
      <xdr:colOff>50800</xdr:colOff>
      <xdr:row>58</xdr:row>
      <xdr:rowOff>112184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26949"/>
          <a:ext cx="889000" cy="2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112184</xdr:rowOff>
    </xdr:from>
    <xdr:to>
      <xdr:col>76</xdr:col>
      <xdr:colOff>114300</xdr:colOff>
      <xdr:row>58</xdr:row>
      <xdr:rowOff>114808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56284"/>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96141</xdr:rowOff>
    </xdr:from>
    <xdr:to>
      <xdr:col>71</xdr:col>
      <xdr:colOff>177800</xdr:colOff>
      <xdr:row>58</xdr:row>
      <xdr:rowOff>114808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40241"/>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44038</xdr:rowOff>
    </xdr:from>
    <xdr:to>
      <xdr:col>85</xdr:col>
      <xdr:colOff>177800</xdr:colOff>
      <xdr:row>58</xdr:row>
      <xdr:rowOff>145638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32049</xdr:rowOff>
    </xdr:from>
    <xdr:to>
      <xdr:col>81</xdr:col>
      <xdr:colOff>101600</xdr:colOff>
      <xdr:row>58</xdr:row>
      <xdr:rowOff>133649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150176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5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61384</xdr:rowOff>
    </xdr:from>
    <xdr:to>
      <xdr:col>76</xdr:col>
      <xdr:colOff>165100</xdr:colOff>
      <xdr:row>58</xdr:row>
      <xdr:rowOff>162984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154111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9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64008</xdr:rowOff>
    </xdr:from>
    <xdr:to>
      <xdr:col>72</xdr:col>
      <xdr:colOff>38100</xdr:colOff>
      <xdr:row>58</xdr:row>
      <xdr:rowOff>165608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10685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45341</xdr:rowOff>
    </xdr:from>
    <xdr:to>
      <xdr:col>67</xdr:col>
      <xdr:colOff>101600</xdr:colOff>
      <xdr:row>58</xdr:row>
      <xdr:rowOff>146941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163468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6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91294</xdr:rowOff>
    </xdr:from>
    <xdr:to>
      <xdr:col>85</xdr:col>
      <xdr:colOff>127000</xdr:colOff>
      <xdr:row>79</xdr:row>
      <xdr:rowOff>15029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292944"/>
          <a:ext cx="838200" cy="26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27426</xdr:rowOff>
    </xdr:from>
    <xdr:to>
      <xdr:col>81</xdr:col>
      <xdr:colOff>50800</xdr:colOff>
      <xdr:row>79</xdr:row>
      <xdr:rowOff>15029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00526"/>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4201</xdr:rowOff>
    </xdr:from>
    <xdr:to>
      <xdr:col>76</xdr:col>
      <xdr:colOff>114300</xdr:colOff>
      <xdr:row>78</xdr:row>
      <xdr:rowOff>27426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77301"/>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4201</xdr:rowOff>
    </xdr:from>
    <xdr:to>
      <xdr:col>71</xdr:col>
      <xdr:colOff>177800</xdr:colOff>
      <xdr:row>78</xdr:row>
      <xdr:rowOff>99279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77301"/>
          <a:ext cx="889000" cy="9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40494</xdr:rowOff>
    </xdr:from>
    <xdr:to>
      <xdr:col>85</xdr:col>
      <xdr:colOff>177800</xdr:colOff>
      <xdr:row>77</xdr:row>
      <xdr:rowOff>142094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63371</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135679</xdr:rowOff>
    </xdr:from>
    <xdr:to>
      <xdr:col>81</xdr:col>
      <xdr:colOff>101600</xdr:colOff>
      <xdr:row>79</xdr:row>
      <xdr:rowOff>65829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56956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148076</xdr:rowOff>
    </xdr:from>
    <xdr:to>
      <xdr:col>76</xdr:col>
      <xdr:colOff>165100</xdr:colOff>
      <xdr:row>78</xdr:row>
      <xdr:rowOff>78226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94753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124851</xdr:rowOff>
    </xdr:from>
    <xdr:to>
      <xdr:col>72</xdr:col>
      <xdr:colOff>38100</xdr:colOff>
      <xdr:row>78</xdr:row>
      <xdr:rowOff>55001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71528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0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48479</xdr:rowOff>
    </xdr:from>
    <xdr:to>
      <xdr:col>67</xdr:col>
      <xdr:colOff>101600</xdr:colOff>
      <xdr:row>78</xdr:row>
      <xdr:rowOff>150079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166606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9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77657</xdr:rowOff>
    </xdr:from>
    <xdr:to>
      <xdr:col>85</xdr:col>
      <xdr:colOff>127000</xdr:colOff>
      <xdr:row>96</xdr:row>
      <xdr:rowOff>138260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6857"/>
          <a:ext cx="838200" cy="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69879</xdr:rowOff>
    </xdr:from>
    <xdr:to>
      <xdr:col>81</xdr:col>
      <xdr:colOff>50800</xdr:colOff>
      <xdr:row>96</xdr:row>
      <xdr:rowOff>138260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29079"/>
          <a:ext cx="889000" cy="6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69879</xdr:rowOff>
    </xdr:from>
    <xdr:to>
      <xdr:col>76</xdr:col>
      <xdr:colOff>114300</xdr:colOff>
      <xdr:row>96</xdr:row>
      <xdr:rowOff>78530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29079"/>
          <a:ext cx="8890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58114</xdr:rowOff>
    </xdr:from>
    <xdr:to>
      <xdr:col>71</xdr:col>
      <xdr:colOff>177800</xdr:colOff>
      <xdr:row>96</xdr:row>
      <xdr:rowOff>78530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17314"/>
          <a:ext cx="8890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26857</xdr:rowOff>
    </xdr:from>
    <xdr:to>
      <xdr:col>85</xdr:col>
      <xdr:colOff>177800</xdr:colOff>
      <xdr:row>96</xdr:row>
      <xdr:rowOff>128457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8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49734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3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87460</xdr:rowOff>
    </xdr:from>
    <xdr:to>
      <xdr:col>81</xdr:col>
      <xdr:colOff>101600</xdr:colOff>
      <xdr:row>97</xdr:row>
      <xdr:rowOff>17610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34137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2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19079</xdr:rowOff>
    </xdr:from>
    <xdr:to>
      <xdr:col>76</xdr:col>
      <xdr:colOff>165100</xdr:colOff>
      <xdr:row>96</xdr:row>
      <xdr:rowOff>120679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137206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5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27730</xdr:rowOff>
    </xdr:from>
    <xdr:to>
      <xdr:col>72</xdr:col>
      <xdr:colOff>38100</xdr:colOff>
      <xdr:row>96</xdr:row>
      <xdr:rowOff>129330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145857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6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7314</xdr:rowOff>
    </xdr:from>
    <xdr:to>
      <xdr:col>67</xdr:col>
      <xdr:colOff>101600</xdr:colOff>
      <xdr:row>96</xdr:row>
      <xdr:rowOff>108914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125441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総務費は令和４年度と比較して歳出額は４億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百万円増加し、住民一人当たりのコストも</a:t>
          </a:r>
          <a:r>
            <a:rPr kumimoji="1" lang="en-US" altLang="ja-JP" sz="1300">
              <a:latin typeface="ＭＳ Ｐゴシック" panose="020B0600070205080204" pitchFamily="50" charset="-128"/>
              <a:ea typeface="ＭＳ Ｐゴシック" panose="020B0600070205080204" pitchFamily="50" charset="-128"/>
            </a:rPr>
            <a:t>325,593</a:t>
          </a:r>
          <a:r>
            <a:rPr kumimoji="1" lang="ja-JP" altLang="en-US" sz="1300">
              <a:latin typeface="ＭＳ Ｐゴシック" panose="020B0600070205080204" pitchFamily="50" charset="-128"/>
              <a:ea typeface="ＭＳ Ｐゴシック" panose="020B0600070205080204" pitchFamily="50" charset="-128"/>
            </a:rPr>
            <a:t>円増加した。令和５年度はアマミノクロウサギ研究飼育施設（仮称）建設事業（事業費</a:t>
          </a:r>
          <a:r>
            <a:rPr kumimoji="1" lang="en-US" altLang="ja-JP" sz="1300">
              <a:latin typeface="ＭＳ Ｐゴシック" panose="020B0600070205080204" pitchFamily="50" charset="-128"/>
              <a:ea typeface="ＭＳ Ｐゴシック" panose="020B0600070205080204" pitchFamily="50" charset="-128"/>
            </a:rPr>
            <a:t>166,925</a:t>
          </a:r>
          <a:r>
            <a:rPr kumimoji="1" lang="ja-JP" altLang="en-US" sz="1300">
              <a:latin typeface="ＭＳ Ｐゴシック" panose="020B0600070205080204" pitchFamily="50" charset="-128"/>
              <a:ea typeface="ＭＳ Ｐゴシック" panose="020B0600070205080204" pitchFamily="50" charset="-128"/>
            </a:rPr>
            <a:t>千円）により普通建設事業費が増加したことや、ふるさと融資貸付金の実施（事業費</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百万円）により増加している。民生費は福祉事務所設置による扶助費の増等により住民一人当たりのコストも増加した。農林水産業費は農業集落排水事業への操出金がが増加したため昨年度より住民一人あたりのコストが増加した。土木費は普通建設事業費の減少により住民一人あたりのコストも減少した。消防費は防災行政無線設備整備事業（事業費</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千円）や消防団ポンプ車購入事業（事業費</a:t>
          </a:r>
          <a:r>
            <a:rPr kumimoji="1" lang="en-US" altLang="ja-JP" sz="1300">
              <a:latin typeface="ＭＳ Ｐゴシック" panose="020B0600070205080204" pitchFamily="50" charset="-128"/>
              <a:ea typeface="ＭＳ Ｐゴシック" panose="020B0600070205080204" pitchFamily="50" charset="-128"/>
            </a:rPr>
            <a:t>7,645</a:t>
          </a:r>
          <a:r>
            <a:rPr kumimoji="1" lang="ja-JP" altLang="en-US" sz="1300">
              <a:latin typeface="ＭＳ Ｐゴシック" panose="020B0600070205080204" pitchFamily="50" charset="-128"/>
              <a:ea typeface="ＭＳ Ｐゴシック" panose="020B0600070205080204" pitchFamily="50" charset="-128"/>
            </a:rPr>
            <a:t>千円）により普通建設事業費が増加したため住民一人あたりのコストも増加した。教育費は令和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年度は名音小学校体育館改修事業（事業費</a:t>
          </a:r>
          <a:r>
            <a:rPr kumimoji="1" lang="en-US" altLang="ja-JP" sz="1300">
              <a:latin typeface="ＭＳ Ｐゴシック" panose="020B0600070205080204" pitchFamily="50" charset="-128"/>
              <a:ea typeface="ＭＳ Ｐゴシック" panose="020B0600070205080204" pitchFamily="50" charset="-128"/>
            </a:rPr>
            <a:t>40,466</a:t>
          </a:r>
          <a:r>
            <a:rPr kumimoji="1" lang="ja-JP" altLang="en-US" sz="1300">
              <a:latin typeface="ＭＳ Ｐゴシック" panose="020B0600070205080204" pitchFamily="50" charset="-128"/>
              <a:ea typeface="ＭＳ Ｐゴシック" panose="020B0600070205080204" pitchFamily="50" charset="-128"/>
            </a:rPr>
            <a:t>千円）の大型事業の実施等があったが令和５年度は大型時魚の実施はなかったため、住民一人当たりのコストも減少した。公債費は以前発行した地方債の償還終了により徐々に減少していたが、令和２年度実施の庁舎耐震化事業等の元金償還が開始されたため、住民一人あたりのコストも増加している。性質別歳出決算分析でも記入したが、人口減少に歯止めをかけないと住民一人当たりのコストはいずれの経費も増加すると思わ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財政調整基金残高は減少している。今後も地方債残高の減少を図りながら併せて基金の増加を図る。</a:t>
          </a:r>
        </a:p>
        <a:p>
          <a:r>
            <a:rPr kumimoji="1" lang="ja-JP" altLang="en-US" sz="1400">
              <a:latin typeface="ＭＳ ゴシック" pitchFamily="49" charset="-128"/>
              <a:ea typeface="ＭＳ ゴシック" pitchFamily="49" charset="-128"/>
            </a:rPr>
            <a:t>実質収支額も令和４年度より減少している。令和４年度に比べ単独事業が増え、一般財源等が増加したためである。</a:t>
          </a:r>
        </a:p>
        <a:p>
          <a:r>
            <a:rPr kumimoji="1" lang="ja-JP" altLang="en-US" sz="1400">
              <a:latin typeface="ＭＳ ゴシック" pitchFamily="49" charset="-128"/>
              <a:ea typeface="ＭＳ ゴシック" pitchFamily="49" charset="-128"/>
            </a:rPr>
            <a:t>実質単年度収支は赤字となっている。今後も引き続き黒字となるよう努める。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大和村では全会計実質収支は黒字となっている。</a:t>
          </a:r>
        </a:p>
        <a:p>
          <a:r>
            <a:rPr kumimoji="1" lang="ja-JP" altLang="en-US" sz="1400">
              <a:latin typeface="ＭＳ ゴシック" pitchFamily="49" charset="-128"/>
              <a:ea typeface="ＭＳ ゴシック" pitchFamily="49" charset="-128"/>
            </a:rPr>
            <a:t>しかし現在も継続して事業を実施している集落排水事業特別会計においては、今後公債費の増加が見込まれているため厳しい財政運営になると思われる。早期加入を促進し使用料の増加を図る。簡易水道事業特別会計にお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年度が公債費のピークで平成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令和５年度は増加した。令和２年度に実施した庁舎耐震改修事業の元金償還が開始したためである。今後も集落排水事業特別会計での投資による元利償還金が増加する見込みであるが、地方債残高の抑制により将来的に実質公債費比率の分子は減少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減債基金残高のうち，実質公債比率の算定に用いる満期一括償還地方債の償還の財源として積み立てした額はありません。</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算定無し」となっている。一般会計等に係る地方債残高は、令和２年度に実施した庁舎耐震改修事業等による地方債発行等のため増加している。充当可能基金においては令和４年度より減少している。今後も地方債残高の削減に努め、また交付税措置率の高い起債を優先的に行うことや計画的な職員採用の実施等により将来負担額の減少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百万円取り崩したが、ふるさと納税等により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百万円積立てたため５百万円の増となった。基金全体としては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実施した庁舎耐震化事業の元金償還が開始されたことや、アマミノクロウサギ研究飼育施設（仮称）の建設事業の実施、会計年度任用職員数の増など、今後も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大和村振興基金：団体及び個人等に対し，貸付け又は助成等を行い、産業，教育，体育，文化の振興を図るため。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ふるさと応援基金：福祉対策，教育振興，産業振興，定住促進を図るため寄附金を募り，それを財源に寄附者の大和村への思いを具体化することによって，多様な人々の参加による個性あふれるふるさと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大和村生活環境整備基金：生活基盤の整備，促進を図り，安全で快適な生活環境の形成を図るため。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大和村ふるさと水と土保全基金：大和村における土地改良施設の機能を適正に発揮させるための集落共同活動の強化に対する支援事業を行うため。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地域福祉基金：大和村における森林整備に関する施策並びに森林の整備に担うべき人材の育成及び確保，森林の有する公益的機能に関する普及啓発，木材の利用促進，森林公園（奄美フォレストポリス）の整備に関する施策等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大和村ふるさと応援基金：定住促進住宅建設事業等の財源としての取崩額が積立額を下回ったため６百万円増額となった。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大和村振興基金：奨学資金貸付事業の財源としての取崩額が積立額を上回ったため２百万円減額となった。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大和村振興基金：今後も大和村振興基金奨学資金貸付事業を実施していく予定のため、減少が考えられる。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大和村ふるさと応援基金：今後も寄付者の意向に沿った事業の実施のために積み立てを行う。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アマミノクロウサギ研究飼育施設（仮称）の建設事業の実施により積立額より取崩額が上回ったため、減額となった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実施した庁舎耐震化事業の元金償還が開始されたことや、アマミノクロウサギ研究飼育施設（仮称）の建設事業の実施、会計年度任用職員数の増など、今後も財政調整基金を切り崩していくことが懸念される。今後も交付税の減や人口減少等による税収の減等が考えられるが経常経費の抑制に努めながら、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令和２年度実施の庁舎耐震化事業等の大型事業の元金償還が開始されたことや、大型事業の実施に伴う公債費の増加が懸念されるため、毎年度計画的な積み立てに努める。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4457577</v>
      </c>
      <c r="BO4" s="449"/>
      <c r="BP4" s="449"/>
      <c r="BQ4" s="449"/>
      <c r="BR4" s="449"/>
      <c r="BS4" s="449"/>
      <c r="BT4" s="449"/>
      <c r="BU4" s="450"/>
      <c r="BV4" s="448">
        <v>3783009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7.2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4137463</v>
      </c>
      <c r="BO5" s="420"/>
      <c r="BP5" s="420"/>
      <c r="BQ5" s="420"/>
      <c r="BR5" s="420"/>
      <c r="BS5" s="420"/>
      <c r="BT5" s="420"/>
      <c r="BU5" s="421"/>
      <c r="BV5" s="419">
        <v>3608561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90.8</v>
      </c>
      <c r="CU5" s="417"/>
      <c r="CV5" s="417"/>
      <c r="CW5" s="417"/>
      <c r="CX5" s="417"/>
      <c r="CY5" s="417"/>
      <c r="CZ5" s="417"/>
      <c r="DA5" s="418"/>
      <c r="DB5" s="416">
        <v>89.5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320114</v>
      </c>
      <c r="BO6" s="420"/>
      <c r="BP6" s="420"/>
      <c r="BQ6" s="420"/>
      <c r="BR6" s="420"/>
      <c r="BS6" s="420"/>
      <c r="BT6" s="420"/>
      <c r="BU6" s="421"/>
      <c r="BV6" s="419">
        <v>174448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91.1</v>
      </c>
      <c r="CU6" s="563"/>
      <c r="CV6" s="563"/>
      <c r="CW6" s="563"/>
      <c r="CX6" s="563"/>
      <c r="CY6" s="563"/>
      <c r="CZ6" s="563"/>
      <c r="DA6" s="564"/>
      <c r="DB6" s="562">
        <v>90.1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227537</v>
      </c>
      <c r="BO7" s="420"/>
      <c r="BP7" s="420"/>
      <c r="BQ7" s="420"/>
      <c r="BR7" s="420"/>
      <c r="BS7" s="420"/>
      <c r="BT7" s="420"/>
      <c r="BU7" s="421"/>
      <c r="BV7" s="419">
        <v>49148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1840659</v>
      </c>
      <c r="CU7" s="420"/>
      <c r="CV7" s="420"/>
      <c r="CW7" s="420"/>
      <c r="CX7" s="420"/>
      <c r="CY7" s="420"/>
      <c r="CZ7" s="420"/>
      <c r="DA7" s="421"/>
      <c r="DB7" s="419">
        <v>1735845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92577</v>
      </c>
      <c r="BO8" s="420"/>
      <c r="BP8" s="420"/>
      <c r="BQ8" s="420"/>
      <c r="BR8" s="420"/>
      <c r="BS8" s="420"/>
      <c r="BT8" s="420"/>
      <c r="BU8" s="421"/>
      <c r="BV8" s="419">
        <v>125300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0.08</v>
      </c>
      <c r="CU8" s="523"/>
      <c r="CV8" s="523"/>
      <c r="CW8" s="523"/>
      <c r="CX8" s="523"/>
      <c r="CY8" s="523"/>
      <c r="CZ8" s="523"/>
      <c r="DA8" s="524"/>
      <c r="DB8" s="522">
        <v>0.09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1364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-32723</v>
      </c>
      <c r="BO9" s="420"/>
      <c r="BP9" s="420"/>
      <c r="BQ9" s="420"/>
      <c r="BR9" s="420"/>
      <c r="BS9" s="420"/>
      <c r="BT9" s="420"/>
      <c r="BU9" s="421"/>
      <c r="BV9" s="419">
        <v>45603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1530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338900</v>
      </c>
      <c r="BO10" s="420"/>
      <c r="BP10" s="420"/>
      <c r="BQ10" s="420"/>
      <c r="BR10" s="420"/>
      <c r="BS10" s="420"/>
      <c r="BT10" s="420"/>
      <c r="BU10" s="421"/>
      <c r="BV10" s="419">
        <v>367300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24515</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1413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424900</v>
      </c>
      <c r="BO12" s="420"/>
      <c r="BP12" s="420"/>
      <c r="BQ12" s="420"/>
      <c r="BR12" s="420"/>
      <c r="BS12" s="420"/>
      <c r="BT12" s="420"/>
      <c r="BU12" s="421"/>
      <c r="BV12" s="419">
        <v>280000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1411</v>
      </c>
      <c r="S13" s="507"/>
      <c r="T13" s="507"/>
      <c r="U13" s="507"/>
      <c r="V13" s="508"/>
      <c r="W13" s="509" t="s">
        <v>131</v>
      </c>
      <c r="X13" s="405"/>
      <c r="Y13" s="405"/>
      <c r="Z13" s="405"/>
      <c r="AA13" s="405"/>
      <c r="AB13" s="406"/>
      <c r="AC13" s="372">
        <v>78</v>
      </c>
      <c r="AD13" s="373"/>
      <c r="AE13" s="373"/>
      <c r="AF13" s="373"/>
      <c r="AG13" s="374"/>
      <c r="AH13" s="372">
        <v>57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-94208</v>
      </c>
      <c r="BO13" s="420"/>
      <c r="BP13" s="420"/>
      <c r="BQ13" s="420"/>
      <c r="BR13" s="420"/>
      <c r="BS13" s="420"/>
      <c r="BT13" s="420"/>
      <c r="BU13" s="421"/>
      <c r="BV13" s="419">
        <v>132903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1414</v>
      </c>
      <c r="S14" s="507"/>
      <c r="T14" s="507"/>
      <c r="U14" s="507"/>
      <c r="V14" s="508"/>
      <c r="W14" s="510"/>
      <c r="X14" s="408"/>
      <c r="Y14" s="408"/>
      <c r="Z14" s="408"/>
      <c r="AA14" s="408"/>
      <c r="AB14" s="409"/>
      <c r="AC14" s="499">
        <v>12.3</v>
      </c>
      <c r="AD14" s="500"/>
      <c r="AE14" s="500"/>
      <c r="AF14" s="500"/>
      <c r="AG14" s="501"/>
      <c r="AH14" s="499">
        <v>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1409</v>
      </c>
      <c r="S15" s="507"/>
      <c r="T15" s="507"/>
      <c r="U15" s="507"/>
      <c r="V15" s="508"/>
      <c r="W15" s="509" t="s">
        <v>137</v>
      </c>
      <c r="X15" s="405"/>
      <c r="Y15" s="405"/>
      <c r="Z15" s="405"/>
      <c r="AA15" s="405"/>
      <c r="AB15" s="406"/>
      <c r="AC15" s="372">
        <v>119</v>
      </c>
      <c r="AD15" s="373"/>
      <c r="AE15" s="373"/>
      <c r="AF15" s="373"/>
      <c r="AG15" s="374"/>
      <c r="AH15" s="372">
        <v>114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152971</v>
      </c>
      <c r="BO15" s="449"/>
      <c r="BP15" s="449"/>
      <c r="BQ15" s="449"/>
      <c r="BR15" s="449"/>
      <c r="BS15" s="449"/>
      <c r="BT15" s="449"/>
      <c r="BU15" s="450"/>
      <c r="BV15" s="448">
        <v>140539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v>
      </c>
      <c r="AD16" s="500"/>
      <c r="AE16" s="500"/>
      <c r="AF16" s="500"/>
      <c r="AG16" s="501"/>
      <c r="AH16" s="499">
        <v>19.899999999999999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1759070</v>
      </c>
      <c r="BO16" s="420"/>
      <c r="BP16" s="420"/>
      <c r="BQ16" s="420"/>
      <c r="BR16" s="420"/>
      <c r="BS16" s="420"/>
      <c r="BT16" s="420"/>
      <c r="BU16" s="421"/>
      <c r="BV16" s="419">
        <v>1696987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436</v>
      </c>
      <c r="AD17" s="373"/>
      <c r="AE17" s="373"/>
      <c r="AF17" s="373"/>
      <c r="AG17" s="374"/>
      <c r="AH17" s="372">
        <v>403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183367</v>
      </c>
      <c r="BO17" s="420"/>
      <c r="BP17" s="420"/>
      <c r="BQ17" s="420"/>
      <c r="BR17" s="420"/>
      <c r="BS17" s="420"/>
      <c r="BT17" s="420"/>
      <c r="BU17" s="421"/>
      <c r="BV17" s="419">
        <v>166823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88.26</v>
      </c>
      <c r="M18" s="472"/>
      <c r="N18" s="472"/>
      <c r="O18" s="472"/>
      <c r="P18" s="472"/>
      <c r="Q18" s="472"/>
      <c r="R18" s="473"/>
      <c r="S18" s="473"/>
      <c r="T18" s="473"/>
      <c r="U18" s="473"/>
      <c r="V18" s="474"/>
      <c r="W18" s="490"/>
      <c r="X18" s="491"/>
      <c r="Y18" s="491"/>
      <c r="Z18" s="491"/>
      <c r="AA18" s="491"/>
      <c r="AB18" s="515"/>
      <c r="AC18" s="389">
        <v>68.900000000000006</v>
      </c>
      <c r="AD18" s="390"/>
      <c r="AE18" s="390"/>
      <c r="AF18" s="390"/>
      <c r="AG18" s="475"/>
      <c r="AH18" s="389">
        <v>70.2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1657831</v>
      </c>
      <c r="BO18" s="420"/>
      <c r="BP18" s="420"/>
      <c r="BQ18" s="420"/>
      <c r="BR18" s="420"/>
      <c r="BS18" s="420"/>
      <c r="BT18" s="420"/>
      <c r="BU18" s="421"/>
      <c r="BV18" s="419">
        <v>1563014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2883867</v>
      </c>
      <c r="BO19" s="420"/>
      <c r="BP19" s="420"/>
      <c r="BQ19" s="420"/>
      <c r="BR19" s="420"/>
      <c r="BS19" s="420"/>
      <c r="BT19" s="420"/>
      <c r="BU19" s="421"/>
      <c r="BV19" s="419">
        <v>2513476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688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3634109</v>
      </c>
      <c r="BO22" s="449"/>
      <c r="BP22" s="449"/>
      <c r="BQ22" s="449"/>
      <c r="BR22" s="449"/>
      <c r="BS22" s="449"/>
      <c r="BT22" s="449"/>
      <c r="BU22" s="450"/>
      <c r="BV22" s="448">
        <v>3181523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2364619</v>
      </c>
      <c r="BO23" s="420"/>
      <c r="BP23" s="420"/>
      <c r="BQ23" s="420"/>
      <c r="BR23" s="420"/>
      <c r="BS23" s="420"/>
      <c r="BT23" s="420"/>
      <c r="BU23" s="421"/>
      <c r="BV23" s="419">
        <v>2289884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7610</v>
      </c>
      <c r="R24" s="373"/>
      <c r="S24" s="373"/>
      <c r="T24" s="373"/>
      <c r="U24" s="373"/>
      <c r="V24" s="374"/>
      <c r="W24" s="462"/>
      <c r="X24" s="399"/>
      <c r="Y24" s="400"/>
      <c r="Z24" s="375" t="s">
        <v>162</v>
      </c>
      <c r="AA24" s="376"/>
      <c r="AB24" s="376"/>
      <c r="AC24" s="376"/>
      <c r="AD24" s="376"/>
      <c r="AE24" s="376"/>
      <c r="AF24" s="376"/>
      <c r="AG24" s="377"/>
      <c r="AH24" s="372">
        <v>58</v>
      </c>
      <c r="AI24" s="373"/>
      <c r="AJ24" s="373"/>
      <c r="AK24" s="373"/>
      <c r="AL24" s="374"/>
      <c r="AM24" s="372">
        <v>164604</v>
      </c>
      <c r="AN24" s="373"/>
      <c r="AO24" s="373"/>
      <c r="AP24" s="373"/>
      <c r="AQ24" s="373"/>
      <c r="AR24" s="374"/>
      <c r="AS24" s="372">
        <v>2838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3143881</v>
      </c>
      <c r="BO24" s="420"/>
      <c r="BP24" s="420"/>
      <c r="BQ24" s="420"/>
      <c r="BR24" s="420"/>
      <c r="BS24" s="420"/>
      <c r="BT24" s="420"/>
      <c r="BU24" s="421"/>
      <c r="BV24" s="419">
        <v>2643203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86101</v>
      </c>
      <c r="BO25" s="449"/>
      <c r="BP25" s="449"/>
      <c r="BQ25" s="449"/>
      <c r="BR25" s="449"/>
      <c r="BS25" s="449"/>
      <c r="BT25" s="449"/>
      <c r="BU25" s="450"/>
      <c r="BV25" s="448">
        <v>103938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3009</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52873</v>
      </c>
      <c r="BO27" s="454"/>
      <c r="BP27" s="454"/>
      <c r="BQ27" s="454"/>
      <c r="BR27" s="454"/>
      <c r="BS27" s="454"/>
      <c r="BT27" s="454"/>
      <c r="BU27" s="455"/>
      <c r="BV27" s="453">
        <v>52852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2479</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756656</v>
      </c>
      <c r="BO28" s="449"/>
      <c r="BP28" s="449"/>
      <c r="BQ28" s="449"/>
      <c r="BR28" s="449"/>
      <c r="BS28" s="449"/>
      <c r="BT28" s="449"/>
      <c r="BU28" s="450"/>
      <c r="BV28" s="448">
        <v>842656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6</v>
      </c>
      <c r="M29" s="373"/>
      <c r="N29" s="373"/>
      <c r="O29" s="373"/>
      <c r="P29" s="374"/>
      <c r="Q29" s="372">
        <v>2254</v>
      </c>
      <c r="R29" s="373"/>
      <c r="S29" s="373"/>
      <c r="T29" s="373"/>
      <c r="U29" s="373"/>
      <c r="V29" s="374"/>
      <c r="W29" s="463"/>
      <c r="X29" s="464"/>
      <c r="Y29" s="465"/>
      <c r="Z29" s="375" t="s">
        <v>178</v>
      </c>
      <c r="AA29" s="376"/>
      <c r="AB29" s="376"/>
      <c r="AC29" s="376"/>
      <c r="AD29" s="376"/>
      <c r="AE29" s="376"/>
      <c r="AF29" s="376"/>
      <c r="AG29" s="377"/>
      <c r="AH29" s="372">
        <v>59</v>
      </c>
      <c r="AI29" s="373"/>
      <c r="AJ29" s="373"/>
      <c r="AK29" s="373"/>
      <c r="AL29" s="374"/>
      <c r="AM29" s="372">
        <v>168815</v>
      </c>
      <c r="AN29" s="373"/>
      <c r="AO29" s="373"/>
      <c r="AP29" s="373"/>
      <c r="AQ29" s="373"/>
      <c r="AR29" s="374"/>
      <c r="AS29" s="372">
        <v>2861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281116</v>
      </c>
      <c r="BO29" s="420"/>
      <c r="BP29" s="420"/>
      <c r="BQ29" s="420"/>
      <c r="BR29" s="420"/>
      <c r="BS29" s="420"/>
      <c r="BT29" s="420"/>
      <c r="BU29" s="421"/>
      <c r="BV29" s="419">
        <v>281116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319117</v>
      </c>
      <c r="BO30" s="454"/>
      <c r="BP30" s="454"/>
      <c r="BQ30" s="454"/>
      <c r="BR30" s="454"/>
      <c r="BS30" s="454"/>
      <c r="BT30" s="454"/>
      <c r="BU30" s="455"/>
      <c r="BV30" s="453">
        <v>313723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合同会社　ひらとみ</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大和診療所特別会計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鹿児島県後期高齢者医療広域連合（一般会計）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鹿児島県後期高齢者医療広域連合（特別会計）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奄美群島広域事務組合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大和の園特別会計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大島地区消防組合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奄美大島地区介護保険一部事務組合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大島地区衛生組合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pmJnh8nAJfwUVzBNp3W5Qi3E2Zi5o4n2UwZ6itenrYSHuYLF0yUjaZyyJd4DiNkWzUFUrwasTKHTdv6D4OHLg==" saltValue="7tm0l0EiqpwGUUvXKyz6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90645</v>
      </c>
      <c r="S5" s="674"/>
      <c r="T5" s="674"/>
      <c r="U5" s="674"/>
      <c r="V5" s="674"/>
      <c r="W5" s="674"/>
      <c r="X5" s="674"/>
      <c r="Y5" s="702"/>
      <c r="Z5" s="715">
        <v>2</v>
      </c>
      <c r="AA5" s="715"/>
      <c r="AB5" s="715"/>
      <c r="AC5" s="715"/>
      <c r="AD5" s="716">
        <v>90645</v>
      </c>
      <c r="AE5" s="716"/>
      <c r="AF5" s="716"/>
      <c r="AG5" s="716"/>
      <c r="AH5" s="716"/>
      <c r="AI5" s="716"/>
      <c r="AJ5" s="716"/>
      <c r="AK5" s="716"/>
      <c r="AL5" s="703">
        <v>5</v>
      </c>
      <c r="AM5" s="685"/>
      <c r="AN5" s="685"/>
      <c r="AO5" s="704"/>
      <c r="AP5" s="676" t="s">
        <v>217</v>
      </c>
      <c r="AQ5" s="677"/>
      <c r="AR5" s="677"/>
      <c r="AS5" s="677"/>
      <c r="AT5" s="677"/>
      <c r="AU5" s="677"/>
      <c r="AV5" s="677"/>
      <c r="AW5" s="677"/>
      <c r="AX5" s="677"/>
      <c r="AY5" s="677"/>
      <c r="AZ5" s="677"/>
      <c r="BA5" s="677"/>
      <c r="BB5" s="677"/>
      <c r="BC5" s="677"/>
      <c r="BD5" s="677"/>
      <c r="BE5" s="677"/>
      <c r="BF5" s="678"/>
      <c r="BG5" s="621">
        <v>90645</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33381</v>
      </c>
      <c r="S6" s="622"/>
      <c r="T6" s="622"/>
      <c r="U6" s="622"/>
      <c r="V6" s="622"/>
      <c r="W6" s="622"/>
      <c r="X6" s="622"/>
      <c r="Y6" s="623"/>
      <c r="Z6" s="659">
        <v>0.7</v>
      </c>
      <c r="AA6" s="659"/>
      <c r="AB6" s="659"/>
      <c r="AC6" s="659"/>
      <c r="AD6" s="660">
        <v>33381</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90645</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61802</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61802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29</v>
      </c>
      <c r="S7" s="622"/>
      <c r="T7" s="622"/>
      <c r="U7" s="622"/>
      <c r="V7" s="622"/>
      <c r="W7" s="622"/>
      <c r="X7" s="622"/>
      <c r="Y7" s="623"/>
      <c r="Z7" s="659">
        <v>0</v>
      </c>
      <c r="AA7" s="659"/>
      <c r="AB7" s="659"/>
      <c r="AC7" s="659"/>
      <c r="AD7" s="660">
        <v>29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42594</v>
      </c>
      <c r="BH7" s="622"/>
      <c r="BI7" s="622"/>
      <c r="BJ7" s="622"/>
      <c r="BK7" s="622"/>
      <c r="BL7" s="622"/>
      <c r="BM7" s="622"/>
      <c r="BN7" s="623"/>
      <c r="BO7" s="659">
        <v>47</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1648152</v>
      </c>
      <c r="CS7" s="622"/>
      <c r="CT7" s="622"/>
      <c r="CU7" s="622"/>
      <c r="CV7" s="622"/>
      <c r="CW7" s="622"/>
      <c r="CX7" s="622"/>
      <c r="CY7" s="623"/>
      <c r="CZ7" s="659">
        <v>39.799999999999997</v>
      </c>
      <c r="DA7" s="659"/>
      <c r="DB7" s="659"/>
      <c r="DC7" s="659"/>
      <c r="DD7" s="627">
        <v>238543</v>
      </c>
      <c r="DE7" s="622"/>
      <c r="DF7" s="622"/>
      <c r="DG7" s="622"/>
      <c r="DH7" s="622"/>
      <c r="DI7" s="622"/>
      <c r="DJ7" s="622"/>
      <c r="DK7" s="622"/>
      <c r="DL7" s="622"/>
      <c r="DM7" s="622"/>
      <c r="DN7" s="622"/>
      <c r="DO7" s="622"/>
      <c r="DP7" s="623"/>
      <c r="DQ7" s="627">
        <v>1020981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351</v>
      </c>
      <c r="S8" s="622"/>
      <c r="T8" s="622"/>
      <c r="U8" s="622"/>
      <c r="V8" s="622"/>
      <c r="W8" s="622"/>
      <c r="X8" s="622"/>
      <c r="Y8" s="623"/>
      <c r="Z8" s="659">
        <v>0</v>
      </c>
      <c r="AA8" s="659"/>
      <c r="AB8" s="659"/>
      <c r="AC8" s="659"/>
      <c r="AD8" s="660">
        <v>351</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2007</v>
      </c>
      <c r="BH8" s="622"/>
      <c r="BI8" s="622"/>
      <c r="BJ8" s="622"/>
      <c r="BK8" s="622"/>
      <c r="BL8" s="622"/>
      <c r="BM8" s="622"/>
      <c r="BN8" s="623"/>
      <c r="BO8" s="659">
        <v>2.2000000000000002</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534778</v>
      </c>
      <c r="CS8" s="622"/>
      <c r="CT8" s="622"/>
      <c r="CU8" s="622"/>
      <c r="CV8" s="622"/>
      <c r="CW8" s="622"/>
      <c r="CX8" s="622"/>
      <c r="CY8" s="623"/>
      <c r="CZ8" s="659">
        <v>12.9</v>
      </c>
      <c r="DA8" s="659"/>
      <c r="DB8" s="659"/>
      <c r="DC8" s="659"/>
      <c r="DD8" s="627" t="s">
        <v>122</v>
      </c>
      <c r="DE8" s="622"/>
      <c r="DF8" s="622"/>
      <c r="DG8" s="622"/>
      <c r="DH8" s="622"/>
      <c r="DI8" s="622"/>
      <c r="DJ8" s="622"/>
      <c r="DK8" s="622"/>
      <c r="DL8" s="622"/>
      <c r="DM8" s="622"/>
      <c r="DN8" s="622"/>
      <c r="DO8" s="622"/>
      <c r="DP8" s="623"/>
      <c r="DQ8" s="627">
        <v>302331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425</v>
      </c>
      <c r="S9" s="622"/>
      <c r="T9" s="622"/>
      <c r="U9" s="622"/>
      <c r="V9" s="622"/>
      <c r="W9" s="622"/>
      <c r="X9" s="622"/>
      <c r="Y9" s="623"/>
      <c r="Z9" s="659">
        <v>0</v>
      </c>
      <c r="AA9" s="659"/>
      <c r="AB9" s="659"/>
      <c r="AC9" s="659"/>
      <c r="AD9" s="660">
        <v>425</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37115</v>
      </c>
      <c r="BH9" s="622"/>
      <c r="BI9" s="622"/>
      <c r="BJ9" s="622"/>
      <c r="BK9" s="622"/>
      <c r="BL9" s="622"/>
      <c r="BM9" s="622"/>
      <c r="BN9" s="623"/>
      <c r="BO9" s="659">
        <v>40.9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219538</v>
      </c>
      <c r="CS9" s="622"/>
      <c r="CT9" s="622"/>
      <c r="CU9" s="622"/>
      <c r="CV9" s="622"/>
      <c r="CW9" s="622"/>
      <c r="CX9" s="622"/>
      <c r="CY9" s="623"/>
      <c r="CZ9" s="659">
        <v>5.3</v>
      </c>
      <c r="DA9" s="659"/>
      <c r="DB9" s="659"/>
      <c r="DC9" s="659"/>
      <c r="DD9" s="627">
        <v>1041</v>
      </c>
      <c r="DE9" s="622"/>
      <c r="DF9" s="622"/>
      <c r="DG9" s="622"/>
      <c r="DH9" s="622"/>
      <c r="DI9" s="622"/>
      <c r="DJ9" s="622"/>
      <c r="DK9" s="622"/>
      <c r="DL9" s="622"/>
      <c r="DM9" s="622"/>
      <c r="DN9" s="622"/>
      <c r="DO9" s="622"/>
      <c r="DP9" s="623"/>
      <c r="DQ9" s="627">
        <v>169098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3075</v>
      </c>
      <c r="BH10" s="622"/>
      <c r="BI10" s="622"/>
      <c r="BJ10" s="622"/>
      <c r="BK10" s="622"/>
      <c r="BL10" s="622"/>
      <c r="BM10" s="622"/>
      <c r="BN10" s="623"/>
      <c r="BO10" s="659">
        <v>3.4</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31622</v>
      </c>
      <c r="S11" s="622"/>
      <c r="T11" s="622"/>
      <c r="U11" s="622"/>
      <c r="V11" s="622"/>
      <c r="W11" s="622"/>
      <c r="X11" s="622"/>
      <c r="Y11" s="623"/>
      <c r="Z11" s="624">
        <v>0.7</v>
      </c>
      <c r="AA11" s="625"/>
      <c r="AB11" s="625"/>
      <c r="AC11" s="626"/>
      <c r="AD11" s="627">
        <v>31622</v>
      </c>
      <c r="AE11" s="622"/>
      <c r="AF11" s="622"/>
      <c r="AG11" s="622"/>
      <c r="AH11" s="622"/>
      <c r="AI11" s="622"/>
      <c r="AJ11" s="622"/>
      <c r="AK11" s="623"/>
      <c r="AL11" s="624">
        <v>1.7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397</v>
      </c>
      <c r="BH11" s="622"/>
      <c r="BI11" s="622"/>
      <c r="BJ11" s="622"/>
      <c r="BK11" s="622"/>
      <c r="BL11" s="622"/>
      <c r="BM11" s="622"/>
      <c r="BN11" s="623"/>
      <c r="BO11" s="659">
        <v>0.4</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241911</v>
      </c>
      <c r="CS11" s="622"/>
      <c r="CT11" s="622"/>
      <c r="CU11" s="622"/>
      <c r="CV11" s="622"/>
      <c r="CW11" s="622"/>
      <c r="CX11" s="622"/>
      <c r="CY11" s="623"/>
      <c r="CZ11" s="659">
        <v>5.8</v>
      </c>
      <c r="DA11" s="659"/>
      <c r="DB11" s="659"/>
      <c r="DC11" s="659"/>
      <c r="DD11" s="627">
        <v>36296</v>
      </c>
      <c r="DE11" s="622"/>
      <c r="DF11" s="622"/>
      <c r="DG11" s="622"/>
      <c r="DH11" s="622"/>
      <c r="DI11" s="622"/>
      <c r="DJ11" s="622"/>
      <c r="DK11" s="622"/>
      <c r="DL11" s="622"/>
      <c r="DM11" s="622"/>
      <c r="DN11" s="622"/>
      <c r="DO11" s="622"/>
      <c r="DP11" s="623"/>
      <c r="DQ11" s="627">
        <v>180485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35850</v>
      </c>
      <c r="BH12" s="622"/>
      <c r="BI12" s="622"/>
      <c r="BJ12" s="622"/>
      <c r="BK12" s="622"/>
      <c r="BL12" s="622"/>
      <c r="BM12" s="622"/>
      <c r="BN12" s="623"/>
      <c r="BO12" s="659">
        <v>39.5</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26879</v>
      </c>
      <c r="CS12" s="622"/>
      <c r="CT12" s="622"/>
      <c r="CU12" s="622"/>
      <c r="CV12" s="622"/>
      <c r="CW12" s="622"/>
      <c r="CX12" s="622"/>
      <c r="CY12" s="623"/>
      <c r="CZ12" s="659">
        <v>0.6</v>
      </c>
      <c r="DA12" s="659"/>
      <c r="DB12" s="659"/>
      <c r="DC12" s="659"/>
      <c r="DD12" s="627">
        <v>5856</v>
      </c>
      <c r="DE12" s="622"/>
      <c r="DF12" s="622"/>
      <c r="DG12" s="622"/>
      <c r="DH12" s="622"/>
      <c r="DI12" s="622"/>
      <c r="DJ12" s="622"/>
      <c r="DK12" s="622"/>
      <c r="DL12" s="622"/>
      <c r="DM12" s="622"/>
      <c r="DN12" s="622"/>
      <c r="DO12" s="622"/>
      <c r="DP12" s="623"/>
      <c r="DQ12" s="627">
        <v>23320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35847</v>
      </c>
      <c r="BH13" s="622"/>
      <c r="BI13" s="622"/>
      <c r="BJ13" s="622"/>
      <c r="BK13" s="622"/>
      <c r="BL13" s="622"/>
      <c r="BM13" s="622"/>
      <c r="BN13" s="623"/>
      <c r="BO13" s="659">
        <v>39.5</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523225</v>
      </c>
      <c r="CS13" s="622"/>
      <c r="CT13" s="622"/>
      <c r="CU13" s="622"/>
      <c r="CV13" s="622"/>
      <c r="CW13" s="622"/>
      <c r="CX13" s="622"/>
      <c r="CY13" s="623"/>
      <c r="CZ13" s="659">
        <v>12.6</v>
      </c>
      <c r="DA13" s="659"/>
      <c r="DB13" s="659"/>
      <c r="DC13" s="659"/>
      <c r="DD13" s="627">
        <v>447185</v>
      </c>
      <c r="DE13" s="622"/>
      <c r="DF13" s="622"/>
      <c r="DG13" s="622"/>
      <c r="DH13" s="622"/>
      <c r="DI13" s="622"/>
      <c r="DJ13" s="622"/>
      <c r="DK13" s="622"/>
      <c r="DL13" s="622"/>
      <c r="DM13" s="622"/>
      <c r="DN13" s="622"/>
      <c r="DO13" s="622"/>
      <c r="DP13" s="623"/>
      <c r="DQ13" s="627">
        <v>78650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193</v>
      </c>
      <c r="S14" s="622"/>
      <c r="T14" s="622"/>
      <c r="U14" s="622"/>
      <c r="V14" s="622"/>
      <c r="W14" s="622"/>
      <c r="X14" s="622"/>
      <c r="Y14" s="623"/>
      <c r="Z14" s="659">
        <v>0</v>
      </c>
      <c r="AA14" s="659"/>
      <c r="AB14" s="659"/>
      <c r="AC14" s="659"/>
      <c r="AD14" s="660">
        <v>193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6812</v>
      </c>
      <c r="BH14" s="622"/>
      <c r="BI14" s="622"/>
      <c r="BJ14" s="622"/>
      <c r="BK14" s="622"/>
      <c r="BL14" s="622"/>
      <c r="BM14" s="622"/>
      <c r="BN14" s="623"/>
      <c r="BO14" s="659">
        <v>7.5</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190013</v>
      </c>
      <c r="CS14" s="622"/>
      <c r="CT14" s="622"/>
      <c r="CU14" s="622"/>
      <c r="CV14" s="622"/>
      <c r="CW14" s="622"/>
      <c r="CX14" s="622"/>
      <c r="CY14" s="623"/>
      <c r="CZ14" s="659">
        <v>4.5999999999999996</v>
      </c>
      <c r="DA14" s="659"/>
      <c r="DB14" s="659"/>
      <c r="DC14" s="659"/>
      <c r="DD14" s="627">
        <v>61300</v>
      </c>
      <c r="DE14" s="622"/>
      <c r="DF14" s="622"/>
      <c r="DG14" s="622"/>
      <c r="DH14" s="622"/>
      <c r="DI14" s="622"/>
      <c r="DJ14" s="622"/>
      <c r="DK14" s="622"/>
      <c r="DL14" s="622"/>
      <c r="DM14" s="622"/>
      <c r="DN14" s="622"/>
      <c r="DO14" s="622"/>
      <c r="DP14" s="623"/>
      <c r="DQ14" s="627">
        <v>129845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5389</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224490</v>
      </c>
      <c r="CS15" s="622"/>
      <c r="CT15" s="622"/>
      <c r="CU15" s="622"/>
      <c r="CV15" s="622"/>
      <c r="CW15" s="622"/>
      <c r="CX15" s="622"/>
      <c r="CY15" s="623"/>
      <c r="CZ15" s="659">
        <v>5.4</v>
      </c>
      <c r="DA15" s="659"/>
      <c r="DB15" s="659"/>
      <c r="DC15" s="659"/>
      <c r="DD15" s="627">
        <v>8296</v>
      </c>
      <c r="DE15" s="622"/>
      <c r="DF15" s="622"/>
      <c r="DG15" s="622"/>
      <c r="DH15" s="622"/>
      <c r="DI15" s="622"/>
      <c r="DJ15" s="622"/>
      <c r="DK15" s="622"/>
      <c r="DL15" s="622"/>
      <c r="DM15" s="622"/>
      <c r="DN15" s="622"/>
      <c r="DO15" s="622"/>
      <c r="DP15" s="623"/>
      <c r="DQ15" s="627">
        <v>203778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2153</v>
      </c>
      <c r="S16" s="622"/>
      <c r="T16" s="622"/>
      <c r="U16" s="622"/>
      <c r="V16" s="622"/>
      <c r="W16" s="622"/>
      <c r="X16" s="622"/>
      <c r="Y16" s="623"/>
      <c r="Z16" s="659">
        <v>0</v>
      </c>
      <c r="AA16" s="659"/>
      <c r="AB16" s="659"/>
      <c r="AC16" s="659"/>
      <c r="AD16" s="660">
        <v>2153</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109797</v>
      </c>
      <c r="CS16" s="622"/>
      <c r="CT16" s="622"/>
      <c r="CU16" s="622"/>
      <c r="CV16" s="622"/>
      <c r="CW16" s="622"/>
      <c r="CX16" s="622"/>
      <c r="CY16" s="623"/>
      <c r="CZ16" s="659">
        <v>2.7</v>
      </c>
      <c r="DA16" s="659"/>
      <c r="DB16" s="659"/>
      <c r="DC16" s="659"/>
      <c r="DD16" s="627" t="s">
        <v>122</v>
      </c>
      <c r="DE16" s="622"/>
      <c r="DF16" s="622"/>
      <c r="DG16" s="622"/>
      <c r="DH16" s="622"/>
      <c r="DI16" s="622"/>
      <c r="DJ16" s="622"/>
      <c r="DK16" s="622"/>
      <c r="DL16" s="622"/>
      <c r="DM16" s="622"/>
      <c r="DN16" s="622"/>
      <c r="DO16" s="622"/>
      <c r="DP16" s="623"/>
      <c r="DQ16" s="627">
        <v>52780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1604</v>
      </c>
      <c r="S17" s="622"/>
      <c r="T17" s="622"/>
      <c r="U17" s="622"/>
      <c r="V17" s="622"/>
      <c r="W17" s="622"/>
      <c r="X17" s="622"/>
      <c r="Y17" s="623"/>
      <c r="Z17" s="659">
        <v>0</v>
      </c>
      <c r="AA17" s="659"/>
      <c r="AB17" s="659"/>
      <c r="AC17" s="659"/>
      <c r="AD17" s="660">
        <v>1604</v>
      </c>
      <c r="AE17" s="660"/>
      <c r="AF17" s="660"/>
      <c r="AG17" s="660"/>
      <c r="AH17" s="660"/>
      <c r="AI17" s="660"/>
      <c r="AJ17" s="660"/>
      <c r="AK17" s="660"/>
      <c r="AL17" s="624">
        <v>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356878</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340683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168</v>
      </c>
      <c r="S18" s="622"/>
      <c r="T18" s="622"/>
      <c r="U18" s="622"/>
      <c r="V18" s="622"/>
      <c r="W18" s="622"/>
      <c r="X18" s="622"/>
      <c r="Y18" s="623"/>
      <c r="Z18" s="659">
        <v>0</v>
      </c>
      <c r="AA18" s="659"/>
      <c r="AB18" s="659"/>
      <c r="AC18" s="659"/>
      <c r="AD18" s="660">
        <v>168</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168</v>
      </c>
      <c r="S19" s="622"/>
      <c r="T19" s="622"/>
      <c r="U19" s="622"/>
      <c r="V19" s="622"/>
      <c r="W19" s="622"/>
      <c r="X19" s="622"/>
      <c r="Y19" s="623"/>
      <c r="Z19" s="659">
        <v>0</v>
      </c>
      <c r="AA19" s="659"/>
      <c r="AB19" s="659"/>
      <c r="AC19" s="659"/>
      <c r="AD19" s="660">
        <v>168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4137463</v>
      </c>
      <c r="CS20" s="622"/>
      <c r="CT20" s="622"/>
      <c r="CU20" s="622"/>
      <c r="CV20" s="622"/>
      <c r="CW20" s="622"/>
      <c r="CX20" s="622"/>
      <c r="CY20" s="623"/>
      <c r="CZ20" s="659">
        <v>100</v>
      </c>
      <c r="DA20" s="659"/>
      <c r="DB20" s="659"/>
      <c r="DC20" s="659"/>
      <c r="DD20" s="627">
        <v>798517</v>
      </c>
      <c r="DE20" s="622"/>
      <c r="DF20" s="622"/>
      <c r="DG20" s="622"/>
      <c r="DH20" s="622"/>
      <c r="DI20" s="622"/>
      <c r="DJ20" s="622"/>
      <c r="DK20" s="622"/>
      <c r="DL20" s="622"/>
      <c r="DM20" s="622"/>
      <c r="DN20" s="622"/>
      <c r="DO20" s="622"/>
      <c r="DP20" s="623"/>
      <c r="DQ20" s="627">
        <v>2563753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1829807</v>
      </c>
      <c r="S21" s="622"/>
      <c r="T21" s="622"/>
      <c r="U21" s="622"/>
      <c r="V21" s="622"/>
      <c r="W21" s="622"/>
      <c r="X21" s="622"/>
      <c r="Y21" s="623"/>
      <c r="Z21" s="659">
        <v>41</v>
      </c>
      <c r="AA21" s="659"/>
      <c r="AB21" s="659"/>
      <c r="AC21" s="659"/>
      <c r="AD21" s="660">
        <v>1651389</v>
      </c>
      <c r="AE21" s="660"/>
      <c r="AF21" s="660"/>
      <c r="AG21" s="660"/>
      <c r="AH21" s="660"/>
      <c r="AI21" s="660"/>
      <c r="AJ21" s="660"/>
      <c r="AK21" s="660"/>
      <c r="AL21" s="624">
        <v>90.8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1651389</v>
      </c>
      <c r="S22" s="622"/>
      <c r="T22" s="622"/>
      <c r="U22" s="622"/>
      <c r="V22" s="622"/>
      <c r="W22" s="622"/>
      <c r="X22" s="622"/>
      <c r="Y22" s="623"/>
      <c r="Z22" s="659">
        <v>37</v>
      </c>
      <c r="AA22" s="659"/>
      <c r="AB22" s="659"/>
      <c r="AC22" s="659"/>
      <c r="AD22" s="660">
        <v>1651389</v>
      </c>
      <c r="AE22" s="660"/>
      <c r="AF22" s="660"/>
      <c r="AG22" s="660"/>
      <c r="AH22" s="660"/>
      <c r="AI22" s="660"/>
      <c r="AJ22" s="660"/>
      <c r="AK22" s="660"/>
      <c r="AL22" s="624">
        <v>90.8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178418</v>
      </c>
      <c r="S23" s="622"/>
      <c r="T23" s="622"/>
      <c r="U23" s="622"/>
      <c r="V23" s="622"/>
      <c r="W23" s="622"/>
      <c r="X23" s="622"/>
      <c r="Y23" s="623"/>
      <c r="Z23" s="659">
        <v>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1280266</v>
      </c>
      <c r="CS24" s="674"/>
      <c r="CT24" s="674"/>
      <c r="CU24" s="674"/>
      <c r="CV24" s="674"/>
      <c r="CW24" s="674"/>
      <c r="CX24" s="674"/>
      <c r="CY24" s="702"/>
      <c r="CZ24" s="703">
        <v>30.9</v>
      </c>
      <c r="DA24" s="685"/>
      <c r="DB24" s="685"/>
      <c r="DC24" s="705"/>
      <c r="DD24" s="701">
        <v>998274</v>
      </c>
      <c r="DE24" s="674"/>
      <c r="DF24" s="674"/>
      <c r="DG24" s="674"/>
      <c r="DH24" s="674"/>
      <c r="DI24" s="674"/>
      <c r="DJ24" s="674"/>
      <c r="DK24" s="702"/>
      <c r="DL24" s="701">
        <v>930559</v>
      </c>
      <c r="DM24" s="674"/>
      <c r="DN24" s="674"/>
      <c r="DO24" s="674"/>
      <c r="DP24" s="674"/>
      <c r="DQ24" s="674"/>
      <c r="DR24" s="674"/>
      <c r="DS24" s="674"/>
      <c r="DT24" s="674"/>
      <c r="DU24" s="674"/>
      <c r="DV24" s="702"/>
      <c r="DW24" s="703">
        <v>51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1990378</v>
      </c>
      <c r="S25" s="622"/>
      <c r="T25" s="622"/>
      <c r="U25" s="622"/>
      <c r="V25" s="622"/>
      <c r="W25" s="622"/>
      <c r="X25" s="622"/>
      <c r="Y25" s="623"/>
      <c r="Z25" s="659">
        <v>44.7</v>
      </c>
      <c r="AA25" s="659"/>
      <c r="AB25" s="659"/>
      <c r="AC25" s="659"/>
      <c r="AD25" s="660">
        <v>1811960</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654209</v>
      </c>
      <c r="CS25" s="634"/>
      <c r="CT25" s="634"/>
      <c r="CU25" s="634"/>
      <c r="CV25" s="634"/>
      <c r="CW25" s="634"/>
      <c r="CX25" s="634"/>
      <c r="CY25" s="635"/>
      <c r="CZ25" s="624">
        <v>15.8</v>
      </c>
      <c r="DA25" s="636"/>
      <c r="DB25" s="636"/>
      <c r="DC25" s="637"/>
      <c r="DD25" s="627">
        <v>557687</v>
      </c>
      <c r="DE25" s="634"/>
      <c r="DF25" s="634"/>
      <c r="DG25" s="634"/>
      <c r="DH25" s="634"/>
      <c r="DI25" s="634"/>
      <c r="DJ25" s="634"/>
      <c r="DK25" s="635"/>
      <c r="DL25" s="627">
        <v>546575</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298512</v>
      </c>
      <c r="CS26" s="622"/>
      <c r="CT26" s="622"/>
      <c r="CU26" s="622"/>
      <c r="CV26" s="622"/>
      <c r="CW26" s="622"/>
      <c r="CX26" s="622"/>
      <c r="CY26" s="623"/>
      <c r="CZ26" s="624">
        <v>7.2</v>
      </c>
      <c r="DA26" s="636"/>
      <c r="DB26" s="636"/>
      <c r="DC26" s="637"/>
      <c r="DD26" s="627">
        <v>246112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192</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90645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270472</v>
      </c>
      <c r="CS27" s="634"/>
      <c r="CT27" s="634"/>
      <c r="CU27" s="634"/>
      <c r="CV27" s="634"/>
      <c r="CW27" s="634"/>
      <c r="CX27" s="634"/>
      <c r="CY27" s="635"/>
      <c r="CZ27" s="624">
        <v>6.5</v>
      </c>
      <c r="DA27" s="636"/>
      <c r="DB27" s="636"/>
      <c r="DC27" s="637"/>
      <c r="DD27" s="627">
        <v>101197</v>
      </c>
      <c r="DE27" s="634"/>
      <c r="DF27" s="634"/>
      <c r="DG27" s="634"/>
      <c r="DH27" s="634"/>
      <c r="DI27" s="634"/>
      <c r="DJ27" s="634"/>
      <c r="DK27" s="635"/>
      <c r="DL27" s="627">
        <v>67817</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61366</v>
      </c>
      <c r="S28" s="622"/>
      <c r="T28" s="622"/>
      <c r="U28" s="622"/>
      <c r="V28" s="622"/>
      <c r="W28" s="622"/>
      <c r="X28" s="622"/>
      <c r="Y28" s="623"/>
      <c r="Z28" s="659">
        <v>1.4</v>
      </c>
      <c r="AA28" s="659"/>
      <c r="AB28" s="659"/>
      <c r="AC28" s="659"/>
      <c r="AD28" s="660">
        <v>706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355585</v>
      </c>
      <c r="CS28" s="622"/>
      <c r="CT28" s="622"/>
      <c r="CU28" s="622"/>
      <c r="CV28" s="622"/>
      <c r="CW28" s="622"/>
      <c r="CX28" s="622"/>
      <c r="CY28" s="623"/>
      <c r="CZ28" s="624">
        <v>8.6</v>
      </c>
      <c r="DA28" s="636"/>
      <c r="DB28" s="636"/>
      <c r="DC28" s="637"/>
      <c r="DD28" s="627">
        <v>339390</v>
      </c>
      <c r="DE28" s="622"/>
      <c r="DF28" s="622"/>
      <c r="DG28" s="622"/>
      <c r="DH28" s="622"/>
      <c r="DI28" s="622"/>
      <c r="DJ28" s="622"/>
      <c r="DK28" s="623"/>
      <c r="DL28" s="627">
        <v>316167</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3856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355561</v>
      </c>
      <c r="CS29" s="634"/>
      <c r="CT29" s="634"/>
      <c r="CU29" s="634"/>
      <c r="CV29" s="634"/>
      <c r="CW29" s="634"/>
      <c r="CX29" s="634"/>
      <c r="CY29" s="635"/>
      <c r="CZ29" s="624">
        <v>8.6</v>
      </c>
      <c r="DA29" s="636"/>
      <c r="DB29" s="636"/>
      <c r="DC29" s="637"/>
      <c r="DD29" s="627">
        <v>339366</v>
      </c>
      <c r="DE29" s="634"/>
      <c r="DF29" s="634"/>
      <c r="DG29" s="634"/>
      <c r="DH29" s="634"/>
      <c r="DI29" s="634"/>
      <c r="DJ29" s="634"/>
      <c r="DK29" s="635"/>
      <c r="DL29" s="627">
        <v>316143</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495718</v>
      </c>
      <c r="S30" s="622"/>
      <c r="T30" s="622"/>
      <c r="U30" s="622"/>
      <c r="V30" s="622"/>
      <c r="W30" s="622"/>
      <c r="X30" s="622"/>
      <c r="Y30" s="623"/>
      <c r="Z30" s="659">
        <v>11.1</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347014</v>
      </c>
      <c r="CS30" s="622"/>
      <c r="CT30" s="622"/>
      <c r="CU30" s="622"/>
      <c r="CV30" s="622"/>
      <c r="CW30" s="622"/>
      <c r="CX30" s="622"/>
      <c r="CY30" s="623"/>
      <c r="CZ30" s="624">
        <v>8.4</v>
      </c>
      <c r="DA30" s="636"/>
      <c r="DB30" s="636"/>
      <c r="DC30" s="637"/>
      <c r="DD30" s="627">
        <v>330819</v>
      </c>
      <c r="DE30" s="622"/>
      <c r="DF30" s="622"/>
      <c r="DG30" s="622"/>
      <c r="DH30" s="622"/>
      <c r="DI30" s="622"/>
      <c r="DJ30" s="622"/>
      <c r="DK30" s="623"/>
      <c r="DL30" s="627">
        <v>307753</v>
      </c>
      <c r="DM30" s="622"/>
      <c r="DN30" s="622"/>
      <c r="DO30" s="622"/>
      <c r="DP30" s="622"/>
      <c r="DQ30" s="622"/>
      <c r="DR30" s="622"/>
      <c r="DS30" s="622"/>
      <c r="DT30" s="622"/>
      <c r="DU30" s="622"/>
      <c r="DV30" s="623"/>
      <c r="DW30" s="624">
        <v>16.899999999999999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99.3</v>
      </c>
      <c r="BH31" s="684"/>
      <c r="BI31" s="684"/>
      <c r="BJ31" s="684"/>
      <c r="BK31" s="684"/>
      <c r="BL31" s="684"/>
      <c r="BM31" s="685">
        <v>98.2</v>
      </c>
      <c r="BN31" s="684"/>
      <c r="BO31" s="684"/>
      <c r="BP31" s="684"/>
      <c r="BQ31" s="686"/>
      <c r="BR31" s="683">
        <v>99.4</v>
      </c>
      <c r="BS31" s="684"/>
      <c r="BT31" s="684"/>
      <c r="BU31" s="684"/>
      <c r="BV31" s="684"/>
      <c r="BW31" s="684"/>
      <c r="BX31" s="685">
        <v>98.7</v>
      </c>
      <c r="BY31" s="684"/>
      <c r="BZ31" s="684"/>
      <c r="CA31" s="684"/>
      <c r="CB31" s="686"/>
      <c r="CD31" s="642"/>
      <c r="CE31" s="643"/>
      <c r="CF31" s="618" t="s">
        <v>301</v>
      </c>
      <c r="CG31" s="619"/>
      <c r="CH31" s="619"/>
      <c r="CI31" s="619"/>
      <c r="CJ31" s="619"/>
      <c r="CK31" s="619"/>
      <c r="CL31" s="619"/>
      <c r="CM31" s="619"/>
      <c r="CN31" s="619"/>
      <c r="CO31" s="619"/>
      <c r="CP31" s="619"/>
      <c r="CQ31" s="620"/>
      <c r="CR31" s="621">
        <v>8547</v>
      </c>
      <c r="CS31" s="634"/>
      <c r="CT31" s="634"/>
      <c r="CU31" s="634"/>
      <c r="CV31" s="634"/>
      <c r="CW31" s="634"/>
      <c r="CX31" s="634"/>
      <c r="CY31" s="635"/>
      <c r="CZ31" s="624">
        <v>0.2</v>
      </c>
      <c r="DA31" s="636"/>
      <c r="DB31" s="636"/>
      <c r="DC31" s="637"/>
      <c r="DD31" s="627">
        <v>8547</v>
      </c>
      <c r="DE31" s="634"/>
      <c r="DF31" s="634"/>
      <c r="DG31" s="634"/>
      <c r="DH31" s="634"/>
      <c r="DI31" s="634"/>
      <c r="DJ31" s="634"/>
      <c r="DK31" s="635"/>
      <c r="DL31" s="627">
        <v>8390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281920</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99.5</v>
      </c>
      <c r="BH32" s="634"/>
      <c r="BI32" s="634"/>
      <c r="BJ32" s="634"/>
      <c r="BK32" s="634"/>
      <c r="BL32" s="634"/>
      <c r="BM32" s="625">
        <v>99.1</v>
      </c>
      <c r="BN32" s="634"/>
      <c r="BO32" s="634"/>
      <c r="BP32" s="634"/>
      <c r="BQ32" s="657"/>
      <c r="BR32" s="692">
        <v>99.5</v>
      </c>
      <c r="BS32" s="634"/>
      <c r="BT32" s="634"/>
      <c r="BU32" s="634"/>
      <c r="BV32" s="634"/>
      <c r="BW32" s="634"/>
      <c r="BX32" s="625">
        <v>99.4</v>
      </c>
      <c r="BY32" s="634"/>
      <c r="BZ32" s="634"/>
      <c r="CA32" s="634"/>
      <c r="CB32" s="657"/>
      <c r="CD32" s="644"/>
      <c r="CE32" s="645"/>
      <c r="CF32" s="618" t="s">
        <v>305</v>
      </c>
      <c r="CG32" s="619"/>
      <c r="CH32" s="619"/>
      <c r="CI32" s="619"/>
      <c r="CJ32" s="619"/>
      <c r="CK32" s="619"/>
      <c r="CL32" s="619"/>
      <c r="CM32" s="619"/>
      <c r="CN32" s="619"/>
      <c r="CO32" s="619"/>
      <c r="CP32" s="619"/>
      <c r="CQ32" s="620"/>
      <c r="CR32" s="621">
        <v>24</v>
      </c>
      <c r="CS32" s="622"/>
      <c r="CT32" s="622"/>
      <c r="CU32" s="622"/>
      <c r="CV32" s="622"/>
      <c r="CW32" s="622"/>
      <c r="CX32" s="622"/>
      <c r="CY32" s="623"/>
      <c r="CZ32" s="624">
        <v>0</v>
      </c>
      <c r="DA32" s="636"/>
      <c r="DB32" s="636"/>
      <c r="DC32" s="637"/>
      <c r="DD32" s="627">
        <v>24</v>
      </c>
      <c r="DE32" s="622"/>
      <c r="DF32" s="622"/>
      <c r="DG32" s="622"/>
      <c r="DH32" s="622"/>
      <c r="DI32" s="622"/>
      <c r="DJ32" s="622"/>
      <c r="DK32" s="623"/>
      <c r="DL32" s="627">
        <v>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7177</v>
      </c>
      <c r="S33" s="622"/>
      <c r="T33" s="622"/>
      <c r="U33" s="622"/>
      <c r="V33" s="622"/>
      <c r="W33" s="622"/>
      <c r="X33" s="622"/>
      <c r="Y33" s="623"/>
      <c r="Z33" s="659">
        <v>0.2</v>
      </c>
      <c r="AA33" s="659"/>
      <c r="AB33" s="659"/>
      <c r="AC33" s="659"/>
      <c r="AD33" s="660">
        <v>6602</v>
      </c>
      <c r="AE33" s="660"/>
      <c r="AF33" s="660"/>
      <c r="AG33" s="660"/>
      <c r="AH33" s="660"/>
      <c r="AI33" s="660"/>
      <c r="AJ33" s="660"/>
      <c r="AK33" s="660"/>
      <c r="AL33" s="624">
        <v>0.4</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98.8</v>
      </c>
      <c r="BH33" s="606"/>
      <c r="BI33" s="606"/>
      <c r="BJ33" s="606"/>
      <c r="BK33" s="606"/>
      <c r="BL33" s="606"/>
      <c r="BM33" s="652">
        <v>96.6</v>
      </c>
      <c r="BN33" s="606"/>
      <c r="BO33" s="606"/>
      <c r="BP33" s="606"/>
      <c r="BQ33" s="669"/>
      <c r="BR33" s="682">
        <v>99.1</v>
      </c>
      <c r="BS33" s="606"/>
      <c r="BT33" s="606"/>
      <c r="BU33" s="606"/>
      <c r="BV33" s="606"/>
      <c r="BW33" s="606"/>
      <c r="BX33" s="652">
        <v>97.4</v>
      </c>
      <c r="BY33" s="606"/>
      <c r="BZ33" s="606"/>
      <c r="CA33" s="606"/>
      <c r="CB33" s="669"/>
      <c r="CD33" s="618" t="s">
        <v>308</v>
      </c>
      <c r="CE33" s="619"/>
      <c r="CF33" s="619"/>
      <c r="CG33" s="619"/>
      <c r="CH33" s="619"/>
      <c r="CI33" s="619"/>
      <c r="CJ33" s="619"/>
      <c r="CK33" s="619"/>
      <c r="CL33" s="619"/>
      <c r="CM33" s="619"/>
      <c r="CN33" s="619"/>
      <c r="CO33" s="619"/>
      <c r="CP33" s="619"/>
      <c r="CQ33" s="620"/>
      <c r="CR33" s="621">
        <v>1948883</v>
      </c>
      <c r="CS33" s="634"/>
      <c r="CT33" s="634"/>
      <c r="CU33" s="634"/>
      <c r="CV33" s="634"/>
      <c r="CW33" s="634"/>
      <c r="CX33" s="634"/>
      <c r="CY33" s="635"/>
      <c r="CZ33" s="624">
        <v>47.1</v>
      </c>
      <c r="DA33" s="636"/>
      <c r="DB33" s="636"/>
      <c r="DC33" s="637"/>
      <c r="DD33" s="627">
        <v>1363916</v>
      </c>
      <c r="DE33" s="634"/>
      <c r="DF33" s="634"/>
      <c r="DG33" s="634"/>
      <c r="DH33" s="634"/>
      <c r="DI33" s="634"/>
      <c r="DJ33" s="634"/>
      <c r="DK33" s="635"/>
      <c r="DL33" s="627">
        <v>727272</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19858</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506921</v>
      </c>
      <c r="CS34" s="622"/>
      <c r="CT34" s="622"/>
      <c r="CU34" s="622"/>
      <c r="CV34" s="622"/>
      <c r="CW34" s="622"/>
      <c r="CX34" s="622"/>
      <c r="CY34" s="623"/>
      <c r="CZ34" s="624">
        <v>12.3</v>
      </c>
      <c r="DA34" s="636"/>
      <c r="DB34" s="636"/>
      <c r="DC34" s="637"/>
      <c r="DD34" s="627">
        <v>393304</v>
      </c>
      <c r="DE34" s="622"/>
      <c r="DF34" s="622"/>
      <c r="DG34" s="622"/>
      <c r="DH34" s="622"/>
      <c r="DI34" s="622"/>
      <c r="DJ34" s="622"/>
      <c r="DK34" s="623"/>
      <c r="DL34" s="627">
        <v>312759</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544155</v>
      </c>
      <c r="S35" s="622"/>
      <c r="T35" s="622"/>
      <c r="U35" s="622"/>
      <c r="V35" s="622"/>
      <c r="W35" s="622"/>
      <c r="X35" s="622"/>
      <c r="Y35" s="623"/>
      <c r="Z35" s="659">
        <v>12.2</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29968</v>
      </c>
      <c r="CS35" s="634"/>
      <c r="CT35" s="634"/>
      <c r="CU35" s="634"/>
      <c r="CV35" s="634"/>
      <c r="CW35" s="634"/>
      <c r="CX35" s="634"/>
      <c r="CY35" s="635"/>
      <c r="CZ35" s="624">
        <v>0.7</v>
      </c>
      <c r="DA35" s="636"/>
      <c r="DB35" s="636"/>
      <c r="DC35" s="637"/>
      <c r="DD35" s="627">
        <v>3867</v>
      </c>
      <c r="DE35" s="634"/>
      <c r="DF35" s="634"/>
      <c r="DG35" s="634"/>
      <c r="DH35" s="634"/>
      <c r="DI35" s="634"/>
      <c r="DJ35" s="634"/>
      <c r="DK35" s="635"/>
      <c r="DL35" s="627">
        <v>3319</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174448</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242071</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1355</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348638</v>
      </c>
      <c r="CS36" s="622"/>
      <c r="CT36" s="622"/>
      <c r="CU36" s="622"/>
      <c r="CV36" s="622"/>
      <c r="CW36" s="622"/>
      <c r="CX36" s="622"/>
      <c r="CY36" s="623"/>
      <c r="CZ36" s="624">
        <v>8.4</v>
      </c>
      <c r="DA36" s="636"/>
      <c r="DB36" s="636"/>
      <c r="DC36" s="637"/>
      <c r="DD36" s="627">
        <v>285089</v>
      </c>
      <c r="DE36" s="622"/>
      <c r="DF36" s="622"/>
      <c r="DG36" s="622"/>
      <c r="DH36" s="622"/>
      <c r="DI36" s="622"/>
      <c r="DJ36" s="622"/>
      <c r="DK36" s="623"/>
      <c r="DL36" s="627">
        <v>196104</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78909</v>
      </c>
      <c r="S37" s="622"/>
      <c r="T37" s="622"/>
      <c r="U37" s="622"/>
      <c r="V37" s="622"/>
      <c r="W37" s="622"/>
      <c r="X37" s="622"/>
      <c r="Y37" s="623"/>
      <c r="Z37" s="659">
        <v>1.8</v>
      </c>
      <c r="AA37" s="659"/>
      <c r="AB37" s="659"/>
      <c r="AC37" s="659"/>
      <c r="AD37" s="660">
        <v>4</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78874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-2496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104036</v>
      </c>
      <c r="CS37" s="634"/>
      <c r="CT37" s="634"/>
      <c r="CU37" s="634"/>
      <c r="CV37" s="634"/>
      <c r="CW37" s="634"/>
      <c r="CX37" s="634"/>
      <c r="CY37" s="635"/>
      <c r="CZ37" s="624">
        <v>2.5</v>
      </c>
      <c r="DA37" s="636"/>
      <c r="DB37" s="636"/>
      <c r="DC37" s="637"/>
      <c r="DD37" s="627">
        <v>104036</v>
      </c>
      <c r="DE37" s="634"/>
      <c r="DF37" s="634"/>
      <c r="DG37" s="634"/>
      <c r="DH37" s="634"/>
      <c r="DI37" s="634"/>
      <c r="DJ37" s="634"/>
      <c r="DK37" s="635"/>
      <c r="DL37" s="627">
        <v>99704</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799600</v>
      </c>
      <c r="S38" s="622"/>
      <c r="T38" s="622"/>
      <c r="U38" s="622"/>
      <c r="V38" s="622"/>
      <c r="W38" s="622"/>
      <c r="X38" s="622"/>
      <c r="Y38" s="623"/>
      <c r="Z38" s="659">
        <v>17.899999999999999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50526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270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242071</v>
      </c>
      <c r="CS38" s="622"/>
      <c r="CT38" s="622"/>
      <c r="CU38" s="622"/>
      <c r="CV38" s="622"/>
      <c r="CW38" s="622"/>
      <c r="CX38" s="622"/>
      <c r="CY38" s="623"/>
      <c r="CZ38" s="624">
        <v>5.9</v>
      </c>
      <c r="DA38" s="636"/>
      <c r="DB38" s="636"/>
      <c r="DC38" s="637"/>
      <c r="DD38" s="627">
        <v>221418</v>
      </c>
      <c r="DE38" s="622"/>
      <c r="DF38" s="622"/>
      <c r="DG38" s="622"/>
      <c r="DH38" s="622"/>
      <c r="DI38" s="622"/>
      <c r="DJ38" s="622"/>
      <c r="DK38" s="623"/>
      <c r="DL38" s="627">
        <v>213709</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356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463549</v>
      </c>
      <c r="CS39" s="634"/>
      <c r="CT39" s="634"/>
      <c r="CU39" s="634"/>
      <c r="CV39" s="634"/>
      <c r="CW39" s="634"/>
      <c r="CX39" s="634"/>
      <c r="CY39" s="635"/>
      <c r="CZ39" s="624">
        <v>11.2</v>
      </c>
      <c r="DA39" s="636"/>
      <c r="DB39" s="636"/>
      <c r="DC39" s="637"/>
      <c r="DD39" s="627">
        <v>458857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5900</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56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357736</v>
      </c>
      <c r="CS40" s="622"/>
      <c r="CT40" s="622"/>
      <c r="CU40" s="622"/>
      <c r="CV40" s="622"/>
      <c r="CW40" s="622"/>
      <c r="CX40" s="622"/>
      <c r="CY40" s="623"/>
      <c r="CZ40" s="624">
        <v>8.6</v>
      </c>
      <c r="DA40" s="636"/>
      <c r="DB40" s="636"/>
      <c r="DC40" s="637"/>
      <c r="DD40" s="627">
        <v>1381</v>
      </c>
      <c r="DE40" s="622"/>
      <c r="DF40" s="622"/>
      <c r="DG40" s="622"/>
      <c r="DH40" s="622"/>
      <c r="DI40" s="622"/>
      <c r="DJ40" s="622"/>
      <c r="DK40" s="623"/>
      <c r="DL40" s="627">
        <v>1381</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4457577</v>
      </c>
      <c r="S41" s="646"/>
      <c r="T41" s="646"/>
      <c r="U41" s="646"/>
      <c r="V41" s="646"/>
      <c r="W41" s="646"/>
      <c r="X41" s="646"/>
      <c r="Y41" s="649"/>
      <c r="Z41" s="650">
        <v>100</v>
      </c>
      <c r="AA41" s="650"/>
      <c r="AB41" s="650"/>
      <c r="AC41" s="650"/>
      <c r="AD41" s="651">
        <v>1819272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16719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95952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908314</v>
      </c>
      <c r="CS42" s="634"/>
      <c r="CT42" s="634"/>
      <c r="CU42" s="634"/>
      <c r="CV42" s="634"/>
      <c r="CW42" s="634"/>
      <c r="CX42" s="634"/>
      <c r="CY42" s="635"/>
      <c r="CZ42" s="624">
        <v>22</v>
      </c>
      <c r="DA42" s="636"/>
      <c r="DB42" s="636"/>
      <c r="DC42" s="637"/>
      <c r="DD42" s="627">
        <v>201563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15923</v>
      </c>
      <c r="CS43" s="634"/>
      <c r="CT43" s="634"/>
      <c r="CU43" s="634"/>
      <c r="CV43" s="634"/>
      <c r="CW43" s="634"/>
      <c r="CX43" s="634"/>
      <c r="CY43" s="635"/>
      <c r="CZ43" s="624">
        <v>0.4</v>
      </c>
      <c r="DA43" s="636"/>
      <c r="DB43" s="636"/>
      <c r="DC43" s="637"/>
      <c r="DD43" s="627">
        <v>8331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798517</v>
      </c>
      <c r="CS44" s="622"/>
      <c r="CT44" s="622"/>
      <c r="CU44" s="622"/>
      <c r="CV44" s="622"/>
      <c r="CW44" s="622"/>
      <c r="CX44" s="622"/>
      <c r="CY44" s="623"/>
      <c r="CZ44" s="624">
        <v>19.3</v>
      </c>
      <c r="DA44" s="625"/>
      <c r="DB44" s="625"/>
      <c r="DC44" s="626"/>
      <c r="DD44" s="627">
        <v>148783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542963</v>
      </c>
      <c r="CS45" s="634"/>
      <c r="CT45" s="634"/>
      <c r="CU45" s="634"/>
      <c r="CV45" s="634"/>
      <c r="CW45" s="634"/>
      <c r="CX45" s="634"/>
      <c r="CY45" s="635"/>
      <c r="CZ45" s="624">
        <v>13.1</v>
      </c>
      <c r="DA45" s="636"/>
      <c r="DB45" s="636"/>
      <c r="DC45" s="637"/>
      <c r="DD45" s="627">
        <v>21398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242864</v>
      </c>
      <c r="CS46" s="622"/>
      <c r="CT46" s="622"/>
      <c r="CU46" s="622"/>
      <c r="CV46" s="622"/>
      <c r="CW46" s="622"/>
      <c r="CX46" s="622"/>
      <c r="CY46" s="623"/>
      <c r="CZ46" s="624">
        <v>5.9</v>
      </c>
      <c r="DA46" s="625"/>
      <c r="DB46" s="625"/>
      <c r="DC46" s="626"/>
      <c r="DD46" s="627">
        <v>114695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109797</v>
      </c>
      <c r="CS47" s="634"/>
      <c r="CT47" s="634"/>
      <c r="CU47" s="634"/>
      <c r="CV47" s="634"/>
      <c r="CW47" s="634"/>
      <c r="CX47" s="634"/>
      <c r="CY47" s="635"/>
      <c r="CZ47" s="624">
        <v>2.7</v>
      </c>
      <c r="DA47" s="636"/>
      <c r="DB47" s="636"/>
      <c r="DC47" s="637"/>
      <c r="DD47" s="627">
        <v>52780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4137463</v>
      </c>
      <c r="CS49" s="606"/>
      <c r="CT49" s="606"/>
      <c r="CU49" s="606"/>
      <c r="CV49" s="606"/>
      <c r="CW49" s="606"/>
      <c r="CX49" s="606"/>
      <c r="CY49" s="607"/>
      <c r="CZ49" s="608">
        <v>100</v>
      </c>
      <c r="DA49" s="609"/>
      <c r="DB49" s="609"/>
      <c r="DC49" s="610"/>
      <c r="DD49" s="611">
        <v>2563753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LkF+EkqX7znLPBF+aIS/GDrVNcmnb5SnGViPLAEoOPMz2/OnfIHtUfh9vNHNTE7gEoWDg0IGj9R2Q6KXSImfw==" saltValue="owlGXbu17mR+Ujwddf9O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4458</v>
      </c>
      <c r="R7" s="1103"/>
      <c r="S7" s="1103"/>
      <c r="T7" s="1103"/>
      <c r="U7" s="1103"/>
      <c r="V7" s="1103">
        <v>4137</v>
      </c>
      <c r="W7" s="1103"/>
      <c r="X7" s="1103"/>
      <c r="Y7" s="1103"/>
      <c r="Z7" s="1103"/>
      <c r="AA7" s="1103">
        <v>320</v>
      </c>
      <c r="AB7" s="1103"/>
      <c r="AC7" s="1103"/>
      <c r="AD7" s="1103"/>
      <c r="AE7" s="1104"/>
      <c r="AF7" s="1105">
        <v>93</v>
      </c>
      <c r="AG7" s="1106"/>
      <c r="AH7" s="1106"/>
      <c r="AI7" s="1106"/>
      <c r="AJ7" s="1107"/>
      <c r="AK7" s="1108">
        <v>544</v>
      </c>
      <c r="AL7" s="1109"/>
      <c r="AM7" s="1109"/>
      <c r="AN7" s="1109"/>
      <c r="AO7" s="1109"/>
      <c r="AP7" s="1109">
        <v>3634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2</v>
      </c>
      <c r="CI7" s="1097"/>
      <c r="CJ7" s="1097"/>
      <c r="CK7" s="1097"/>
      <c r="CL7" s="1098"/>
      <c r="CM7" s="1096">
        <v>8</v>
      </c>
      <c r="CN7" s="1097"/>
      <c r="CO7" s="1097"/>
      <c r="CP7" s="1097"/>
      <c r="CQ7" s="1098"/>
      <c r="CR7" s="1096">
        <v>3</v>
      </c>
      <c r="CS7" s="1097"/>
      <c r="CT7" s="1097"/>
      <c r="CU7" s="1097"/>
      <c r="CV7" s="1098"/>
      <c r="CW7" s="1096" t="s">
        <v>564</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4458</v>
      </c>
      <c r="R23" s="1061"/>
      <c r="S23" s="1061"/>
      <c r="T23" s="1061"/>
      <c r="U23" s="1061"/>
      <c r="V23" s="1061">
        <v>4137</v>
      </c>
      <c r="W23" s="1061"/>
      <c r="X23" s="1061"/>
      <c r="Y23" s="1061"/>
      <c r="Z23" s="1061"/>
      <c r="AA23" s="1061">
        <v>320</v>
      </c>
      <c r="AB23" s="1061"/>
      <c r="AC23" s="1061"/>
      <c r="AD23" s="1061"/>
      <c r="AE23" s="1068"/>
      <c r="AF23" s="1069">
        <v>93</v>
      </c>
      <c r="AG23" s="1061"/>
      <c r="AH23" s="1061"/>
      <c r="AI23" s="1061"/>
      <c r="AJ23" s="1070"/>
      <c r="AK23" s="1071"/>
      <c r="AL23" s="1072"/>
      <c r="AM23" s="1072"/>
      <c r="AN23" s="1072"/>
      <c r="AO23" s="1072"/>
      <c r="AP23" s="1061">
        <v>3634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203</v>
      </c>
      <c r="R28" s="1051"/>
      <c r="S28" s="1051"/>
      <c r="T28" s="1051"/>
      <c r="U28" s="1051"/>
      <c r="V28" s="1051">
        <v>202</v>
      </c>
      <c r="W28" s="1051"/>
      <c r="X28" s="1051"/>
      <c r="Y28" s="1051"/>
      <c r="Z28" s="1051"/>
      <c r="AA28" s="1051">
        <v>1</v>
      </c>
      <c r="AB28" s="1051"/>
      <c r="AC28" s="1051"/>
      <c r="AD28" s="1051"/>
      <c r="AE28" s="1052"/>
      <c r="AF28" s="1053">
        <v>1</v>
      </c>
      <c r="AG28" s="1051"/>
      <c r="AH28" s="1051"/>
      <c r="AI28" s="1051"/>
      <c r="AJ28" s="1054"/>
      <c r="AK28" s="1042">
        <v>25</v>
      </c>
      <c r="AL28" s="1043"/>
      <c r="AM28" s="1043"/>
      <c r="AN28" s="1043"/>
      <c r="AO28" s="1043"/>
      <c r="AP28" s="1043" t="s">
        <v>565</v>
      </c>
      <c r="AQ28" s="1043"/>
      <c r="AR28" s="1043"/>
      <c r="AS28" s="1043"/>
      <c r="AT28" s="1043"/>
      <c r="AU28" s="1043" t="s">
        <v>565</v>
      </c>
      <c r="AV28" s="1043"/>
      <c r="AW28" s="1043"/>
      <c r="AX28" s="1043"/>
      <c r="AY28" s="1043"/>
      <c r="AZ28" s="1044" t="s">
        <v>122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105</v>
      </c>
      <c r="R29" s="1039"/>
      <c r="S29" s="1039"/>
      <c r="T29" s="1039"/>
      <c r="U29" s="1039"/>
      <c r="V29" s="1039">
        <v>90</v>
      </c>
      <c r="W29" s="1039"/>
      <c r="X29" s="1039"/>
      <c r="Y29" s="1039"/>
      <c r="Z29" s="1039"/>
      <c r="AA29" s="1039">
        <v>15</v>
      </c>
      <c r="AB29" s="1039"/>
      <c r="AC29" s="1039"/>
      <c r="AD29" s="1039"/>
      <c r="AE29" s="1040"/>
      <c r="AF29" s="1035">
        <v>15</v>
      </c>
      <c r="AG29" s="1036"/>
      <c r="AH29" s="1036"/>
      <c r="AI29" s="1036"/>
      <c r="AJ29" s="1037"/>
      <c r="AK29" s="980">
        <v>0</v>
      </c>
      <c r="AL29" s="971"/>
      <c r="AM29" s="971"/>
      <c r="AN29" s="971"/>
      <c r="AO29" s="971"/>
      <c r="AP29" s="971">
        <v>0</v>
      </c>
      <c r="AQ29" s="971"/>
      <c r="AR29" s="971"/>
      <c r="AS29" s="971"/>
      <c r="AT29" s="971"/>
      <c r="AU29" s="971">
        <v>0</v>
      </c>
      <c r="AV29" s="971"/>
      <c r="AW29" s="971"/>
      <c r="AX29" s="971"/>
      <c r="AY29" s="971"/>
      <c r="AZ29" s="1041" t="s">
        <v>122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268</v>
      </c>
      <c r="R30" s="1039"/>
      <c r="S30" s="1039"/>
      <c r="T30" s="1039"/>
      <c r="U30" s="1039"/>
      <c r="V30" s="1039">
        <v>263</v>
      </c>
      <c r="W30" s="1039"/>
      <c r="X30" s="1039"/>
      <c r="Y30" s="1039"/>
      <c r="Z30" s="1039"/>
      <c r="AA30" s="1039">
        <v>5</v>
      </c>
      <c r="AB30" s="1039"/>
      <c r="AC30" s="1039"/>
      <c r="AD30" s="1039"/>
      <c r="AE30" s="1040"/>
      <c r="AF30" s="1035">
        <v>5</v>
      </c>
      <c r="AG30" s="1036"/>
      <c r="AH30" s="1036"/>
      <c r="AI30" s="1036"/>
      <c r="AJ30" s="1037"/>
      <c r="AK30" s="980">
        <v>51</v>
      </c>
      <c r="AL30" s="971"/>
      <c r="AM30" s="971"/>
      <c r="AN30" s="971"/>
      <c r="AO30" s="971"/>
      <c r="AP30" s="971" t="s">
        <v>565</v>
      </c>
      <c r="AQ30" s="971"/>
      <c r="AR30" s="971"/>
      <c r="AS30" s="971"/>
      <c r="AT30" s="971"/>
      <c r="AU30" s="971" t="s">
        <v>565</v>
      </c>
      <c r="AV30" s="971"/>
      <c r="AW30" s="971"/>
      <c r="AX30" s="971"/>
      <c r="AY30" s="971"/>
      <c r="AZ30" s="1041" t="s">
        <v>122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35</v>
      </c>
      <c r="R31" s="1039"/>
      <c r="S31" s="1039"/>
      <c r="T31" s="1039"/>
      <c r="U31" s="1039"/>
      <c r="V31" s="1039">
        <v>34</v>
      </c>
      <c r="W31" s="1039"/>
      <c r="X31" s="1039"/>
      <c r="Y31" s="1039"/>
      <c r="Z31" s="1039"/>
      <c r="AA31" s="1039">
        <v>1</v>
      </c>
      <c r="AB31" s="1039"/>
      <c r="AC31" s="1039"/>
      <c r="AD31" s="1039"/>
      <c r="AE31" s="1040"/>
      <c r="AF31" s="1035">
        <v>1</v>
      </c>
      <c r="AG31" s="1036"/>
      <c r="AH31" s="1036"/>
      <c r="AI31" s="1036"/>
      <c r="AJ31" s="1037"/>
      <c r="AK31" s="980">
        <v>20</v>
      </c>
      <c r="AL31" s="971"/>
      <c r="AM31" s="971"/>
      <c r="AN31" s="971"/>
      <c r="AO31" s="971"/>
      <c r="AP31" s="971" t="s">
        <v>565</v>
      </c>
      <c r="AQ31" s="971"/>
      <c r="AR31" s="971"/>
      <c r="AS31" s="971"/>
      <c r="AT31" s="971"/>
      <c r="AU31" s="971" t="s">
        <v>565</v>
      </c>
      <c r="AV31" s="971"/>
      <c r="AW31" s="971"/>
      <c r="AX31" s="971"/>
      <c r="AY31" s="971"/>
      <c r="AZ31" s="1041" t="s">
        <v>122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192</v>
      </c>
      <c r="R32" s="1039"/>
      <c r="S32" s="1039"/>
      <c r="T32" s="1039"/>
      <c r="U32" s="1039"/>
      <c r="V32" s="1039">
        <v>190</v>
      </c>
      <c r="W32" s="1039"/>
      <c r="X32" s="1039"/>
      <c r="Y32" s="1039"/>
      <c r="Z32" s="1039"/>
      <c r="AA32" s="1039">
        <v>2</v>
      </c>
      <c r="AB32" s="1039"/>
      <c r="AC32" s="1039"/>
      <c r="AD32" s="1039"/>
      <c r="AE32" s="1040"/>
      <c r="AF32" s="1035">
        <v>2</v>
      </c>
      <c r="AG32" s="1036"/>
      <c r="AH32" s="1036"/>
      <c r="AI32" s="1036"/>
      <c r="AJ32" s="1037"/>
      <c r="AK32" s="980">
        <v>27</v>
      </c>
      <c r="AL32" s="971"/>
      <c r="AM32" s="971"/>
      <c r="AN32" s="971"/>
      <c r="AO32" s="971"/>
      <c r="AP32" s="971" t="s">
        <v>564</v>
      </c>
      <c r="AQ32" s="971"/>
      <c r="AR32" s="971"/>
      <c r="AS32" s="971"/>
      <c r="AT32" s="971"/>
      <c r="AU32" s="971" t="s">
        <v>564</v>
      </c>
      <c r="AV32" s="971"/>
      <c r="AW32" s="971"/>
      <c r="AX32" s="971"/>
      <c r="AY32" s="971"/>
      <c r="AZ32" s="1041" t="s">
        <v>564</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104</v>
      </c>
      <c r="R33" s="1039"/>
      <c r="S33" s="1039"/>
      <c r="T33" s="1039"/>
      <c r="U33" s="1039"/>
      <c r="V33" s="1039">
        <v>87</v>
      </c>
      <c r="W33" s="1039"/>
      <c r="X33" s="1039"/>
      <c r="Y33" s="1039"/>
      <c r="Z33" s="1039"/>
      <c r="AA33" s="1039">
        <v>17</v>
      </c>
      <c r="AB33" s="1039"/>
      <c r="AC33" s="1039"/>
      <c r="AD33" s="1039"/>
      <c r="AE33" s="1040"/>
      <c r="AF33" s="1035">
        <v>14</v>
      </c>
      <c r="AG33" s="1036"/>
      <c r="AH33" s="1036"/>
      <c r="AI33" s="1036"/>
      <c r="AJ33" s="1037"/>
      <c r="AK33" s="980">
        <v>51</v>
      </c>
      <c r="AL33" s="971"/>
      <c r="AM33" s="971"/>
      <c r="AN33" s="971"/>
      <c r="AO33" s="971"/>
      <c r="AP33" s="971">
        <v>156</v>
      </c>
      <c r="AQ33" s="971"/>
      <c r="AR33" s="971"/>
      <c r="AS33" s="971"/>
      <c r="AT33" s="971"/>
      <c r="AU33" s="971">
        <v>130</v>
      </c>
      <c r="AV33" s="971"/>
      <c r="AW33" s="971"/>
      <c r="AX33" s="971"/>
      <c r="AY33" s="971"/>
      <c r="AZ33" s="1041" t="s">
        <v>564</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201</v>
      </c>
      <c r="R34" s="1039"/>
      <c r="S34" s="1039"/>
      <c r="T34" s="1039"/>
      <c r="U34" s="1039"/>
      <c r="V34" s="1039">
        <v>186</v>
      </c>
      <c r="W34" s="1039"/>
      <c r="X34" s="1039"/>
      <c r="Y34" s="1039"/>
      <c r="Z34" s="1039"/>
      <c r="AA34" s="1039">
        <v>15</v>
      </c>
      <c r="AB34" s="1039"/>
      <c r="AC34" s="1039"/>
      <c r="AD34" s="1039"/>
      <c r="AE34" s="1040"/>
      <c r="AF34" s="1035">
        <v>9</v>
      </c>
      <c r="AG34" s="1036"/>
      <c r="AH34" s="1036"/>
      <c r="AI34" s="1036"/>
      <c r="AJ34" s="1037"/>
      <c r="AK34" s="980">
        <v>79</v>
      </c>
      <c r="AL34" s="971"/>
      <c r="AM34" s="971"/>
      <c r="AN34" s="971"/>
      <c r="AO34" s="971"/>
      <c r="AP34" s="971">
        <v>736</v>
      </c>
      <c r="AQ34" s="971"/>
      <c r="AR34" s="971"/>
      <c r="AS34" s="971"/>
      <c r="AT34" s="971"/>
      <c r="AU34" s="971">
        <v>600</v>
      </c>
      <c r="AV34" s="971"/>
      <c r="AW34" s="971"/>
      <c r="AX34" s="971"/>
      <c r="AY34" s="971"/>
      <c r="AZ34" s="1041" t="s">
        <v>564</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v>
      </c>
      <c r="AG63" s="959"/>
      <c r="AH63" s="959"/>
      <c r="AI63" s="959"/>
      <c r="AJ63" s="1022"/>
      <c r="AK63" s="1023"/>
      <c r="AL63" s="963"/>
      <c r="AM63" s="963"/>
      <c r="AN63" s="963"/>
      <c r="AO63" s="963"/>
      <c r="AP63" s="959">
        <v>892</v>
      </c>
      <c r="AQ63" s="959"/>
      <c r="AR63" s="959"/>
      <c r="AS63" s="959"/>
      <c r="AT63" s="959"/>
      <c r="AU63" s="959">
        <v>730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110</v>
      </c>
      <c r="R69" s="971"/>
      <c r="S69" s="971"/>
      <c r="T69" s="971"/>
      <c r="U69" s="971"/>
      <c r="V69" s="971">
        <v>93</v>
      </c>
      <c r="W69" s="971"/>
      <c r="X69" s="971"/>
      <c r="Y69" s="971"/>
      <c r="Z69" s="971"/>
      <c r="AA69" s="971">
        <v>17</v>
      </c>
      <c r="AB69" s="971"/>
      <c r="AC69" s="971"/>
      <c r="AD69" s="971"/>
      <c r="AE69" s="971"/>
      <c r="AF69" s="971">
        <v>17</v>
      </c>
      <c r="AG69" s="971"/>
      <c r="AH69" s="971"/>
      <c r="AI69" s="971"/>
      <c r="AJ69" s="971"/>
      <c r="AK69" s="971" t="s">
        <v>566</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293727</v>
      </c>
      <c r="R70" s="971"/>
      <c r="S70" s="971"/>
      <c r="T70" s="971"/>
      <c r="U70" s="971"/>
      <c r="V70" s="971">
        <v>290111</v>
      </c>
      <c r="W70" s="971"/>
      <c r="X70" s="971"/>
      <c r="Y70" s="971"/>
      <c r="Z70" s="971"/>
      <c r="AA70" s="971">
        <v>3616</v>
      </c>
      <c r="AB70" s="971"/>
      <c r="AC70" s="971"/>
      <c r="AD70" s="971"/>
      <c r="AE70" s="971"/>
      <c r="AF70" s="971">
        <v>3616</v>
      </c>
      <c r="AG70" s="971"/>
      <c r="AH70" s="971"/>
      <c r="AI70" s="971"/>
      <c r="AJ70" s="971"/>
      <c r="AK70" s="971">
        <v>27</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582</v>
      </c>
      <c r="R71" s="971"/>
      <c r="S71" s="971"/>
      <c r="T71" s="971"/>
      <c r="U71" s="971"/>
      <c r="V71" s="971">
        <v>547</v>
      </c>
      <c r="W71" s="971"/>
      <c r="X71" s="971"/>
      <c r="Y71" s="971"/>
      <c r="Z71" s="971"/>
      <c r="AA71" s="971">
        <v>35</v>
      </c>
      <c r="AB71" s="971"/>
      <c r="AC71" s="971"/>
      <c r="AD71" s="971"/>
      <c r="AE71" s="971"/>
      <c r="AF71" s="971">
        <v>35</v>
      </c>
      <c r="AG71" s="971"/>
      <c r="AH71" s="971"/>
      <c r="AI71" s="971"/>
      <c r="AJ71" s="971"/>
      <c r="AK71" s="971">
        <v>20</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1347</v>
      </c>
      <c r="R72" s="971"/>
      <c r="S72" s="971"/>
      <c r="T72" s="971"/>
      <c r="U72" s="971"/>
      <c r="V72" s="971">
        <v>1343</v>
      </c>
      <c r="W72" s="971"/>
      <c r="X72" s="971"/>
      <c r="Y72" s="971"/>
      <c r="Z72" s="971"/>
      <c r="AA72" s="971">
        <v>4</v>
      </c>
      <c r="AB72" s="971"/>
      <c r="AC72" s="971"/>
      <c r="AD72" s="971"/>
      <c r="AE72" s="971"/>
      <c r="AF72" s="971">
        <v>4</v>
      </c>
      <c r="AG72" s="971"/>
      <c r="AH72" s="971"/>
      <c r="AI72" s="971"/>
      <c r="AJ72" s="971"/>
      <c r="AK72" s="971">
        <v>11</v>
      </c>
      <c r="AL72" s="971"/>
      <c r="AM72" s="971"/>
      <c r="AN72" s="971"/>
      <c r="AO72" s="971"/>
      <c r="AP72" s="971" t="s">
        <v>564</v>
      </c>
      <c r="AQ72" s="971"/>
      <c r="AR72" s="971"/>
      <c r="AS72" s="971"/>
      <c r="AT72" s="971"/>
      <c r="AU72" s="971" t="s">
        <v>564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51</v>
      </c>
      <c r="R73" s="971"/>
      <c r="S73" s="971"/>
      <c r="T73" s="971"/>
      <c r="U73" s="971"/>
      <c r="V73" s="971">
        <v>48</v>
      </c>
      <c r="W73" s="971"/>
      <c r="X73" s="971"/>
      <c r="Y73" s="971"/>
      <c r="Z73" s="971"/>
      <c r="AA73" s="971">
        <v>3</v>
      </c>
      <c r="AB73" s="971"/>
      <c r="AC73" s="971"/>
      <c r="AD73" s="971"/>
      <c r="AE73" s="971"/>
      <c r="AF73" s="971">
        <v>3</v>
      </c>
      <c r="AG73" s="971"/>
      <c r="AH73" s="971"/>
      <c r="AI73" s="971"/>
      <c r="AJ73" s="971"/>
      <c r="AK73" s="971" t="s">
        <v>566</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977</v>
      </c>
      <c r="R74" s="971"/>
      <c r="S74" s="971"/>
      <c r="T74" s="971"/>
      <c r="U74" s="971"/>
      <c r="V74" s="971">
        <v>937</v>
      </c>
      <c r="W74" s="971"/>
      <c r="X74" s="971"/>
      <c r="Y74" s="971"/>
      <c r="Z74" s="971"/>
      <c r="AA74" s="971">
        <v>40</v>
      </c>
      <c r="AB74" s="971"/>
      <c r="AC74" s="971"/>
      <c r="AD74" s="971"/>
      <c r="AE74" s="971"/>
      <c r="AF74" s="971">
        <v>40</v>
      </c>
      <c r="AG74" s="971"/>
      <c r="AH74" s="971"/>
      <c r="AI74" s="971"/>
      <c r="AJ74" s="971"/>
      <c r="AK74" s="971" t="s">
        <v>566</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4325</v>
      </c>
      <c r="AG88" s="959"/>
      <c r="AH88" s="959"/>
      <c r="AI88" s="959"/>
      <c r="AJ88" s="959"/>
      <c r="AK88" s="963"/>
      <c r="AL88" s="963"/>
      <c r="AM88" s="963"/>
      <c r="AN88" s="963"/>
      <c r="AO88" s="963"/>
      <c r="AP88" s="959" t="s">
        <v>564</v>
      </c>
      <c r="AQ88" s="959"/>
      <c r="AR88" s="959"/>
      <c r="AS88" s="959"/>
      <c r="AT88" s="959"/>
      <c r="AU88" s="959" t="s">
        <v>564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564</v>
      </c>
      <c r="CX102" s="953"/>
      <c r="CY102" s="953"/>
      <c r="CZ102" s="953"/>
      <c r="DA102" s="954"/>
      <c r="DB102" s="952" t="s">
        <v>564</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340552</v>
      </c>
      <c r="AB110" s="889"/>
      <c r="AC110" s="889"/>
      <c r="AD110" s="889"/>
      <c r="AE110" s="890"/>
      <c r="AF110" s="891">
        <v>312149</v>
      </c>
      <c r="AG110" s="889"/>
      <c r="AH110" s="889"/>
      <c r="AI110" s="889"/>
      <c r="AJ110" s="890"/>
      <c r="AK110" s="891">
        <v>332363</v>
      </c>
      <c r="AL110" s="889"/>
      <c r="AM110" s="889"/>
      <c r="AN110" s="889"/>
      <c r="AO110" s="890"/>
      <c r="AP110" s="892">
        <v>21.2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3110271</v>
      </c>
      <c r="BR110" s="842"/>
      <c r="BS110" s="842"/>
      <c r="BT110" s="842"/>
      <c r="BU110" s="842"/>
      <c r="BV110" s="842">
        <v>3181523</v>
      </c>
      <c r="BW110" s="842"/>
      <c r="BX110" s="842"/>
      <c r="BY110" s="842"/>
      <c r="BZ110" s="842"/>
      <c r="CA110" s="842">
        <v>3634110</v>
      </c>
      <c r="CB110" s="842"/>
      <c r="CC110" s="842"/>
      <c r="CD110" s="842"/>
      <c r="CE110" s="842"/>
      <c r="CF110" s="866">
        <v>231.9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842848</v>
      </c>
      <c r="BR112" s="817"/>
      <c r="BS112" s="817"/>
      <c r="BT112" s="817"/>
      <c r="BU112" s="817"/>
      <c r="BV112" s="817">
        <v>761230</v>
      </c>
      <c r="BW112" s="817"/>
      <c r="BX112" s="817"/>
      <c r="BY112" s="817"/>
      <c r="BZ112" s="817"/>
      <c r="CA112" s="817">
        <v>730610</v>
      </c>
      <c r="CB112" s="817"/>
      <c r="CC112" s="817"/>
      <c r="CD112" s="817"/>
      <c r="CE112" s="817"/>
      <c r="CF112" s="875">
        <v>46.6</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67487</v>
      </c>
      <c r="AB113" s="919"/>
      <c r="AC113" s="919"/>
      <c r="AD113" s="919"/>
      <c r="AE113" s="920"/>
      <c r="AF113" s="921">
        <v>63364</v>
      </c>
      <c r="AG113" s="919"/>
      <c r="AH113" s="919"/>
      <c r="AI113" s="919"/>
      <c r="AJ113" s="920"/>
      <c r="AK113" s="921">
        <v>71149</v>
      </c>
      <c r="AL113" s="919"/>
      <c r="AM113" s="919"/>
      <c r="AN113" s="919"/>
      <c r="AO113" s="920"/>
      <c r="AP113" s="922">
        <v>4.5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408039</v>
      </c>
      <c r="AB117" s="903"/>
      <c r="AC117" s="903"/>
      <c r="AD117" s="903"/>
      <c r="AE117" s="904"/>
      <c r="AF117" s="905">
        <v>375513</v>
      </c>
      <c r="AG117" s="903"/>
      <c r="AH117" s="903"/>
      <c r="AI117" s="903"/>
      <c r="AJ117" s="904"/>
      <c r="AK117" s="905">
        <v>403512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3953119</v>
      </c>
      <c r="BR119" s="845"/>
      <c r="BS119" s="845"/>
      <c r="BT119" s="845"/>
      <c r="BU119" s="845"/>
      <c r="BV119" s="845">
        <v>3942753</v>
      </c>
      <c r="BW119" s="845"/>
      <c r="BX119" s="845"/>
      <c r="BY119" s="845"/>
      <c r="BZ119" s="845"/>
      <c r="CA119" s="845">
        <v>4364720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1568539</v>
      </c>
      <c r="BR120" s="842"/>
      <c r="BS120" s="842"/>
      <c r="BT120" s="842"/>
      <c r="BU120" s="842"/>
      <c r="BV120" s="842">
        <v>1646753</v>
      </c>
      <c r="BW120" s="842"/>
      <c r="BX120" s="842"/>
      <c r="BY120" s="842"/>
      <c r="BZ120" s="842"/>
      <c r="CA120" s="842">
        <v>1553239</v>
      </c>
      <c r="CB120" s="842"/>
      <c r="CC120" s="842"/>
      <c r="CD120" s="842"/>
      <c r="CE120" s="842"/>
      <c r="CF120" s="866">
        <v>99.1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707039</v>
      </c>
      <c r="DH120" s="842"/>
      <c r="DI120" s="842"/>
      <c r="DJ120" s="842"/>
      <c r="DK120" s="842"/>
      <c r="DL120" s="842">
        <v>638626</v>
      </c>
      <c r="DM120" s="842"/>
      <c r="DN120" s="842"/>
      <c r="DO120" s="842"/>
      <c r="DP120" s="842"/>
      <c r="DQ120" s="842">
        <v>600255</v>
      </c>
      <c r="DR120" s="842"/>
      <c r="DS120" s="842"/>
      <c r="DT120" s="842"/>
      <c r="DU120" s="842"/>
      <c r="DV120" s="843">
        <v>38.299999999999997</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135357</v>
      </c>
      <c r="DH121" s="817"/>
      <c r="DI121" s="817"/>
      <c r="DJ121" s="817"/>
      <c r="DK121" s="817"/>
      <c r="DL121" s="817">
        <v>122150</v>
      </c>
      <c r="DM121" s="817"/>
      <c r="DN121" s="817"/>
      <c r="DO121" s="817"/>
      <c r="DP121" s="817"/>
      <c r="DQ121" s="817">
        <v>130200</v>
      </c>
      <c r="DR121" s="817"/>
      <c r="DS121" s="817"/>
      <c r="DT121" s="817"/>
      <c r="DU121" s="817"/>
      <c r="DV121" s="794">
        <v>8.3000000000000007</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2974689</v>
      </c>
      <c r="BR122" s="845"/>
      <c r="BS122" s="845"/>
      <c r="BT122" s="845"/>
      <c r="BU122" s="845"/>
      <c r="BV122" s="845">
        <v>2944612</v>
      </c>
      <c r="BW122" s="845"/>
      <c r="BX122" s="845"/>
      <c r="BY122" s="845"/>
      <c r="BZ122" s="845"/>
      <c r="CA122" s="845">
        <v>3137938</v>
      </c>
      <c r="CB122" s="845"/>
      <c r="CC122" s="845"/>
      <c r="CD122" s="845"/>
      <c r="CE122" s="845"/>
      <c r="CF122" s="846">
        <v>200.3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v>452</v>
      </c>
      <c r="DH122" s="817"/>
      <c r="DI122" s="817"/>
      <c r="DJ122" s="817"/>
      <c r="DK122" s="817"/>
      <c r="DL122" s="817">
        <v>454</v>
      </c>
      <c r="DM122" s="817"/>
      <c r="DN122" s="817"/>
      <c r="DO122" s="817"/>
      <c r="DP122" s="817"/>
      <c r="DQ122" s="817">
        <v>155</v>
      </c>
      <c r="DR122" s="817"/>
      <c r="DS122" s="817"/>
      <c r="DT122" s="817"/>
      <c r="DU122" s="817"/>
      <c r="DV122" s="794">
        <v>0</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4543228</v>
      </c>
      <c r="BR123" s="833"/>
      <c r="BS123" s="833"/>
      <c r="BT123" s="833"/>
      <c r="BU123" s="833"/>
      <c r="BV123" s="833">
        <v>4591365</v>
      </c>
      <c r="BW123" s="833"/>
      <c r="BX123" s="833"/>
      <c r="BY123" s="833"/>
      <c r="BZ123" s="833"/>
      <c r="CA123" s="833">
        <v>4691177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17667</v>
      </c>
      <c r="AB128" s="801"/>
      <c r="AC128" s="801"/>
      <c r="AD128" s="801"/>
      <c r="AE128" s="802"/>
      <c r="AF128" s="803">
        <v>17667</v>
      </c>
      <c r="AG128" s="801"/>
      <c r="AH128" s="801"/>
      <c r="AI128" s="801"/>
      <c r="AJ128" s="802"/>
      <c r="AK128" s="803">
        <v>11588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1741101</v>
      </c>
      <c r="AB129" s="780"/>
      <c r="AC129" s="780"/>
      <c r="AD129" s="780"/>
      <c r="AE129" s="781"/>
      <c r="AF129" s="782">
        <v>1735845</v>
      </c>
      <c r="AG129" s="780"/>
      <c r="AH129" s="780"/>
      <c r="AI129" s="780"/>
      <c r="AJ129" s="781"/>
      <c r="AK129" s="782">
        <v>1840659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255645</v>
      </c>
      <c r="AB130" s="780"/>
      <c r="AC130" s="780"/>
      <c r="AD130" s="780"/>
      <c r="AE130" s="781"/>
      <c r="AF130" s="782">
        <v>278732</v>
      </c>
      <c r="AG130" s="780"/>
      <c r="AH130" s="780"/>
      <c r="AI130" s="780"/>
      <c r="AJ130" s="781"/>
      <c r="AK130" s="782">
        <v>273820</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1485456</v>
      </c>
      <c r="AB131" s="764"/>
      <c r="AC131" s="764"/>
      <c r="AD131" s="764"/>
      <c r="AE131" s="765"/>
      <c r="AF131" s="766">
        <v>1457113</v>
      </c>
      <c r="AG131" s="764"/>
      <c r="AH131" s="764"/>
      <c r="AI131" s="764"/>
      <c r="AJ131" s="765"/>
      <c r="AK131" s="766">
        <v>1566839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9.0697402010000001</v>
      </c>
      <c r="AB132" s="745"/>
      <c r="AC132" s="745"/>
      <c r="AD132" s="745"/>
      <c r="AE132" s="746"/>
      <c r="AF132" s="747">
        <v>5.4295034080000004</v>
      </c>
      <c r="AG132" s="745"/>
      <c r="AH132" s="745"/>
      <c r="AI132" s="745"/>
      <c r="AJ132" s="746"/>
      <c r="AK132" s="747">
        <v>7.5377240419999998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9.4</v>
      </c>
      <c r="AB133" s="724"/>
      <c r="AC133" s="724"/>
      <c r="AD133" s="724"/>
      <c r="AE133" s="725"/>
      <c r="AF133" s="723">
        <v>7.8</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9FwEZntwTtYzvhch9RkZMDHZc+aaYbIWg71f/X8OmlPRRFINQklrrKqXw8XftxWUZOcpO21Yk+lHbkwli8EVw==" saltValue="MN5Z6ny3a6RrbvcxUc84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1DFbWcpfxQOn//ChRWfpjE6Fh5zaIGpUTYK2yuZOTcN2vZ9SbQEpid1E7UFlrm2MaDBYs9d4Fr0BOZ96WxkfQ==" saltValue="/iOcTtL1KwRJKgKYjtf9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26DgPxzvvJzBx7U20giOA4RP4VrTz99fU9DcT2D7nFHiacrndXKuehP+UxKkFACz5oK1oCWZo39lqe/+K3SA==" saltValue="VFr1SaY+gxZQkB+uir8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654209</v>
      </c>
      <c r="AP9" s="281">
        <v>462993</v>
      </c>
      <c r="AQ9" s="282">
        <v>273733</v>
      </c>
      <c r="AR9" s="283">
        <v>69.099999999999994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73978</v>
      </c>
      <c r="AP10" s="284">
        <v>52355</v>
      </c>
      <c r="AQ10" s="285">
        <v>30345</v>
      </c>
      <c r="AR10" s="286">
        <v>72.5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4149</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32853</v>
      </c>
      <c r="AP13" s="284">
        <v>23251</v>
      </c>
      <c r="AQ13" s="285">
        <v>9494</v>
      </c>
      <c r="AR13" s="286">
        <v>144.9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15923</v>
      </c>
      <c r="AP14" s="284">
        <v>11269</v>
      </c>
      <c r="AQ14" s="285">
        <v>5033</v>
      </c>
      <c r="AR14" s="286">
        <v>123.9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-39987</v>
      </c>
      <c r="AP15" s="284">
        <v>-28299</v>
      </c>
      <c r="AQ15" s="285">
        <v>-17000</v>
      </c>
      <c r="AR15" s="286">
        <v>66.5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736976</v>
      </c>
      <c r="AP16" s="284">
        <v>521568</v>
      </c>
      <c r="AQ16" s="285">
        <v>305754</v>
      </c>
      <c r="AR16" s="286">
        <v>70.599999999999994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41.76</v>
      </c>
      <c r="AP21" s="298">
        <v>26.54</v>
      </c>
      <c r="AQ21" s="299">
        <v>15.22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94.7</v>
      </c>
      <c r="AP22" s="303">
        <v>93.9</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332363</v>
      </c>
      <c r="AP32" s="312">
        <v>235218</v>
      </c>
      <c r="AQ32" s="313">
        <v>170830</v>
      </c>
      <c r="AR32" s="314">
        <v>37.700000000000003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71149</v>
      </c>
      <c r="AP35" s="312">
        <v>50353</v>
      </c>
      <c r="AQ35" s="313">
        <v>32606</v>
      </c>
      <c r="AR35" s="314">
        <v>54.4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488</v>
      </c>
      <c r="AP36" s="312" t="s">
        <v>488</v>
      </c>
      <c r="AQ36" s="313">
        <v>4875</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993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50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-11588</v>
      </c>
      <c r="AP39" s="312">
        <v>-8201</v>
      </c>
      <c r="AQ39" s="313">
        <v>-6626</v>
      </c>
      <c r="AR39" s="314">
        <v>23.8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-273820</v>
      </c>
      <c r="AP40" s="312">
        <v>-193786</v>
      </c>
      <c r="AQ40" s="313">
        <v>-145454</v>
      </c>
      <c r="AR40" s="314">
        <v>33.200000000000003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118104</v>
      </c>
      <c r="AP41" s="312">
        <v>83584</v>
      </c>
      <c r="AQ41" s="313">
        <v>57274</v>
      </c>
      <c r="AR41" s="314">
        <v>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748461</v>
      </c>
      <c r="AN51" s="334">
        <v>509157</v>
      </c>
      <c r="AO51" s="335">
        <v>16.8</v>
      </c>
      <c r="AP51" s="336">
        <v>316937</v>
      </c>
      <c r="AQ51" s="337">
        <v>9.4</v>
      </c>
      <c r="AR51" s="338">
        <v>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188518</v>
      </c>
      <c r="AN52" s="342">
        <v>128244</v>
      </c>
      <c r="AO52" s="343">
        <v>-27.2</v>
      </c>
      <c r="AP52" s="344">
        <v>199150</v>
      </c>
      <c r="AQ52" s="345">
        <v>27.5</v>
      </c>
      <c r="AR52" s="346">
        <v>-54.7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1282891</v>
      </c>
      <c r="AN53" s="334">
        <v>895874</v>
      </c>
      <c r="AO53" s="335">
        <v>76</v>
      </c>
      <c r="AP53" s="336">
        <v>332350</v>
      </c>
      <c r="AQ53" s="337">
        <v>4.9000000000000004</v>
      </c>
      <c r="AR53" s="338">
        <v>71.099999999999994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656225</v>
      </c>
      <c r="AN54" s="342">
        <v>458258</v>
      </c>
      <c r="AO54" s="343">
        <v>257.3</v>
      </c>
      <c r="AP54" s="344">
        <v>200453</v>
      </c>
      <c r="AQ54" s="345">
        <v>0.7</v>
      </c>
      <c r="AR54" s="346">
        <v>256.60000000000002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730289</v>
      </c>
      <c r="AN55" s="334">
        <v>510692</v>
      </c>
      <c r="AO55" s="335">
        <v>-43</v>
      </c>
      <c r="AP55" s="336">
        <v>362690</v>
      </c>
      <c r="AQ55" s="337">
        <v>9.1</v>
      </c>
      <c r="AR55" s="338">
        <v>-52.1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186186</v>
      </c>
      <c r="AN56" s="342">
        <v>130200</v>
      </c>
      <c r="AO56" s="343">
        <v>-71.599999999999994</v>
      </c>
      <c r="AP56" s="344">
        <v>172580</v>
      </c>
      <c r="AQ56" s="345">
        <v>-13.9</v>
      </c>
      <c r="AR56" s="346">
        <v>-57.7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877514</v>
      </c>
      <c r="AN57" s="334">
        <v>620590</v>
      </c>
      <c r="AO57" s="335">
        <v>21.5</v>
      </c>
      <c r="AP57" s="336">
        <v>296093</v>
      </c>
      <c r="AQ57" s="337">
        <v>-18.399999999999999</v>
      </c>
      <c r="AR57" s="338">
        <v>39.9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249210</v>
      </c>
      <c r="AN58" s="342">
        <v>176245</v>
      </c>
      <c r="AO58" s="343">
        <v>35.4</v>
      </c>
      <c r="AP58" s="344">
        <v>140545</v>
      </c>
      <c r="AQ58" s="345">
        <v>-18.600000000000001</v>
      </c>
      <c r="AR58" s="346">
        <v>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798517</v>
      </c>
      <c r="AN59" s="334">
        <v>565122</v>
      </c>
      <c r="AO59" s="335">
        <v>-8.9</v>
      </c>
      <c r="AP59" s="336">
        <v>308655</v>
      </c>
      <c r="AQ59" s="337">
        <v>4.2</v>
      </c>
      <c r="AR59" s="338">
        <v>-13.1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242864</v>
      </c>
      <c r="AN60" s="342">
        <v>171878</v>
      </c>
      <c r="AO60" s="343">
        <v>-2.5</v>
      </c>
      <c r="AP60" s="344">
        <v>169887</v>
      </c>
      <c r="AQ60" s="345">
        <v>20.9</v>
      </c>
      <c r="AR60" s="346">
        <v>-23.4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887534</v>
      </c>
      <c r="AN61" s="349">
        <v>620287</v>
      </c>
      <c r="AO61" s="350">
        <v>12.5</v>
      </c>
      <c r="AP61" s="351">
        <v>323345</v>
      </c>
      <c r="AQ61" s="352">
        <v>1.8</v>
      </c>
      <c r="AR61" s="338">
        <v>10.7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304601</v>
      </c>
      <c r="AN62" s="342">
        <v>212965</v>
      </c>
      <c r="AO62" s="343">
        <v>38.299999999999997</v>
      </c>
      <c r="AP62" s="344">
        <v>176523</v>
      </c>
      <c r="AQ62" s="345">
        <v>3.3</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XAP48XO6w17TgE7J1BD+gRZPhmt44tTJ5SbQjAGAI2JCzeajPmr36ekgmpYe7T/VFuP+s2acRi7HYxVsG/40Q==" saltValue="vV6/gQP2r5LKsdUe5zvC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Mt2Lt7T0Hs9Gq91NSme5UhLbw8a067uNUxzln8F1A7L5UTHL1NLn2JNk5/6Eh0VqtlOo4728CB5ekyelx2ruEw==" saltValue="HW2yX1IHaFqNyJD3zkUL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ebO79qSk7uLDxv/oyOWt21b5xsk4hg2aSOni7h21zb2xcDlwOVqBJBmu/4hE4808MIY5FaVLpGwjifrpQP2Wg==" saltValue="deZDMTBUBw+Z72LMRfNI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41.44</v>
      </c>
      <c r="G47" s="12">
        <v>36.79</v>
      </c>
      <c r="H47" s="12">
        <v>43.38</v>
      </c>
      <c r="I47" s="12">
        <v>48.54</v>
      </c>
      <c r="J47" s="13">
        <v>41.11</v>
      </c>
    </row>
    <row r="48" spans="2:10" ht="57.75" customHeight="1" x14ac:dyDescent="0.15">
      <c r="B48" s="14"/>
      <c r="C48" s="1141" t="s">
        <v>4</v>
      </c>
      <c r="D48" s="1141"/>
      <c r="E48" s="1142"/>
      <c r="F48" s="15">
        <v>3.65</v>
      </c>
      <c r="G48" s="16">
        <v>6.86</v>
      </c>
      <c r="H48" s="16">
        <v>4.58</v>
      </c>
      <c r="I48" s="16">
        <v>7.22</v>
      </c>
      <c r="J48" s="17">
        <v>5.03</v>
      </c>
    </row>
    <row r="49" spans="2:10" ht="57.75" customHeight="1" thickBot="1" x14ac:dyDescent="0.2">
      <c r="B49" s="18"/>
      <c r="C49" s="1143" t="s">
        <v>5</v>
      </c>
      <c r="D49" s="1143"/>
      <c r="E49" s="1144"/>
      <c r="F49" s="19" t="s">
        <v>532</v>
      </c>
      <c r="G49" s="20" t="s">
        <v>533</v>
      </c>
      <c r="H49" s="20">
        <v>8.7100000000000009</v>
      </c>
      <c r="I49" s="20">
        <v>7.66</v>
      </c>
      <c r="J49" s="21" t="s">
        <v>534</v>
      </c>
    </row>
    <row r="50" spans="2:10" x14ac:dyDescent="0.15"/>
  </sheetData>
  <sheetProtection algorithmName="SHA-512" hashValue="0SpC4vrRIkqXwgKQPpJvh+X10++QcMwOIdifASg8w5vFec60gPY+vR8vBGeFEaVldMbYZa3aUuB1lBUkd70WWQ==" saltValue="+rMEyFV7TIflAaOZpseg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3.64</v>
      </c>
      <c r="G34" s="33">
        <v>6.86</v>
      </c>
      <c r="H34" s="33">
        <v>5.15</v>
      </c>
      <c r="I34" s="33">
        <v>7.21</v>
      </c>
      <c r="J34" s="34">
        <v>5.0199999999999996</v>
      </c>
      <c r="K34" s="22"/>
      <c r="L34" s="22"/>
      <c r="M34" s="22"/>
      <c r="N34" s="22"/>
      <c r="O34" s="22"/>
      <c r="P34" s="22"/>
    </row>
    <row r="35" spans="1:16" ht="39" customHeight="1" x14ac:dyDescent="0.15">
      <c r="A35" s="22"/>
      <c r="B35" s="35"/>
      <c r="C35" s="1145" t="s">
        <v>536</v>
      </c>
      <c r="D35" s="1146"/>
      <c r="E35" s="1147"/>
      <c r="F35" s="36">
        <v>0.6</v>
      </c>
      <c r="G35" s="37">
        <v>0.54</v>
      </c>
      <c r="H35" s="37">
        <v>0.82</v>
      </c>
      <c r="I35" s="37">
        <v>1.1100000000000001</v>
      </c>
      <c r="J35" s="38">
        <v>0.81</v>
      </c>
      <c r="K35" s="22"/>
      <c r="L35" s="22"/>
      <c r="M35" s="22"/>
      <c r="N35" s="22"/>
      <c r="O35" s="22"/>
      <c r="P35" s="22"/>
    </row>
    <row r="36" spans="1:16" ht="39" customHeight="1" x14ac:dyDescent="0.15">
      <c r="A36" s="22"/>
      <c r="B36" s="35"/>
      <c r="C36" s="1145" t="s">
        <v>537</v>
      </c>
      <c r="D36" s="1146"/>
      <c r="E36" s="1147"/>
      <c r="F36" s="36">
        <v>7.0000000000000007E-2</v>
      </c>
      <c r="G36" s="37">
        <v>0.22</v>
      </c>
      <c r="H36" s="37">
        <v>0.37</v>
      </c>
      <c r="I36" s="37">
        <v>0.22</v>
      </c>
      <c r="J36" s="38">
        <v>0.78</v>
      </c>
      <c r="K36" s="22"/>
      <c r="L36" s="22"/>
      <c r="M36" s="22"/>
      <c r="N36" s="22"/>
      <c r="O36" s="22"/>
      <c r="P36" s="22"/>
    </row>
    <row r="37" spans="1:16" ht="39" customHeight="1" x14ac:dyDescent="0.15">
      <c r="A37" s="22"/>
      <c r="B37" s="35"/>
      <c r="C37" s="1145" t="s">
        <v>538</v>
      </c>
      <c r="D37" s="1146"/>
      <c r="E37" s="1147"/>
      <c r="F37" s="36">
        <v>0.05</v>
      </c>
      <c r="G37" s="37">
        <v>0.31</v>
      </c>
      <c r="H37" s="37">
        <v>0.16</v>
      </c>
      <c r="I37" s="37">
        <v>0.17</v>
      </c>
      <c r="J37" s="38">
        <v>0.46</v>
      </c>
      <c r="K37" s="22"/>
      <c r="L37" s="22"/>
      <c r="M37" s="22"/>
      <c r="N37" s="22"/>
      <c r="O37" s="22"/>
      <c r="P37" s="22"/>
    </row>
    <row r="38" spans="1:16" ht="39" customHeight="1" x14ac:dyDescent="0.15">
      <c r="A38" s="22"/>
      <c r="B38" s="35"/>
      <c r="C38" s="1145" t="s">
        <v>539</v>
      </c>
      <c r="D38" s="1146"/>
      <c r="E38" s="1147"/>
      <c r="F38" s="36">
        <v>1.07</v>
      </c>
      <c r="G38" s="37">
        <v>0.3</v>
      </c>
      <c r="H38" s="37">
        <v>0.26</v>
      </c>
      <c r="I38" s="37">
        <v>0.3</v>
      </c>
      <c r="J38" s="38">
        <v>0.26</v>
      </c>
      <c r="K38" s="22"/>
      <c r="L38" s="22"/>
      <c r="M38" s="22"/>
      <c r="N38" s="22"/>
      <c r="O38" s="22"/>
      <c r="P38" s="22"/>
    </row>
    <row r="39" spans="1:16" ht="39" customHeight="1" x14ac:dyDescent="0.15">
      <c r="A39" s="22"/>
      <c r="B39" s="35"/>
      <c r="C39" s="1145" t="s">
        <v>540</v>
      </c>
      <c r="D39" s="1146"/>
      <c r="E39" s="1147"/>
      <c r="F39" s="36">
        <v>0.23</v>
      </c>
      <c r="G39" s="37">
        <v>0.16</v>
      </c>
      <c r="H39" s="37">
        <v>0.3</v>
      </c>
      <c r="I39" s="37">
        <v>0.24</v>
      </c>
      <c r="J39" s="38">
        <v>0.12</v>
      </c>
      <c r="K39" s="22"/>
      <c r="L39" s="22"/>
      <c r="M39" s="22"/>
      <c r="N39" s="22"/>
      <c r="O39" s="22"/>
      <c r="P39" s="22"/>
    </row>
    <row r="40" spans="1:16" ht="39" customHeight="1" x14ac:dyDescent="0.15">
      <c r="A40" s="22"/>
      <c r="B40" s="35"/>
      <c r="C40" s="1145" t="s">
        <v>541</v>
      </c>
      <c r="D40" s="1146"/>
      <c r="E40" s="1147"/>
      <c r="F40" s="36">
        <v>0.02</v>
      </c>
      <c r="G40" s="37">
        <v>0.1</v>
      </c>
      <c r="H40" s="37">
        <v>0.02</v>
      </c>
      <c r="I40" s="37">
        <v>0.03</v>
      </c>
      <c r="J40" s="38">
        <v>7.0000000000000007E-2</v>
      </c>
      <c r="K40" s="22"/>
      <c r="L40" s="22"/>
      <c r="M40" s="22"/>
      <c r="N40" s="22"/>
      <c r="O40" s="22"/>
      <c r="P40" s="22"/>
    </row>
    <row r="41" spans="1:16" ht="39" customHeight="1" x14ac:dyDescent="0.15">
      <c r="A41" s="22"/>
      <c r="B41" s="35"/>
      <c r="C41" s="1145" t="s">
        <v>542</v>
      </c>
      <c r="D41" s="1146"/>
      <c r="E41" s="1147"/>
      <c r="F41" s="36">
        <v>0.35</v>
      </c>
      <c r="G41" s="37">
        <v>0.09</v>
      </c>
      <c r="H41" s="37">
        <v>0.24</v>
      </c>
      <c r="I41" s="37">
        <v>0.22</v>
      </c>
      <c r="J41" s="38">
        <v>7.0000000000000007E-2</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YS7hEqI+Q6IvDHqIMeM0MyIilOHp2Fg+2i05HoVmSZ8AECcW7MGiJo6+NGquecEYYkxguJZxm9Wk4gT4eg1ZQ==" saltValue="hRO8bJ0w/1IgzRS68gag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386</v>
      </c>
      <c r="L45" s="60">
        <v>361</v>
      </c>
      <c r="M45" s="60">
        <v>341</v>
      </c>
      <c r="N45" s="60">
        <v>312</v>
      </c>
      <c r="O45" s="61">
        <v>332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74</v>
      </c>
      <c r="L48" s="64">
        <v>72</v>
      </c>
      <c r="M48" s="64">
        <v>67</v>
      </c>
      <c r="N48" s="64">
        <v>63</v>
      </c>
      <c r="O48" s="65">
        <v>71</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327</v>
      </c>
      <c r="L52" s="64">
        <v>312</v>
      </c>
      <c r="M52" s="64">
        <v>274</v>
      </c>
      <c r="N52" s="64">
        <v>296</v>
      </c>
      <c r="O52" s="65">
        <v>286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133</v>
      </c>
      <c r="L53" s="69">
        <v>121</v>
      </c>
      <c r="M53" s="69">
        <v>134</v>
      </c>
      <c r="N53" s="69">
        <v>79</v>
      </c>
      <c r="O53" s="70">
        <v>117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558</v>
      </c>
      <c r="L58" s="84" t="s">
        <v>558</v>
      </c>
      <c r="M58" s="84" t="s">
        <v>558</v>
      </c>
      <c r="N58" s="84" t="s">
        <v>558</v>
      </c>
      <c r="O58" s="85" t="s">
        <v>558</v>
      </c>
    </row>
    <row r="59" spans="1:21" ht="31.5" customHeight="1" x14ac:dyDescent="0.15">
      <c r="B59" s="1163"/>
      <c r="C59" s="1164"/>
      <c r="D59" s="1170" t="s">
        <v>26</v>
      </c>
      <c r="E59" s="1171"/>
      <c r="F59" s="1171"/>
      <c r="G59" s="1171"/>
      <c r="H59" s="1171"/>
      <c r="I59" s="1171"/>
      <c r="J59" s="1172"/>
      <c r="K59" s="86" t="s">
        <v>558</v>
      </c>
      <c r="L59" s="87" t="s">
        <v>558</v>
      </c>
      <c r="M59" s="87" t="s">
        <v>558</v>
      </c>
      <c r="N59" s="87" t="s">
        <v>558</v>
      </c>
      <c r="O59" s="88" t="s">
        <v>558</v>
      </c>
    </row>
    <row r="60" spans="1:21" ht="31.5" customHeight="1" thickBot="1" x14ac:dyDescent="0.2">
      <c r="B60" s="1165"/>
      <c r="C60" s="1166"/>
      <c r="D60" s="1173" t="s">
        <v>27</v>
      </c>
      <c r="E60" s="1174"/>
      <c r="F60" s="1174"/>
      <c r="G60" s="1174"/>
      <c r="H60" s="1174"/>
      <c r="I60" s="1174"/>
      <c r="J60" s="1175"/>
      <c r="K60" s="89" t="s">
        <v>558</v>
      </c>
      <c r="L60" s="90" t="s">
        <v>558</v>
      </c>
      <c r="M60" s="90" t="s">
        <v>558</v>
      </c>
      <c r="N60" s="90" t="s">
        <v>558</v>
      </c>
      <c r="O60" s="91" t="s">
        <v>558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IeB1G2LXtO8CArM3pfzrjy9IY9YhUAWQqbgBvDqKOPiW119Us3RAwNFYhv48y9JKeSeMZHkIEc1O7301GWc3A==" saltValue="1BZ6g1CsWesKLreovfTe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2719</v>
      </c>
      <c r="J41" s="356">
        <v>3106</v>
      </c>
      <c r="K41" s="356">
        <v>3110</v>
      </c>
      <c r="L41" s="356">
        <v>3182</v>
      </c>
      <c r="M41" s="357">
        <v>3634</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784</v>
      </c>
      <c r="J43" s="359">
        <v>868</v>
      </c>
      <c r="K43" s="359">
        <v>843</v>
      </c>
      <c r="L43" s="359">
        <v>761</v>
      </c>
      <c r="M43" s="360">
        <v>731</v>
      </c>
    </row>
    <row r="44" spans="2:13" ht="27.75" customHeight="1" x14ac:dyDescent="0.15">
      <c r="B44" s="1186"/>
      <c r="C44" s="1187"/>
      <c r="D44" s="106"/>
      <c r="E44" s="1190" t="s">
        <v>34</v>
      </c>
      <c r="F44" s="1190"/>
      <c r="G44" s="1190"/>
      <c r="H44" s="1191"/>
      <c r="I44" s="358" t="s">
        <v>488</v>
      </c>
      <c r="J44" s="359" t="s">
        <v>488</v>
      </c>
      <c r="K44" s="359" t="s">
        <v>488</v>
      </c>
      <c r="L44" s="359" t="s">
        <v>488</v>
      </c>
      <c r="M44" s="360" t="s">
        <v>488</v>
      </c>
    </row>
    <row r="45" spans="2:13" ht="27.75" customHeight="1" x14ac:dyDescent="0.15">
      <c r="B45" s="1186"/>
      <c r="C45" s="1187"/>
      <c r="D45" s="106"/>
      <c r="E45" s="1190" t="s">
        <v>35</v>
      </c>
      <c r="F45" s="1190"/>
      <c r="G45" s="1190"/>
      <c r="H45" s="1191"/>
      <c r="I45" s="358">
        <v>73</v>
      </c>
      <c r="J45" s="359">
        <v>42</v>
      </c>
      <c r="K45" s="359" t="s">
        <v>488</v>
      </c>
      <c r="L45" s="359" t="s">
        <v>488</v>
      </c>
      <c r="M45" s="360" t="s">
        <v>488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1438</v>
      </c>
      <c r="J50" s="359">
        <v>1411</v>
      </c>
      <c r="K50" s="359">
        <v>1569</v>
      </c>
      <c r="L50" s="359">
        <v>1647</v>
      </c>
      <c r="M50" s="360">
        <v>1553</v>
      </c>
    </row>
    <row r="51" spans="2:13" ht="27.75" customHeight="1" x14ac:dyDescent="0.15">
      <c r="B51" s="1186"/>
      <c r="C51" s="1187"/>
      <c r="D51" s="106"/>
      <c r="E51" s="1190" t="s">
        <v>42</v>
      </c>
      <c r="F51" s="1190"/>
      <c r="G51" s="1190"/>
      <c r="H51" s="1191"/>
      <c r="I51" s="358" t="s">
        <v>488</v>
      </c>
      <c r="J51" s="359" t="s">
        <v>488</v>
      </c>
      <c r="K51" s="359" t="s">
        <v>488</v>
      </c>
      <c r="L51" s="359" t="s">
        <v>488</v>
      </c>
      <c r="M51" s="360" t="s">
        <v>488</v>
      </c>
    </row>
    <row r="52" spans="2:13" ht="27.75" customHeight="1" x14ac:dyDescent="0.15">
      <c r="B52" s="1188"/>
      <c r="C52" s="1189"/>
      <c r="D52" s="106"/>
      <c r="E52" s="1190" t="s">
        <v>43</v>
      </c>
      <c r="F52" s="1190"/>
      <c r="G52" s="1190"/>
      <c r="H52" s="1191"/>
      <c r="I52" s="358">
        <v>2591</v>
      </c>
      <c r="J52" s="359">
        <v>2958</v>
      </c>
      <c r="K52" s="359">
        <v>2975</v>
      </c>
      <c r="L52" s="359">
        <v>2945</v>
      </c>
      <c r="M52" s="360">
        <v>3138</v>
      </c>
    </row>
    <row r="53" spans="2:13" ht="27.75" customHeight="1" thickBot="1" x14ac:dyDescent="0.2">
      <c r="B53" s="1192" t="s">
        <v>19</v>
      </c>
      <c r="C53" s="1193"/>
      <c r="D53" s="110"/>
      <c r="E53" s="1194" t="s">
        <v>44</v>
      </c>
      <c r="F53" s="1194"/>
      <c r="G53" s="1194"/>
      <c r="H53" s="1195"/>
      <c r="I53" s="361">
        <v>-455</v>
      </c>
      <c r="J53" s="362">
        <v>-354</v>
      </c>
      <c r="K53" s="362">
        <v>-590</v>
      </c>
      <c r="L53" s="362">
        <v>-649</v>
      </c>
      <c r="M53" s="363">
        <v>-326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5IsZg3g7V7ER94lm/CMuN9VH/2mea+NvwQb8fwzLoV6/xaeVUtcxDkjjuv/ozCyhVjd6tQnT0g4ioH9LmDTiA==" saltValue="U2P9Ll5iPn62bXRMUsz1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755</v>
      </c>
      <c r="G55" s="122">
        <v>843</v>
      </c>
      <c r="H55" s="123">
        <v>757</v>
      </c>
    </row>
    <row r="56" spans="2:8" ht="52.5" customHeight="1" x14ac:dyDescent="0.15">
      <c r="B56" s="124"/>
      <c r="C56" s="1213" t="s">
        <v>47</v>
      </c>
      <c r="D56" s="1213"/>
      <c r="E56" s="1214"/>
      <c r="F56" s="125">
        <v>281</v>
      </c>
      <c r="G56" s="125">
        <v>281</v>
      </c>
      <c r="H56" s="126">
        <v>281</v>
      </c>
    </row>
    <row r="57" spans="2:8" ht="53.25" customHeight="1" x14ac:dyDescent="0.15">
      <c r="B57" s="124"/>
      <c r="C57" s="1215" t="s">
        <v>48</v>
      </c>
      <c r="D57" s="1215"/>
      <c r="E57" s="1216"/>
      <c r="F57" s="127">
        <v>318</v>
      </c>
      <c r="G57" s="127">
        <v>314</v>
      </c>
      <c r="H57" s="128">
        <v>319</v>
      </c>
    </row>
    <row r="58" spans="2:8" ht="45.75" customHeight="1" x14ac:dyDescent="0.15">
      <c r="B58" s="129"/>
      <c r="C58" s="1203" t="s">
        <v>559</v>
      </c>
      <c r="D58" s="1204"/>
      <c r="E58" s="1205"/>
      <c r="F58" s="130">
        <v>189</v>
      </c>
      <c r="G58" s="130">
        <v>183</v>
      </c>
      <c r="H58" s="131">
        <v>182</v>
      </c>
    </row>
    <row r="59" spans="2:8" ht="45.75" customHeight="1" x14ac:dyDescent="0.15">
      <c r="B59" s="129"/>
      <c r="C59" s="1203" t="s">
        <v>560</v>
      </c>
      <c r="D59" s="1204"/>
      <c r="E59" s="1205"/>
      <c r="F59" s="130">
        <v>93</v>
      </c>
      <c r="G59" s="130">
        <v>93</v>
      </c>
      <c r="H59" s="131">
        <v>98</v>
      </c>
    </row>
    <row r="60" spans="2:8" ht="45.75" customHeight="1" x14ac:dyDescent="0.15">
      <c r="B60" s="129"/>
      <c r="C60" s="1203" t="s">
        <v>561</v>
      </c>
      <c r="D60" s="1204"/>
      <c r="E60" s="1205"/>
      <c r="F60" s="130">
        <v>18</v>
      </c>
      <c r="G60" s="130">
        <v>18</v>
      </c>
      <c r="H60" s="131">
        <v>18</v>
      </c>
    </row>
    <row r="61" spans="2:8" ht="45.75" customHeight="1" x14ac:dyDescent="0.15">
      <c r="B61" s="129"/>
      <c r="C61" s="1203" t="s">
        <v>562</v>
      </c>
      <c r="D61" s="1204"/>
      <c r="E61" s="1205"/>
      <c r="F61" s="130">
        <v>10</v>
      </c>
      <c r="G61" s="130">
        <v>10</v>
      </c>
      <c r="H61" s="131">
        <v>10</v>
      </c>
    </row>
    <row r="62" spans="2:8" ht="45.75" customHeight="1" thickBot="1" x14ac:dyDescent="0.2">
      <c r="B62" s="132"/>
      <c r="C62" s="1206" t="s">
        <v>563</v>
      </c>
      <c r="D62" s="1207"/>
      <c r="E62" s="1208"/>
      <c r="F62" s="133">
        <v>3</v>
      </c>
      <c r="G62" s="133">
        <v>5</v>
      </c>
      <c r="H62" s="134">
        <v>6</v>
      </c>
    </row>
    <row r="63" spans="2:8" ht="52.5" customHeight="1" thickBot="1" x14ac:dyDescent="0.2">
      <c r="B63" s="135"/>
      <c r="C63" s="1209" t="s">
        <v>49</v>
      </c>
      <c r="D63" s="1209"/>
      <c r="E63" s="1210"/>
      <c r="F63" s="136">
        <v>1354</v>
      </c>
      <c r="G63" s="136">
        <v>1437</v>
      </c>
      <c r="H63" s="137">
        <v>1357</v>
      </c>
    </row>
    <row r="64" spans="2:8" x14ac:dyDescent="0.15"/>
  </sheetData>
  <sheetProtection algorithmName="SHA-512" hashValue="CeGM3lQNbPgJzwQ9neWVUTVzoi5tZbtT2SgM2MxgCIJqH2QbjLJ90Cl15iFV3SznBajzkKX9U9tBVHg9+ifcXg==" saltValue="Uw64WXdb2QnlXlMfF02r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509157</v>
      </c>
      <c r="E3" s="156"/>
      <c r="F3" s="157">
        <v>316937</v>
      </c>
      <c r="G3" s="158"/>
      <c r="H3" s="159"/>
    </row>
    <row r="4" spans="1:8" x14ac:dyDescent="0.15">
      <c r="A4" s="160"/>
      <c r="B4" s="161"/>
      <c r="C4" s="162"/>
      <c r="D4" s="163">
        <v>128244</v>
      </c>
      <c r="E4" s="164"/>
      <c r="F4" s="165">
        <v>199150</v>
      </c>
      <c r="G4" s="166"/>
      <c r="H4" s="167"/>
    </row>
    <row r="5" spans="1:8" x14ac:dyDescent="0.15">
      <c r="A5" s="148" t="s">
        <v>521</v>
      </c>
      <c r="B5" s="153"/>
      <c r="C5" s="154"/>
      <c r="D5" s="155">
        <v>895874</v>
      </c>
      <c r="E5" s="156"/>
      <c r="F5" s="157">
        <v>332350</v>
      </c>
      <c r="G5" s="158"/>
      <c r="H5" s="159"/>
    </row>
    <row r="6" spans="1:8" x14ac:dyDescent="0.15">
      <c r="A6" s="160"/>
      <c r="B6" s="161"/>
      <c r="C6" s="162"/>
      <c r="D6" s="163">
        <v>458258</v>
      </c>
      <c r="E6" s="164"/>
      <c r="F6" s="165">
        <v>200453</v>
      </c>
      <c r="G6" s="166"/>
      <c r="H6" s="167"/>
    </row>
    <row r="7" spans="1:8" x14ac:dyDescent="0.15">
      <c r="A7" s="148" t="s">
        <v>522</v>
      </c>
      <c r="B7" s="153"/>
      <c r="C7" s="154"/>
      <c r="D7" s="155">
        <v>510692</v>
      </c>
      <c r="E7" s="156"/>
      <c r="F7" s="157">
        <v>362690</v>
      </c>
      <c r="G7" s="158"/>
      <c r="H7" s="159"/>
    </row>
    <row r="8" spans="1:8" x14ac:dyDescent="0.15">
      <c r="A8" s="160"/>
      <c r="B8" s="161"/>
      <c r="C8" s="162"/>
      <c r="D8" s="163">
        <v>130200</v>
      </c>
      <c r="E8" s="164"/>
      <c r="F8" s="165">
        <v>172580</v>
      </c>
      <c r="G8" s="166"/>
      <c r="H8" s="167"/>
    </row>
    <row r="9" spans="1:8" x14ac:dyDescent="0.15">
      <c r="A9" s="148" t="s">
        <v>523</v>
      </c>
      <c r="B9" s="153"/>
      <c r="C9" s="154"/>
      <c r="D9" s="155">
        <v>620590</v>
      </c>
      <c r="E9" s="156"/>
      <c r="F9" s="157">
        <v>296093</v>
      </c>
      <c r="G9" s="158"/>
      <c r="H9" s="159"/>
    </row>
    <row r="10" spans="1:8" x14ac:dyDescent="0.15">
      <c r="A10" s="160"/>
      <c r="B10" s="161"/>
      <c r="C10" s="162"/>
      <c r="D10" s="163">
        <v>176245</v>
      </c>
      <c r="E10" s="164"/>
      <c r="F10" s="165">
        <v>140545</v>
      </c>
      <c r="G10" s="166"/>
      <c r="H10" s="167"/>
    </row>
    <row r="11" spans="1:8" x14ac:dyDescent="0.15">
      <c r="A11" s="148" t="s">
        <v>524</v>
      </c>
      <c r="B11" s="153"/>
      <c r="C11" s="154"/>
      <c r="D11" s="155">
        <v>565122</v>
      </c>
      <c r="E11" s="156"/>
      <c r="F11" s="157">
        <v>308655</v>
      </c>
      <c r="G11" s="158"/>
      <c r="H11" s="159"/>
    </row>
    <row r="12" spans="1:8" x14ac:dyDescent="0.15">
      <c r="A12" s="160"/>
      <c r="B12" s="161"/>
      <c r="C12" s="168"/>
      <c r="D12" s="163">
        <v>171878</v>
      </c>
      <c r="E12" s="164"/>
      <c r="F12" s="165">
        <v>169887</v>
      </c>
      <c r="G12" s="166"/>
      <c r="H12" s="167"/>
    </row>
    <row r="13" spans="1:8" x14ac:dyDescent="0.15">
      <c r="A13" s="148"/>
      <c r="B13" s="153"/>
      <c r="C13" s="169"/>
      <c r="D13" s="170">
        <v>620287</v>
      </c>
      <c r="E13" s="171"/>
      <c r="F13" s="172">
        <v>323345</v>
      </c>
      <c r="G13" s="173"/>
      <c r="H13" s="159"/>
    </row>
    <row r="14" spans="1:8" x14ac:dyDescent="0.15">
      <c r="A14" s="160"/>
      <c r="B14" s="161"/>
      <c r="C14" s="162"/>
      <c r="D14" s="163">
        <v>212965</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3.65</v>
      </c>
      <c r="C19" s="174">
        <f>ROUND(VALUE(SUBSTITUTE(実質収支比率等に係る経年分析!G$48,"▲","-")),2)</f>
        <v>6.86</v>
      </c>
      <c r="D19" s="174">
        <f>ROUND(VALUE(SUBSTITUTE(実質収支比率等に係る経年分析!H$48,"▲","-")),2)</f>
        <v>4.58</v>
      </c>
      <c r="E19" s="174">
        <f>ROUND(VALUE(SUBSTITUTE(実質収支比率等に係る経年分析!I$48,"▲","-")),2)</f>
        <v>7.22</v>
      </c>
      <c r="F19" s="174">
        <f>ROUND(VALUE(SUBSTITUTE(実質収支比率等に係る経年分析!J$48,"▲","-")),2)</f>
        <v>5.03</v>
      </c>
    </row>
    <row r="20" spans="1:11" x14ac:dyDescent="0.15">
      <c r="A20" s="174" t="s">
        <v>53</v>
      </c>
      <c r="B20" s="174">
        <f>ROUND(VALUE(SUBSTITUTE(実質収支比率等に係る経年分析!F$47,"▲","-")),2)</f>
        <v>41.44</v>
      </c>
      <c r="C20" s="174">
        <f>ROUND(VALUE(SUBSTITUTE(実質収支比率等に係る経年分析!G$47,"▲","-")),2)</f>
        <v>36.79</v>
      </c>
      <c r="D20" s="174">
        <f>ROUND(VALUE(SUBSTITUTE(実質収支比率等に係る経年分析!H$47,"▲","-")),2)</f>
        <v>43.38</v>
      </c>
      <c r="E20" s="174">
        <f>ROUND(VALUE(SUBSTITUTE(実質収支比率等に係る経年分析!I$47,"▲","-")),2)</f>
        <v>48.54</v>
      </c>
      <c r="F20" s="174">
        <f>ROUND(VALUE(SUBSTITUTE(実質収支比率等に係る経年分析!J$47,"▲","-")),2)</f>
        <v>41.11</v>
      </c>
    </row>
    <row r="21" spans="1:11" x14ac:dyDescent="0.15">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8.7100000000000009</v>
      </c>
      <c r="E21" s="174">
        <f>IF(ISNUMBER(VALUE(SUBSTITUTE(実質収支比率等に係る経年分析!I$49,"▲","-"))),ROUND(VALUE(SUBSTITUTE(実質収支比率等に係る経年分析!I$49,"▲","-")),2),NA())</f>
        <v>7.66</v>
      </c>
      <c r="F21" s="174">
        <f>IF(ISNUMBER(VALUE(SUBSTITUTE(実質収支比率等に係る経年分析!J$49,"▲","-"))),ROUND(VALUE(SUBSTITUTE(実質収支比率等に係る経年分析!J$49,"▲","-")),2),NA())</f>
        <v>-5.12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大和の園特別会計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大和診療所特別会計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5.0199999999999996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327</v>
      </c>
      <c r="E42" s="176"/>
      <c r="F42" s="176"/>
      <c r="G42" s="176">
        <f>'実質公債費比率（分子）の構造'!L$52</f>
        <v>312</v>
      </c>
      <c r="H42" s="176"/>
      <c r="I42" s="176"/>
      <c r="J42" s="176">
        <f>'実質公債費比率（分子）の構造'!M$52</f>
        <v>274</v>
      </c>
      <c r="K42" s="176"/>
      <c r="L42" s="176"/>
      <c r="M42" s="176">
        <f>'実質公債費比率（分子）の構造'!N$52</f>
        <v>296</v>
      </c>
      <c r="N42" s="176"/>
      <c r="O42" s="176"/>
      <c r="P42" s="176">
        <f>'実質公債費比率（分子）の構造'!O$52</f>
        <v>286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74</v>
      </c>
      <c r="C46" s="176"/>
      <c r="D46" s="176"/>
      <c r="E46" s="176">
        <f>'実質公債費比率（分子）の構造'!L$48</f>
        <v>72</v>
      </c>
      <c r="F46" s="176"/>
      <c r="G46" s="176"/>
      <c r="H46" s="176">
        <f>'実質公債費比率（分子）の構造'!M$48</f>
        <v>67</v>
      </c>
      <c r="I46" s="176"/>
      <c r="J46" s="176"/>
      <c r="K46" s="176">
        <f>'実質公債費比率（分子）の構造'!N$48</f>
        <v>63</v>
      </c>
      <c r="L46" s="176"/>
      <c r="M46" s="176"/>
      <c r="N46" s="176">
        <f>'実質公債費比率（分子）の構造'!O$48</f>
        <v>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386</v>
      </c>
      <c r="C49" s="176"/>
      <c r="D49" s="176"/>
      <c r="E49" s="176">
        <f>'実質公債費比率（分子）の構造'!L$45</f>
        <v>361</v>
      </c>
      <c r="F49" s="176"/>
      <c r="G49" s="176"/>
      <c r="H49" s="176">
        <f>'実質公債費比率（分子）の構造'!M$45</f>
        <v>341</v>
      </c>
      <c r="I49" s="176"/>
      <c r="J49" s="176"/>
      <c r="K49" s="176">
        <f>'実質公債費比率（分子）の構造'!N$45</f>
        <v>312</v>
      </c>
      <c r="L49" s="176"/>
      <c r="M49" s="176"/>
      <c r="N49" s="176">
        <f>'実質公債費比率（分子）の構造'!O$45</f>
        <v>332</v>
      </c>
      <c r="O49" s="176"/>
      <c r="P49" s="176"/>
    </row>
    <row r="50" spans="1:16" x14ac:dyDescent="0.15">
      <c r="A50" s="176" t="s">
        <v>67</v>
      </c>
      <c r="B50" s="176" t="e">
        <f>NA()</f>
        <v>#N/A</v>
      </c>
      <c r="C50" s="176">
        <f>IF(ISNUMBER('実質公債費比率（分子）の構造'!K$53),'実質公債費比率（分子）の構造'!K$53,NA())</f>
        <v>133</v>
      </c>
      <c r="D50" s="176" t="e">
        <f>NA()</f>
        <v>#N/A</v>
      </c>
      <c r="E50" s="176" t="e">
        <f>NA()</f>
        <v>#N/A</v>
      </c>
      <c r="F50" s="176">
        <f>IF(ISNUMBER('実質公債費比率（分子）の構造'!L$53),'実質公債費比率（分子）の構造'!L$53,NA())</f>
        <v>121</v>
      </c>
      <c r="G50" s="176" t="e">
        <f>NA()</f>
        <v>#N/A</v>
      </c>
      <c r="H50" s="176" t="e">
        <f>NA()</f>
        <v>#N/A</v>
      </c>
      <c r="I50" s="176">
        <f>IF(ISNUMBER('実質公債費比率（分子）の構造'!M$53),'実質公債費比率（分子）の構造'!M$53,NA())</f>
        <v>134</v>
      </c>
      <c r="J50" s="176" t="e">
        <f>NA()</f>
        <v>#N/A</v>
      </c>
      <c r="K50" s="176" t="e">
        <f>NA()</f>
        <v>#N/A</v>
      </c>
      <c r="L50" s="176">
        <f>IF(ISNUMBER('実質公債費比率（分子）の構造'!N$53),'実質公債費比率（分子）の構造'!N$53,NA())</f>
        <v>79</v>
      </c>
      <c r="M50" s="176" t="e">
        <f>NA()</f>
        <v>#N/A</v>
      </c>
      <c r="N50" s="176" t="e">
        <f>NA()</f>
        <v>#N/A</v>
      </c>
      <c r="O50" s="176">
        <f>IF(ISNUMBER('実質公債費比率（分子）の構造'!O$53),'実質公債費比率（分子）の構造'!O$53,NA())</f>
        <v>117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2591</v>
      </c>
      <c r="E56" s="175"/>
      <c r="F56" s="175"/>
      <c r="G56" s="175">
        <f>'将来負担比率（分子）の構造'!J$52</f>
        <v>2958</v>
      </c>
      <c r="H56" s="175"/>
      <c r="I56" s="175"/>
      <c r="J56" s="175">
        <f>'将来負担比率（分子）の構造'!K$52</f>
        <v>2975</v>
      </c>
      <c r="K56" s="175"/>
      <c r="L56" s="175"/>
      <c r="M56" s="175">
        <f>'将来負担比率（分子）の構造'!L$52</f>
        <v>2945</v>
      </c>
      <c r="N56" s="175"/>
      <c r="O56" s="175"/>
      <c r="P56" s="175">
        <f>'将来負担比率（分子）の構造'!M$52</f>
        <v>3138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1438</v>
      </c>
      <c r="E58" s="175"/>
      <c r="F58" s="175"/>
      <c r="G58" s="175">
        <f>'将来負担比率（分子）の構造'!J$50</f>
        <v>1411</v>
      </c>
      <c r="H58" s="175"/>
      <c r="I58" s="175"/>
      <c r="J58" s="175">
        <f>'将来負担比率（分子）の構造'!K$50</f>
        <v>1569</v>
      </c>
      <c r="K58" s="175"/>
      <c r="L58" s="175"/>
      <c r="M58" s="175">
        <f>'将来負担比率（分子）の構造'!L$50</f>
        <v>1647</v>
      </c>
      <c r="N58" s="175"/>
      <c r="O58" s="175"/>
      <c r="P58" s="175">
        <f>'将来負担比率（分子）の構造'!M$50</f>
        <v>1553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73</v>
      </c>
      <c r="C62" s="175"/>
      <c r="D62" s="175"/>
      <c r="E62" s="175">
        <f>'将来負担比率（分子）の構造'!J$45</f>
        <v>42</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784</v>
      </c>
      <c r="C64" s="175"/>
      <c r="D64" s="175"/>
      <c r="E64" s="175">
        <f>'将来負担比率（分子）の構造'!J$43</f>
        <v>868</v>
      </c>
      <c r="F64" s="175"/>
      <c r="G64" s="175"/>
      <c r="H64" s="175">
        <f>'将来負担比率（分子）の構造'!K$43</f>
        <v>843</v>
      </c>
      <c r="I64" s="175"/>
      <c r="J64" s="175"/>
      <c r="K64" s="175">
        <f>'将来負担比率（分子）の構造'!L$43</f>
        <v>761</v>
      </c>
      <c r="L64" s="175"/>
      <c r="M64" s="175"/>
      <c r="N64" s="175">
        <f>'将来負担比率（分子）の構造'!M$43</f>
        <v>731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2719</v>
      </c>
      <c r="C66" s="175"/>
      <c r="D66" s="175"/>
      <c r="E66" s="175">
        <f>'将来負担比率（分子）の構造'!J$41</f>
        <v>3106</v>
      </c>
      <c r="F66" s="175"/>
      <c r="G66" s="175"/>
      <c r="H66" s="175">
        <f>'将来負担比率（分子）の構造'!K$41</f>
        <v>3110</v>
      </c>
      <c r="I66" s="175"/>
      <c r="J66" s="175"/>
      <c r="K66" s="175">
        <f>'将来負担比率（分子）の構造'!L$41</f>
        <v>3182</v>
      </c>
      <c r="L66" s="175"/>
      <c r="M66" s="175"/>
      <c r="N66" s="175">
        <f>'将来負担比率（分子）の構造'!M$41</f>
        <v>3634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755</v>
      </c>
      <c r="C72" s="179">
        <f>基金残高に係る経年分析!G55</f>
        <v>843</v>
      </c>
      <c r="D72" s="179">
        <f>基金残高に係る経年分析!H55</f>
        <v>757</v>
      </c>
    </row>
    <row r="73" spans="1:16" x14ac:dyDescent="0.15">
      <c r="A73" s="178" t="s">
        <v>74</v>
      </c>
      <c r="B73" s="179">
        <f>基金残高に係る経年分析!F56</f>
        <v>281</v>
      </c>
      <c r="C73" s="179">
        <f>基金残高に係る経年分析!G56</f>
        <v>281</v>
      </c>
      <c r="D73" s="179">
        <f>基金残高に係る経年分析!H56</f>
        <v>281</v>
      </c>
    </row>
    <row r="74" spans="1:16" x14ac:dyDescent="0.15">
      <c r="A74" s="178" t="s">
        <v>75</v>
      </c>
      <c r="B74" s="179">
        <f>基金残高に係る経年分析!F57</f>
        <v>318</v>
      </c>
      <c r="C74" s="179">
        <f>基金残高に係る経年分析!G57</f>
        <v>314</v>
      </c>
      <c r="D74" s="179">
        <f>基金残高に係る経年分析!H57</f>
        <v>319</v>
      </c>
    </row>
  </sheetData>
  <sheetProtection algorithmName="SHA-512" hashValue="fZbeXrH0tyQ1hBqOmQD/1VlCU0UFDEKvwY48esf7568thhgDH/xnP+mOKkatuR1MnFu6gjv+1rdrCP/NUHFEOA==" saltValue="kg/xfdC3onaH2bTNBt0C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2025-03-10T05:39:04Z</cp:lastPrinted>
  <dcterms:created xsi:type="dcterms:W3CDTF">2025-02-19T05:40:20Z</dcterms:created>
  <dcterms:modified xsi:type="dcterms:W3CDTF">2025-03-24T01:52:03Z</dcterms:modified>
  <cp:category/>
</cp:coreProperties>
</file>