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A452C6DF-FD8E-4441-84F5-6388E1AE9E37}" xr6:coauthVersionLast="36"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U34" i="10"/>
  <c r="U35" i="10" s="1"/>
  <c r="U36" i="10" s="1"/>
  <c r="C34" i="10"/>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<sst xmlns="http://schemas.openxmlformats.org/spreadsheetml/2006/main" count="1093" uniqueCount="564">
  <si>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</si>
  <si>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</si>
  <si>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</si>
  <si>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</si>
  <si>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</si>
  <si>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</si>
  <si>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</si>
  <si>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</si>
  <si>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</si>
  <si>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</si>
  <si>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</si>
  <si>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</si>
  <si>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</si>
  <si>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</si>
  <si>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</si>
  <si>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</si>
  <si>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</si>
  <si>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</si>
  <si>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</si>
  <si>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</si>
  <si>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</si>
  <si>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</si>
  <si>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</si>
  <si>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</si>
  <si>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</si>
  <si>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</si>
  <si>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</si>
  <si>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</si>
  <si>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</si>
  <si>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</si>
  <si>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</si>
  <si>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</si>
  <si>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</si>
  <si>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</si>
  <si>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</si>
  <si>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</si>
  <si>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</si>
  <si>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</si>
  <si>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</si>
  <si>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</si>
  <si>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</si>
  <si>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</si>
  <si>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</si>
  <si>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</si>
  <si>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</si>
  <si>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</si>
  <si>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</si>
  <si>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</si>
  <si>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</si>
  <si>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</si>
  <si>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</si>
  <si>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</si>
  <si>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</si>
  <si>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</si>
  <si>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</si>
  <si>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</si>
  <si>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</si>
  <si>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</si>
  <si>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</si>
  <si>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</si>
  <si>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</si>
  <si>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</si>
  <si>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</si>
  <si>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</si>
  <si>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</si>
  <si>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</si>
  <si>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</si>
  <si>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</si>
  <si>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</si>
  <si>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</si>
  <si>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</si>
  <si>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</si>
  <si>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</si>
  <si>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</si>
  <si>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</si>
  <si>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</si>
  <si>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</si>
  <si>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</si>
  <si>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</si>
  <si>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</si>
  <si>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</si>
  <si>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</si>
  <si>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</si>
  <si>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</si>
  <si>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</si>
  <si>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</si>
  <si>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</si>
  <si>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</si>
  <si>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</si>
  <si>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</si>
  <si>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</si>
  <si>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</si>
  <si>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</si>
  <si>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</si>
  <si>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徳之島町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</si>
  <si>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</si>
  <si>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</si>
  <si>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</si>
  <si>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</si>
  <si>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</si>
  <si>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</si>
  <si>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</si>
  <si>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</si>
  <si>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</si>
  <si>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</si>
  <si>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</si>
  <si>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</si>
  <si>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</si>
  <si>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</si>
  <si>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</si>
  <si>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</si>
  <si>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</si>
  <si>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</si>
  <si>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</si>
  <si>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</si>
  <si>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</si>
  <si>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</si>
  <si>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</si>
  <si>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</si>
  <si>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</si>
  <si>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</si>
  <si>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</si>
  <si>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</si>
  <si>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</si>
  <si>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</si>
  <si>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</si>
  <si>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</si>
  <si>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</si>
  <si>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</si>
  <si>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</si>
  <si>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</si>
  <si>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</si>
  <si>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</si>
  <si>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</si>
  <si>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</si>
  <si>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</si>
  <si>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</si>
  <si>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</si>
  <si>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</si>
  <si>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</si>
  <si>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</si>
  <si>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</si>
  <si>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</si>
  <si>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</si>
  <si>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</si>
  <si>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</si>
  <si>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</si>
  <si>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</si>
  <si>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</si>
  <si>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</si>
  <si>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</si>
  <si>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</si>
  <si>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</si>
  <si>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</si>
  <si>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</si>
  <si>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</si>
  <si>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</si>
  <si>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</si>
  <si>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</si>
  <si>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</si>
  <si>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</si>
  <si>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</si>
  <si>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</si>
  <si>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</si>
  <si>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</si>
  <si>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</si>
  <si>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</si>
  <si>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</si>
  <si>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</si>
  <si>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</si>
  <si>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</si>
  <si>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</si>
  <si>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</si>
  <si>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</si>
  <si>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</si>
  <si>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</si>
  <si>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</si>
  <si>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</si>
  <si>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</si>
  <si>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</si>
  <si>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</si>
  <si>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</si>
  <si>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</si>
  <si>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</si>
  <si>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</si>
  <si>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</si>
  <si>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</si>
  <si>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</si>
  <si>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</si>
  <si>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</si>
  <si>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</si>
  <si>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</si>
  <si>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</si>
  <si>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</si>
  <si>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</si>
  <si>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</si>
  <si>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</si>
  <si>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</si>
  <si>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</si>
  <si>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</si>
  <si>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</si>
  <si>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</si>
  <si>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</si>
  <si>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鹿児島県徳之島町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</si>
  <si>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</si>
  <si>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</si>
  <si>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</si>
  <si>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</si>
  <si>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</si>
  <si>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</si>
  <si>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</si>
  <si>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</si>
  <si>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</si>
  <si>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</si>
  <si>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</si>
  <si>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</si>
  <si>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</si>
  <si>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</si>
  <si>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</si>
  <si>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</si>
  <si>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</si>
  <si>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</si>
  <si>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</si>
  <si>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</si>
  <si>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</si>
  <si>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</si>
  <si>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</si>
  <si>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</si>
  <si>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</si>
  <si>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</si>
  <si>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</si>
  <si>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</si>
  <si>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</si>
  <si>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</si>
  <si>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</si>
  <si>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</si>
  <si>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</si>
  <si>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</si>
  <si>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</si>
  <si>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</si>
  <si>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</si>
  <si>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</si>
  <si>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</si>
  <si>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</si>
  <si>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</si>
  <si>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</si>
  <si>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</si>
  <si>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</si>
  <si>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</si>
  <si>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</si>
  <si>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</si>
  <si>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</si>
  <si>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</si>
  <si>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</si>
  <si>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</si>
  <si>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</si>
  <si>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</si>
  <si>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</si>
  <si>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</si>
  <si>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</si>
  <si>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</si>
  <si>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</si>
  <si>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</si>
  <si>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</si>
  <si>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</si>
  <si>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</si>
  <si>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</si>
  <si>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</si>
  <si>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</si>
  <si>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</si>
  <si>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</si>
  <si>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</si>
  <si>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</si>
  <si>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</si>
  <si>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</si>
  <si>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</si>
  <si>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</si>
  <si>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</si>
  <si>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</si>
  <si>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</si>
  <si>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</si>
  <si>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</si>
  <si>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</si>
  <si>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</si>
  <si>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</si>
  <si>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</si>
  <si>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</si>
  <si>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</si>
  <si>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</si>
  <si>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</si>
  <si>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</si>
  <si>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</si>
  <si>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</si>
  <si>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</si>
  <si>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</si>
  <si>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</si>
  <si>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</si>
  <si>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</si>
  <si>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</si>
  <si>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</si>
  <si>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</si>
  <si>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</si>
  <si>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</si>
  <si>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</si>
  <si>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</si>
  <si>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</si>
  <si>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</si>
  <si>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</si>
  <si>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</si>
  <si>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</si>
  <si>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</si>
  <si>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</si>
  <si>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</si>
  <si>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</si>
  <si>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</si>
  <si>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</si>
  <si>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</si>
  <si>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</si>
  <si>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</si>
  <si>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</si>
  <si>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</si>
  <si>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</si>
  <si>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</si>
  <si>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</si>
  <si>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</si>
  <si>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</si>
  <si>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</si>
  <si>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と畜場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</si>
  <si>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</si>
  <si>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</si>
  <si>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</si>
  <si>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</si>
  <si>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</si>
  <si>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</si>
  <si>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</si>
  <si>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</si>
  <si>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</si>
  <si>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</si>
  <si>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</si>
  <si>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</si>
  <si>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</si>
  <si>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</si>
  <si>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</si>
  <si>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</si>
  <si>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</si>
  <si>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</si>
  <si>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</si>
  <si>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</si>
  <si>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</si>
  <si>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</si>
  <si>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</si>
  <si>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</si>
  <si>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</si>
  <si>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</si>
  <si>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鹿児島県徳之島町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</si>
  <si>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</si>
  <si>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</si>
  <si>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</si>
  <si>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</si>
  <si>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</si>
  <si>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</si>
  <si>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</si>
  <si>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</si>
  <si>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</si>
  <si>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</si>
  <si>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</si>
  <si>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</si>
  <si>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</si>
  <si>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</si>
  <si>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</si>
  <si>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</si>
  <si>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</si>
  <si>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</si>
  <si>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</si>
  <si>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</si>
  <si>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</si>
  <si>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</si>
  <si>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</si>
  <si>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</si>
  <si>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</si>
  <si>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</si>
  <si>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</si>
  <si>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</si>
  <si>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</si>
  <si>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</si>
  <si>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</si>
  <si>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</si>
  <si>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</si>
  <si>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</si>
  <si>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</si>
  <si>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</si>
  <si>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</si>
  <si>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</si>
  <si>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</si>
  <si>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</si>
  <si>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</si>
  <si>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</si>
  <si>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</si>
  <si>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</si>
  <si>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</si>
  <si>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</si>
  <si>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</si>
  <si>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</si>
  <si>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</si>
  <si>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</si>
  <si>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</si>
  <si>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</si>
  <si>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</si>
  <si>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</si>
  <si>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</si>
  <si>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</si>
  <si>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</si>
  <si>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</si>
  <si>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</si>
  <si>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</si>
  <si>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</si>
  <si>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</si>
  <si>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</si>
  <si>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</si>
  <si>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</si>
  <si>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</si>
  <si>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</si>
  <si>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</si>
  <si>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</si>
  <si>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</si>
  <si>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</si>
  <si>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</si>
  <si>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</si>
  <si>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</si>
  <si>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</si>
  <si>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</si>
  <si>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</si>
  <si>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</si>
  <si>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</si>
  <si>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</si>
  <si>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</si>
  <si>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</si>
  <si>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</si>
  <si>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</si>
  <si>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</si>
  <si>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</si>
  <si>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</si>
  <si>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</si>
  <si>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</si>
  <si>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</si>
  <si>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</si>
  <si>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</si>
  <si>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</si>
  <si>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</si>
  <si>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</si>
  <si>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</si>
  <si>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</si>
  <si>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</si>
  <si>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</si>
  <si>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</si>
  <si>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</si>
  <si>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</si>
  <si>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</si>
  <si>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</si>
  <si>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</si>
  <si>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</si>
  <si>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</si>
  <si>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</si>
  <si>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</si>
  <si>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</si>
  <si>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</si>
  <si>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</si>
  <si>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</si>
  <si>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</si>
  <si>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</si>
  <si>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</si>
  <si>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</si>
  <si>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</si>
  <si>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</si>
  <si>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</si>
  <si>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</si>
  <si>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</si>
  <si>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</si>
  <si>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</si>
  <si>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</si>
  <si>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</si>
  <si>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</si>
  <si>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</si>
  <si>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</si>
  <si>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</si>
  <si>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</si>
  <si>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</si>
  <si>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</si>
  <si>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</si>
  <si>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</si>
  <si>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</si>
  <si>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</si>
  <si>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</si>
  <si>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</si>
  <si>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</si>
  <si>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</si>
  <si>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</si>
  <si>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</si>
  <si>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</si>
  <si>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</si>
  <si>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</si>
  <si>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</si>
  <si>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</si>
  <si>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</si>
  <si>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</si>
  <si>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</si>
  <si>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</si>
  <si>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</si>
  <si>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</si>
  <si>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</si>
  <si>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</si>
  <si>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</si>
  <si>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</si>
  <si>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</si>
  <si>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</si>
  <si>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</si>
  <si>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</si>
  <si>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</si>
  <si>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</si>
  <si>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</si>
  <si>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</si>
  <si>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</si>
  <si>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</si>
  <si>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</si>
  <si>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</si>
  <si>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</si>
  <si>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</si>
  <si>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</si>
  <si>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</si>
  <si>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</si>
  <si>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</si>
  <si>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2.80</t>
  </si>
  <si>
    <t>▲ 0.12</t>
  </si>
  <si>
    <t>▲ 2.32</t>
  </si>
  <si>
    <t>▲ 4.06</t>
  </si>
  <si>
    <t>水道事業会計</t>
  </si>
  <si>
    <t>一般会計</t>
  </si>
  <si>
    <t>介護保険事業特別会計</t>
  </si>
  <si>
    <t>公共下水道事業特別会計</t>
  </si>
  <si>
    <t>国民健康保険特別会計</t>
  </si>
  <si>
    <t>後期高齢者医療特別会計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</si>
  <si>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</si>
  <si>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</si>
  <si>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</si>
  <si>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</si>
  <si>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</si>
  <si>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</si>
  <si>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</si>
  <si>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</si>
  <si>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t>
    <phoneticPr fontId="2"/>
  </si>
  <si>
    <t>ふるさと思いやり基金</t>
    <rPh sb="4" eb="5">
      <t>オモ</t>
    </rPh>
    <rPh sb="8" eb="10">
      <t>キキン</t>
    </rPh>
    <phoneticPr fontId="5"/>
  </si>
  <si>
    <t>教育施設等整備基金</t>
    <rPh sb="0" eb="2">
      <t>キョウイク</t>
    </rPh>
    <rPh sb="2" eb="4">
      <t>シセツ</t>
    </rPh>
    <rPh sb="4" eb="5">
      <t>トウ</t>
    </rPh>
    <rPh sb="5" eb="7">
      <t>セイビ</t>
    </rPh>
    <rPh sb="7" eb="9">
      <t>キキン</t>
    </rPh>
    <phoneticPr fontId="2"/>
  </si>
  <si>
    <t>庁舎整備基金</t>
    <rPh sb="0" eb="2">
      <t>チョウシャ</t>
    </rPh>
    <rPh sb="2" eb="4">
      <t>セイビ</t>
    </rPh>
    <rPh sb="4" eb="6">
      <t>キキン</t>
    </rPh>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</si>
  <si>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</si>
  <si>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</si>
  <si>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鹿児島県市町村総合事務組合</t>
    <phoneticPr fontId="10"/>
  </si>
  <si>
    <t>徳之島地区消防組合</t>
    <phoneticPr fontId="10"/>
  </si>
  <si>
    <t>奄美群島広域事務組合</t>
    <phoneticPr fontId="10"/>
  </si>
  <si>
    <t>徳之島地区介護保険組合</t>
    <phoneticPr fontId="10"/>
  </si>
  <si>
    <t>徳之島愛ランド広域連合（一般会計）</t>
    <phoneticPr fontId="10"/>
  </si>
  <si>
    <t>徳之島愛ランド広域連合（徳之島食肉センター特別会計）</t>
    <phoneticPr fontId="10"/>
  </si>
  <si>
    <t>鹿児島県後期高齢者医療広域連合（一般会計）</t>
    <phoneticPr fontId="10"/>
  </si>
  <si>
    <t>鹿児島県後期高齢者医療広域連合（後期高齢者医療特別会計）</t>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</si>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</sst>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F7B6-47E3-AA93-4EB8D88A22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99695</c:v>
                </c:pt>
                <c:pt idx="1">
                  <c:v>195162</c:v>
                </c:pt>
                <c:pt idx="2">
                  <c:v>256675</c:v>
                </c:pt>
                <c:pt idx="3">
                  <c:v>208736</c:v>
                </c:pt>
                <c:pt idx="4">
                  <c:v>213076</c:v>
                </c:pt>
              </c:numCache>
            </c:numRef>
          </c:val>
          <c:smooth val="0"/>
          <c:extLst>
            <c:ext xmlns:c16="http://schemas.microsoft.com/office/drawing/2014/chart" uri="{C3380CC4-5D6E-409C-BE32-E72D297353CC}">
              <c16:uniqueId val="{00000001-F7B6-47E3-AA93-4EB8D88A22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3.36</c:v>
                </c:pt>
                <c:pt idx="1">
                  <c:v>4.08</c:v>
                </c:pt>
                <c:pt idx="2">
                  <c:v>9.32</c:v>
                </c:pt>
                <c:pt idx="3">
                  <c:v>7.27</c:v>
                </c:pt>
                <c:pt idx="4">
                  <c:v>4.59</c:v>
                </c:pt>
              </c:numCache>
            </c:numRef>
          </c:val>
          <c:extLst>
            <c:ext xmlns:c16="http://schemas.microsoft.com/office/drawing/2014/chart" uri="{C3380CC4-5D6E-409C-BE32-E72D297353CC}">
              <c16:uniqueId val="{00000000-0B7E-4827-B9D5-86B813A8FC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24.21</c:v>
                </c:pt>
                <c:pt idx="1">
                  <c:v>23.58</c:v>
                </c:pt>
                <c:pt idx="2">
                  <c:v>24.12</c:v>
                </c:pt>
                <c:pt idx="3">
                  <c:v>29.81</c:v>
                </c:pt>
                <c:pt idx="4">
                  <c:v>32.06</c:v>
                </c:pt>
              </c:numCache>
            </c:numRef>
          </c:val>
          <c:extLst>
            <c:ext xmlns:c16="http://schemas.microsoft.com/office/drawing/2014/chart" uri="{C3380CC4-5D6E-409C-BE32-E72D297353CC}">
              <c16:uniqueId val="{00000001-0B7E-4827-B9D5-86B813A8FC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c:v>
                </c:pt>
                <c:pt idx="1">
                  <c:v>-0.12</c:v>
                </c:pt>
                <c:pt idx="2">
                  <c:v>5.5</c:v>
                </c:pt>
                <c:pt idx="3">
                  <c:v>-2.3199999999999998</c:v>
                </c:pt>
                <c:pt idx="4">
                  <c:v>-4.0599999999999996</c:v>
                </c:pt>
              </c:numCache>
            </c:numRef>
          </c:val>
          <c:smooth val="0"/>
          <c:extLst>
            <c:ext xmlns:c16="http://schemas.microsoft.com/office/drawing/2014/chart" uri="{C3380CC4-5D6E-409C-BE32-E72D297353CC}">
              <c16:uniqueId val="{00000002-0B7E-4827-B9D5-86B813A8FC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AE-410D-B089-DD304FC5F1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AE-410D-B089-DD304FC5F14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CAE-410D-B089-DD304FC5F14D}"/>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CAE-410D-B089-DD304FC5F14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0.03</c:v>
                </c:pt>
                <c:pt idx="8">
                  <c:v>#N/A</c:v>
                </c:pt>
                <c:pt idx="9">
                  <c:v>0.03</c:v>
                </c:pt>
              </c:numCache>
            </c:numRef>
          </c:val>
          <c:extLst>
            <c:ext xmlns:c16="http://schemas.microsoft.com/office/drawing/2014/chart" uri="{C3380CC4-5D6E-409C-BE32-E72D297353CC}">
              <c16:uniqueId val="{00000004-2CAE-410D-B089-DD304FC5F14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0.31</c:v>
                </c:pt>
                <c:pt idx="2">
                  <c:v>#N/A</c:v>
                </c:pt>
                <c:pt idx="3">
                  <c:v>0.42</c:v>
                </c:pt>
                <c:pt idx="4">
                  <c:v>#N/A</c:v>
                </c:pt>
                <c:pt idx="5">
                  <c:v>0.95</c:v>
                </c:pt>
                <c:pt idx="6">
                  <c:v>#N/A</c:v>
                </c:pt>
                <c:pt idx="7">
                  <c:v>0.45</c:v>
                </c:pt>
                <c:pt idx="8">
                  <c:v>#N/A</c:v>
                </c:pt>
                <c:pt idx="9">
                  <c:v>0.16</c:v>
                </c:pt>
              </c:numCache>
            </c:numRef>
          </c:val>
          <c:extLst>
            <c:ext xmlns:c16="http://schemas.microsoft.com/office/drawing/2014/chart" uri="{C3380CC4-5D6E-409C-BE32-E72D297353CC}">
              <c16:uniqueId val="{00000005-2CAE-410D-B089-DD304FC5F14D}"/>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0.01</c:v>
                </c:pt>
                <c:pt idx="4">
                  <c:v>#N/A</c:v>
                </c:pt>
                <c:pt idx="5">
                  <c:v>0.02</c:v>
                </c:pt>
                <c:pt idx="6">
                  <c:v>#N/A</c:v>
                </c:pt>
                <c:pt idx="7">
                  <c:v>0</c:v>
                </c:pt>
                <c:pt idx="8">
                  <c:v>#N/A</c:v>
                </c:pt>
                <c:pt idx="9">
                  <c:v>0.18</c:v>
                </c:pt>
              </c:numCache>
            </c:numRef>
          </c:val>
          <c:extLst>
            <c:ext xmlns:c16="http://schemas.microsoft.com/office/drawing/2014/chart" uri="{C3380CC4-5D6E-409C-BE32-E72D297353CC}">
              <c16:uniqueId val="{00000006-2CAE-410D-B089-DD304FC5F14D}"/>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0.93</c:v>
                </c:pt>
                <c:pt idx="2">
                  <c:v>#N/A</c:v>
                </c:pt>
                <c:pt idx="3">
                  <c:v>0.73</c:v>
                </c:pt>
                <c:pt idx="4">
                  <c:v>#N/A</c:v>
                </c:pt>
                <c:pt idx="5">
                  <c:v>0.86</c:v>
                </c:pt>
                <c:pt idx="6">
                  <c:v>#N/A</c:v>
                </c:pt>
                <c:pt idx="7">
                  <c:v>2.0099999999999998</c:v>
                </c:pt>
                <c:pt idx="8">
                  <c:v>#N/A</c:v>
                </c:pt>
                <c:pt idx="9">
                  <c:v>1.64</c:v>
                </c:pt>
              </c:numCache>
            </c:numRef>
          </c:val>
          <c:extLst>
            <c:ext xmlns:c16="http://schemas.microsoft.com/office/drawing/2014/chart" uri="{C3380CC4-5D6E-409C-BE32-E72D297353CC}">
              <c16:uniqueId val="{00000007-2CAE-410D-B089-DD304FC5F14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3.35</c:v>
                </c:pt>
                <c:pt idx="2">
                  <c:v>#N/A</c:v>
                </c:pt>
                <c:pt idx="3">
                  <c:v>4.07</c:v>
                </c:pt>
                <c:pt idx="4">
                  <c:v>#N/A</c:v>
                </c:pt>
                <c:pt idx="5">
                  <c:v>9.32</c:v>
                </c:pt>
                <c:pt idx="6">
                  <c:v>#N/A</c:v>
                </c:pt>
                <c:pt idx="7">
                  <c:v>7.26</c:v>
                </c:pt>
                <c:pt idx="8">
                  <c:v>#N/A</c:v>
                </c:pt>
                <c:pt idx="9">
                  <c:v>4.59</c:v>
                </c:pt>
              </c:numCache>
            </c:numRef>
          </c:val>
          <c:extLst>
            <c:ext xmlns:c16="http://schemas.microsoft.com/office/drawing/2014/chart" uri="{C3380CC4-5D6E-409C-BE32-E72D297353CC}">
              <c16:uniqueId val="{00000008-2CAE-410D-B089-DD304FC5F14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4.54</c:v>
                </c:pt>
                <c:pt idx="2">
                  <c:v>#N/A</c:v>
                </c:pt>
                <c:pt idx="3">
                  <c:v>5.79</c:v>
                </c:pt>
                <c:pt idx="4">
                  <c:v>#N/A</c:v>
                </c:pt>
                <c:pt idx="5">
                  <c:v>6.89</c:v>
                </c:pt>
                <c:pt idx="6">
                  <c:v>#N/A</c:v>
                </c:pt>
                <c:pt idx="7">
                  <c:v>8.27</c:v>
                </c:pt>
                <c:pt idx="8">
                  <c:v>#N/A</c:v>
                </c:pt>
                <c:pt idx="9">
                  <c:v>9.8000000000000007</c:v>
                </c:pt>
              </c:numCache>
            </c:numRef>
          </c:val>
          <c:extLst>
            <c:ext xmlns:c16="http://schemas.microsoft.com/office/drawing/2014/chart" uri="{C3380CC4-5D6E-409C-BE32-E72D297353CC}">
              <c16:uniqueId val="{00000009-2CAE-410D-B089-DD304FC5F14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745</c:v>
                </c:pt>
                <c:pt idx="5">
                  <c:v>748</c:v>
                </c:pt>
                <c:pt idx="8">
                  <c:v>749</c:v>
                </c:pt>
                <c:pt idx="11">
                  <c:v>703</c:v>
                </c:pt>
                <c:pt idx="14">
                  <c:v>719</c:v>
                </c:pt>
              </c:numCache>
            </c:numRef>
          </c:val>
          <c:extLst>
            <c:ext xmlns:c16="http://schemas.microsoft.com/office/drawing/2014/chart" uri="{C3380CC4-5D6E-409C-BE32-E72D297353CC}">
              <c16:uniqueId val="{00000000-F11D-4D3C-9C93-D3C37BB3D2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1D-4D3C-9C93-D3C37BB3D2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11D-4D3C-9C93-D3C37BB3D2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35</c:v>
                </c:pt>
                <c:pt idx="3">
                  <c:v>30</c:v>
                </c:pt>
                <c:pt idx="6">
                  <c:v>33</c:v>
                </c:pt>
                <c:pt idx="9">
                  <c:v>31</c:v>
                </c:pt>
                <c:pt idx="12">
                  <c:v>6</c:v>
                </c:pt>
              </c:numCache>
            </c:numRef>
          </c:val>
          <c:extLst>
            <c:ext xmlns:c16="http://schemas.microsoft.com/office/drawing/2014/chart" uri="{C3380CC4-5D6E-409C-BE32-E72D297353CC}">
              <c16:uniqueId val="{00000003-F11D-4D3C-9C93-D3C37BB3D2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179</c:v>
                </c:pt>
                <c:pt idx="3">
                  <c:v>227</c:v>
                </c:pt>
                <c:pt idx="6">
                  <c:v>237</c:v>
                </c:pt>
                <c:pt idx="9">
                  <c:v>227</c:v>
                </c:pt>
                <c:pt idx="12">
                  <c:v>204</c:v>
                </c:pt>
              </c:numCache>
            </c:numRef>
          </c:val>
          <c:extLst>
            <c:ext xmlns:c16="http://schemas.microsoft.com/office/drawing/2014/chart" uri="{C3380CC4-5D6E-409C-BE32-E72D297353CC}">
              <c16:uniqueId val="{00000004-F11D-4D3C-9C93-D3C37BB3D2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1D-4D3C-9C93-D3C37BB3D2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1D-4D3C-9C93-D3C37BB3D2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812</c:v>
                </c:pt>
                <c:pt idx="3">
                  <c:v>807</c:v>
                </c:pt>
                <c:pt idx="6">
                  <c:v>802</c:v>
                </c:pt>
                <c:pt idx="9">
                  <c:v>809</c:v>
                </c:pt>
                <c:pt idx="12">
                  <c:v>876</c:v>
                </c:pt>
              </c:numCache>
            </c:numRef>
          </c:val>
          <c:extLst>
            <c:ext xmlns:c16="http://schemas.microsoft.com/office/drawing/2014/chart" uri="{C3380CC4-5D6E-409C-BE32-E72D297353CC}">
              <c16:uniqueId val="{00000007-F11D-4D3C-9C93-D3C37BB3D2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281</c:v>
                </c:pt>
                <c:pt idx="2">
                  <c:v>#N/A</c:v>
                </c:pt>
                <c:pt idx="3">
                  <c:v>#N/A</c:v>
                </c:pt>
                <c:pt idx="4">
                  <c:v>316</c:v>
                </c:pt>
                <c:pt idx="5">
                  <c:v>#N/A</c:v>
                </c:pt>
                <c:pt idx="6">
                  <c:v>#N/A</c:v>
                </c:pt>
                <c:pt idx="7">
                  <c:v>323</c:v>
                </c:pt>
                <c:pt idx="8">
                  <c:v>#N/A</c:v>
                </c:pt>
                <c:pt idx="9">
                  <c:v>#N/A</c:v>
                </c:pt>
                <c:pt idx="10">
                  <c:v>364</c:v>
                </c:pt>
                <c:pt idx="11">
                  <c:v>#N/A</c:v>
                </c:pt>
                <c:pt idx="12">
                  <c:v>#N/A</c:v>
                </c:pt>
                <c:pt idx="13">
                  <c:v>367</c:v>
                </c:pt>
                <c:pt idx="14">
                  <c:v>#N/A</c:v>
                </c:pt>
              </c:numCache>
            </c:numRef>
          </c:val>
          <c:smooth val="0"/>
          <c:extLst>
            <c:ext xmlns:c16="http://schemas.microsoft.com/office/drawing/2014/chart" uri="{C3380CC4-5D6E-409C-BE32-E72D297353CC}">
              <c16:uniqueId val="{00000008-F11D-4D3C-9C93-D3C37BB3D2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6349</c:v>
                </c:pt>
                <c:pt idx="5">
                  <c:v>7178</c:v>
                </c:pt>
                <c:pt idx="8">
                  <c:v>7132</c:v>
                </c:pt>
                <c:pt idx="11">
                  <c:v>7010</c:v>
                </c:pt>
                <c:pt idx="14">
                  <c:v>7074</c:v>
                </c:pt>
              </c:numCache>
            </c:numRef>
          </c:val>
          <c:extLst>
            <c:ext xmlns:c16="http://schemas.microsoft.com/office/drawing/2014/chart" uri="{C3380CC4-5D6E-409C-BE32-E72D297353CC}">
              <c16:uniqueId val="{00000000-5BF0-4168-A731-5F147C9BB5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828</c:v>
                </c:pt>
                <c:pt idx="5">
                  <c:v>846</c:v>
                </c:pt>
                <c:pt idx="8">
                  <c:v>901</c:v>
                </c:pt>
                <c:pt idx="11">
                  <c:v>818</c:v>
                </c:pt>
                <c:pt idx="14">
                  <c:v>743</c:v>
                </c:pt>
              </c:numCache>
            </c:numRef>
          </c:val>
          <c:extLst>
            <c:ext xmlns:c16="http://schemas.microsoft.com/office/drawing/2014/chart" uri="{C3380CC4-5D6E-409C-BE32-E72D297353CC}">
              <c16:uniqueId val="{00000001-5BF0-4168-A731-5F147C9BB5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3203</c:v>
                </c:pt>
                <c:pt idx="5">
                  <c:v>3462</c:v>
                </c:pt>
                <c:pt idx="8">
                  <c:v>3398</c:v>
                </c:pt>
                <c:pt idx="11">
                  <c:v>3312</c:v>
                </c:pt>
                <c:pt idx="14">
                  <c:v>3493</c:v>
                </c:pt>
              </c:numCache>
            </c:numRef>
          </c:val>
          <c:extLst>
            <c:ext xmlns:c16="http://schemas.microsoft.com/office/drawing/2014/chart" uri="{C3380CC4-5D6E-409C-BE32-E72D297353CC}">
              <c16:uniqueId val="{00000002-5BF0-4168-A731-5F147C9BB5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F0-4168-A731-5F147C9BB5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F0-4168-A731-5F147C9BB5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F0-4168-A731-5F147C9BB5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306</c:v>
                </c:pt>
                <c:pt idx="3">
                  <c:v>189</c:v>
                </c:pt>
                <c:pt idx="6">
                  <c:v>215</c:v>
                </c:pt>
                <c:pt idx="9">
                  <c:v>0</c:v>
                </c:pt>
                <c:pt idx="12">
                  <c:v>0</c:v>
                </c:pt>
              </c:numCache>
            </c:numRef>
          </c:val>
          <c:extLst>
            <c:ext xmlns:c16="http://schemas.microsoft.com/office/drawing/2014/chart" uri="{C3380CC4-5D6E-409C-BE32-E72D297353CC}">
              <c16:uniqueId val="{00000006-5BF0-4168-A731-5F147C9BB5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122</c:v>
                </c:pt>
                <c:pt idx="3">
                  <c:v>90</c:v>
                </c:pt>
                <c:pt idx="6">
                  <c:v>59</c:v>
                </c:pt>
                <c:pt idx="9">
                  <c:v>28</c:v>
                </c:pt>
                <c:pt idx="12">
                  <c:v>26</c:v>
                </c:pt>
              </c:numCache>
            </c:numRef>
          </c:val>
          <c:extLst>
            <c:ext xmlns:c16="http://schemas.microsoft.com/office/drawing/2014/chart" uri="{C3380CC4-5D6E-409C-BE32-E72D297353CC}">
              <c16:uniqueId val="{00000007-5BF0-4168-A731-5F147C9BB5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1837</c:v>
                </c:pt>
                <c:pt idx="3">
                  <c:v>1714</c:v>
                </c:pt>
                <c:pt idx="6">
                  <c:v>2417</c:v>
                </c:pt>
                <c:pt idx="9">
                  <c:v>3208</c:v>
                </c:pt>
                <c:pt idx="12">
                  <c:v>3520</c:v>
                </c:pt>
              </c:numCache>
            </c:numRef>
          </c:val>
          <c:extLst>
            <c:ext xmlns:c16="http://schemas.microsoft.com/office/drawing/2014/chart" uri="{C3380CC4-5D6E-409C-BE32-E72D297353CC}">
              <c16:uniqueId val="{00000008-5BF0-4168-A731-5F147C9BB5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244</c:v>
                </c:pt>
                <c:pt idx="3">
                  <c:v>244</c:v>
                </c:pt>
                <c:pt idx="6">
                  <c:v>2</c:v>
                </c:pt>
                <c:pt idx="9">
                  <c:v>2</c:v>
                </c:pt>
                <c:pt idx="12">
                  <c:v>2</c:v>
                </c:pt>
              </c:numCache>
            </c:numRef>
          </c:val>
          <c:extLst>
            <c:ext xmlns:c16="http://schemas.microsoft.com/office/drawing/2014/chart" uri="{C3380CC4-5D6E-409C-BE32-E72D297353CC}">
              <c16:uniqueId val="{00000009-5BF0-4168-A731-5F147C9BB5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7880</c:v>
                </c:pt>
                <c:pt idx="3">
                  <c:v>8297</c:v>
                </c:pt>
                <c:pt idx="6">
                  <c:v>9225</c:v>
                </c:pt>
                <c:pt idx="9">
                  <c:v>9247</c:v>
                </c:pt>
                <c:pt idx="12">
                  <c:v>9511</c:v>
                </c:pt>
              </c:numCache>
            </c:numRef>
          </c:val>
          <c:extLst>
            <c:ext xmlns:c16="http://schemas.microsoft.com/office/drawing/2014/chart" uri="{C3380CC4-5D6E-409C-BE32-E72D297353CC}">
              <c16:uniqueId val="{0000000A-5BF0-4168-A731-5F147C9BB5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c:v>
                </c:pt>
                <c:pt idx="2">
                  <c:v>#N/A</c:v>
                </c:pt>
                <c:pt idx="3">
                  <c:v>#N/A</c:v>
                </c:pt>
                <c:pt idx="4">
                  <c:v>0</c:v>
                </c:pt>
                <c:pt idx="5">
                  <c:v>#N/A</c:v>
                </c:pt>
                <c:pt idx="6">
                  <c:v>#N/A</c:v>
                </c:pt>
                <c:pt idx="7">
                  <c:v>488</c:v>
                </c:pt>
                <c:pt idx="8">
                  <c:v>#N/A</c:v>
                </c:pt>
                <c:pt idx="9">
                  <c:v>#N/A</c:v>
                </c:pt>
                <c:pt idx="10">
                  <c:v>1346</c:v>
                </c:pt>
                <c:pt idx="11">
                  <c:v>#N/A</c:v>
                </c:pt>
                <c:pt idx="12">
                  <c:v>#N/A</c:v>
                </c:pt>
                <c:pt idx="13">
                  <c:v>1748</c:v>
                </c:pt>
                <c:pt idx="14">
                  <c:v>#N/A</c:v>
                </c:pt>
              </c:numCache>
            </c:numRef>
          </c:val>
          <c:smooth val="0"/>
          <c:extLst>
            <c:ext xmlns:c16="http://schemas.microsoft.com/office/drawing/2014/chart" uri="{C3380CC4-5D6E-409C-BE32-E72D297353CC}">
              <c16:uniqueId val="{0000000B-5BF0-4168-A731-5F147C9BB5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1250</c:v>
                </c:pt>
                <c:pt idx="1">
                  <c:v>1501</c:v>
                </c:pt>
                <c:pt idx="2">
                  <c:v>1628</c:v>
                </c:pt>
              </c:numCache>
            </c:numRef>
          </c:val>
          <c:extLst>
            <c:ext xmlns:c16="http://schemas.microsoft.com/office/drawing/2014/chart" uri="{C3380CC4-5D6E-409C-BE32-E72D297353CC}">
              <c16:uniqueId val="{00000000-2C20-4F5D-9B6B-EC6D20D8DF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311</c:v>
                </c:pt>
                <c:pt idx="1">
                  <c:v>311</c:v>
                </c:pt>
                <c:pt idx="2">
                  <c:v>311</c:v>
                </c:pt>
              </c:numCache>
            </c:numRef>
          </c:val>
          <c:extLst>
            <c:ext xmlns:c16="http://schemas.microsoft.com/office/drawing/2014/chart" uri="{C3380CC4-5D6E-409C-BE32-E72D297353CC}">
              <c16:uniqueId val="{00000001-2C20-4F5D-9B6B-EC6D20D8DF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1441</c:v>
                </c:pt>
                <c:pt idx="1">
                  <c:v>1063</c:v>
                </c:pt>
                <c:pt idx="2">
                  <c:v>1157</c:v>
                </c:pt>
              </c:numCache>
            </c:numRef>
          </c:val>
          <c:extLst>
            <c:ext xmlns:c16="http://schemas.microsoft.com/office/drawing/2014/chart" uri="{C3380CC4-5D6E-409C-BE32-E72D297353CC}">
              <c16:uniqueId val="{00000002-2C20-4F5D-9B6B-EC6D20D8DF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10,067
10,005
104.92
10,160,282
9,817,526
233,064
5,076,031
9,510,747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人口減少や高齢化等に加え、町内に中心となる産業や大型事業所等が少なく、財政基盤強化が脆弱なため、類似団体内平均値を下回っている。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財政基盤強化のため更なる歳出削減を図るほか、税及び使用料等の収納率の向上を図ることにより、安定した一般財源の確保、行財政の効率化・健全化に努める。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経常収支比率については、前年度比で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ポイント上昇しているが、類似団体平均よりは、下回っている。分母である歳入経常一般財源の地方交付税の減少、また分子である一般財源充当事業の増加によるものである。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今後も、人件費や物件費等の経常的な歳出は、年々増加の傾向にあるため、事業内容の精査を行うことで削減を図り、経常収支比率の抑制に努める。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49276</xdr:rowOff>
    </xdr:from>
    <xdr:to>
      <xdr:col>23</xdr:col>
      <xdr:colOff>133350</xdr:colOff>
      <xdr:row>63</xdr:row>
      <xdr:rowOff>22606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79176"/>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10668</xdr:rowOff>
    </xdr:from>
    <xdr:to>
      <xdr:col>19</xdr:col>
      <xdr:colOff>133350</xdr:colOff>
      <xdr:row>62</xdr:row>
      <xdr:rowOff>49276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405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10668</xdr:rowOff>
    </xdr:from>
    <xdr:to>
      <xdr:col>15</xdr:col>
      <xdr:colOff>82550</xdr:colOff>
      <xdr:row>63</xdr:row>
      <xdr:rowOff>104648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40568"/>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64</xdr:row>
      <xdr:rowOff>34544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0599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159783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110253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9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131318</xdr:rowOff>
    </xdr:from>
    <xdr:to>
      <xdr:col>15</xdr:col>
      <xdr:colOff>133350</xdr:colOff>
      <xdr:row>62</xdr:row>
      <xdr:rowOff>61468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165625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95521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は前年度より増加している。人件費については、指定管理者制度や民間委託等の推進に取り組むほか、物件費の中でも特に割合を占めている需用費や旅費について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また、近年増加傾向にある維持補修費について、所有する公共施設等が多く、今後老朽化をを迎える施設が多数あるため、公共施設等総合管理計画に基づき、適切な維持管理に努める。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116911</xdr:rowOff>
    </xdr:from>
    <xdr:to>
      <xdr:col>23</xdr:col>
      <xdr:colOff>133350</xdr:colOff>
      <xdr:row>83</xdr:row>
      <xdr:rowOff>8288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75811"/>
          <a:ext cx="8382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116911</xdr:rowOff>
    </xdr:from>
    <xdr:to>
      <xdr:col>19</xdr:col>
      <xdr:colOff>133350</xdr:colOff>
      <xdr:row>82</xdr:row>
      <xdr:rowOff>134091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175811"/>
          <a:ext cx="889000" cy="1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83711</xdr:rowOff>
    </xdr:from>
    <xdr:to>
      <xdr:col>15</xdr:col>
      <xdr:colOff>82550</xdr:colOff>
      <xdr:row>82</xdr:row>
      <xdr:rowOff>134091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42611"/>
          <a:ext cx="889000" cy="5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70033</xdr:rowOff>
    </xdr:from>
    <xdr:to>
      <xdr:col>11</xdr:col>
      <xdr:colOff>31750</xdr:colOff>
      <xdr:row>82</xdr:row>
      <xdr:rowOff>83711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28933"/>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46758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128938</xdr:rowOff>
    </xdr:from>
    <xdr:to>
      <xdr:col>23</xdr:col>
      <xdr:colOff>184150</xdr:colOff>
      <xdr:row>83</xdr:row>
      <xdr:rowOff>59088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101015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5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66111</xdr:rowOff>
    </xdr:from>
    <xdr:to>
      <xdr:col>19</xdr:col>
      <xdr:colOff>184150</xdr:colOff>
      <xdr:row>82</xdr:row>
      <xdr:rowOff>167711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2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152488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1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83291</xdr:rowOff>
    </xdr:from>
    <xdr:to>
      <xdr:col>15</xdr:col>
      <xdr:colOff>133350</xdr:colOff>
      <xdr:row>83</xdr:row>
      <xdr:rowOff>13441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4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169668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2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32911</xdr:rowOff>
    </xdr:from>
    <xdr:to>
      <xdr:col>11</xdr:col>
      <xdr:colOff>82550</xdr:colOff>
      <xdr:row>82</xdr:row>
      <xdr:rowOff>134511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119288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7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19233</xdr:rowOff>
    </xdr:from>
    <xdr:to>
      <xdr:col>7</xdr:col>
      <xdr:colOff>31750</xdr:colOff>
      <xdr:row>82</xdr:row>
      <xdr:rowOff>120833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7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105610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6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ラスパイレス指数は、類似団体内平均値と比べても低い水準を維持している。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今後も、給与の適正化に努めるとともに、各種手当の見直しを行い、引き続き縮減に努める。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29029</xdr:rowOff>
    </xdr:from>
    <xdr:to>
      <xdr:col>81</xdr:col>
      <xdr:colOff>44450</xdr:colOff>
      <xdr:row>90</xdr:row>
      <xdr:rowOff>13305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4087929"/>
          <a:ext cx="0" cy="1355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156832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1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13305</xdr:rowOff>
    </xdr:from>
    <xdr:to>
      <xdr:col>81</xdr:col>
      <xdr:colOff>133350</xdr:colOff>
      <xdr:row>90</xdr:row>
      <xdr:rowOff>13305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4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115406</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29029</xdr:rowOff>
    </xdr:from>
    <xdr:to>
      <xdr:col>81</xdr:col>
      <xdr:colOff>133350</xdr:colOff>
      <xdr:row>82</xdr:row>
      <xdr:rowOff>29029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166007</xdr:rowOff>
    </xdr:from>
    <xdr:to>
      <xdr:col>81</xdr:col>
      <xdr:colOff>44450</xdr:colOff>
      <xdr:row>82</xdr:row>
      <xdr:rowOff>109462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053457"/>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148365</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21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62593</xdr:rowOff>
    </xdr:from>
    <xdr:to>
      <xdr:col>77</xdr:col>
      <xdr:colOff>44450</xdr:colOff>
      <xdr:row>81</xdr:row>
      <xdr:rowOff>166007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39500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62593</xdr:rowOff>
    </xdr:from>
    <xdr:to>
      <xdr:col>72</xdr:col>
      <xdr:colOff>203200</xdr:colOff>
      <xdr:row>81</xdr:row>
      <xdr:rowOff>74084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39500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153609</xdr:rowOff>
    </xdr:from>
    <xdr:to>
      <xdr:col>68</xdr:col>
      <xdr:colOff>152400</xdr:colOff>
      <xdr:row>81</xdr:row>
      <xdr:rowOff>74084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3869609"/>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58662</xdr:rowOff>
    </xdr:from>
    <xdr:to>
      <xdr:col>81</xdr:col>
      <xdr:colOff>95250</xdr:colOff>
      <xdr:row>82</xdr:row>
      <xdr:rowOff>160262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151389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03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115207</xdr:rowOff>
    </xdr:from>
    <xdr:to>
      <xdr:col>77</xdr:col>
      <xdr:colOff>95250</xdr:colOff>
      <xdr:row>82</xdr:row>
      <xdr:rowOff>45357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55534</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77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11793</xdr:rowOff>
    </xdr:from>
    <xdr:to>
      <xdr:col>73</xdr:col>
      <xdr:colOff>44450</xdr:colOff>
      <xdr:row>81</xdr:row>
      <xdr:rowOff>113393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123570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23284</xdr:rowOff>
    </xdr:from>
    <xdr:to>
      <xdr:col>68</xdr:col>
      <xdr:colOff>203200</xdr:colOff>
      <xdr:row>81</xdr:row>
      <xdr:rowOff>124884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135061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102809</xdr:rowOff>
    </xdr:from>
    <xdr:to>
      <xdr:col>64</xdr:col>
      <xdr:colOff>152400</xdr:colOff>
      <xdr:row>81</xdr:row>
      <xdr:rowOff>32959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43136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5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0.96</a:t>
          </a:r>
          <a:r>
            <a:rPr kumimoji="1" lang="ja-JP" altLang="en-US" sz="1300">
              <a:latin typeface="ＭＳ Ｐゴシック" panose="020B0600070205080204" pitchFamily="50" charset="-128"/>
              <a:ea typeface="ＭＳ Ｐゴシック" panose="020B0600070205080204" pitchFamily="50" charset="-128"/>
            </a:rPr>
            <a:t>ポイント増となっており、年々上昇傾向で類似団体内平均値との差が大きくなっている。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今後も平成２８年３月に策定された徳之島町定員管理計画に基づき、中長期的な視点のもと、行政改革による行政機構の見直しを図り、適正な定員管理に努める。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43358</xdr:rowOff>
    </xdr:from>
    <xdr:to>
      <xdr:col>81</xdr:col>
      <xdr:colOff>44450</xdr:colOff>
      <xdr:row>63</xdr:row>
      <xdr:rowOff>89688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44708"/>
          <a:ext cx="8382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11023</xdr:rowOff>
    </xdr:from>
    <xdr:to>
      <xdr:col>77</xdr:col>
      <xdr:colOff>44450</xdr:colOff>
      <xdr:row>63</xdr:row>
      <xdr:rowOff>43358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12373"/>
          <a:ext cx="8890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406</xdr:rowOff>
    </xdr:from>
    <xdr:to>
      <xdr:col>72</xdr:col>
      <xdr:colOff>203200</xdr:colOff>
      <xdr:row>63</xdr:row>
      <xdr:rowOff>11023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01756"/>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406</xdr:rowOff>
    </xdr:from>
    <xdr:to>
      <xdr:col>68</xdr:col>
      <xdr:colOff>152400</xdr:colOff>
      <xdr:row>63</xdr:row>
      <xdr:rowOff>17297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80175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13250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38888</xdr:rowOff>
    </xdr:from>
    <xdr:to>
      <xdr:col>81</xdr:col>
      <xdr:colOff>95250</xdr:colOff>
      <xdr:row>63</xdr:row>
      <xdr:rowOff>140488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10965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1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164008</xdr:rowOff>
    </xdr:from>
    <xdr:to>
      <xdr:col>77</xdr:col>
      <xdr:colOff>95250</xdr:colOff>
      <xdr:row>63</xdr:row>
      <xdr:rowOff>94158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78935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8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131673</xdr:rowOff>
    </xdr:from>
    <xdr:to>
      <xdr:col>73</xdr:col>
      <xdr:colOff>44450</xdr:colOff>
      <xdr:row>63</xdr:row>
      <xdr:rowOff>61823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6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46600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4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121056</xdr:rowOff>
    </xdr:from>
    <xdr:to>
      <xdr:col>68</xdr:col>
      <xdr:colOff>203200</xdr:colOff>
      <xdr:row>63</xdr:row>
      <xdr:rowOff>51206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35983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137947</xdr:rowOff>
    </xdr:from>
    <xdr:to>
      <xdr:col>64</xdr:col>
      <xdr:colOff>152400</xdr:colOff>
      <xdr:row>63</xdr:row>
      <xdr:rowOff>68097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52874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54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実質公債比率は、事業の抑制・即発債の償還終了などによる元利償還金の減少で改善が図られていたが、分子である準元利償還金の増加や特定財源の減少により前年度比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庁舎建設事業・東天城中学校建設事業をはじめとした大型事業の元金償還開始や公営企業への元利償還金に対する繰出金の増加などに伴い、数値の上昇が予想されるため、引き続き地方債の新規発行の抑制や有利な起債を活用し、数値の上昇を抑え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40</xdr:row>
      <xdr:rowOff>165608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9465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40</xdr:row>
      <xdr:rowOff>136652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560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40132</xdr:rowOff>
    </xdr:from>
    <xdr:to>
      <xdr:col>72</xdr:col>
      <xdr:colOff>203200</xdr:colOff>
      <xdr:row>40</xdr:row>
      <xdr:rowOff>98044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8981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40132</xdr:rowOff>
    </xdr:from>
    <xdr:to>
      <xdr:col>68</xdr:col>
      <xdr:colOff>152400</xdr:colOff>
      <xdr:row>40</xdr:row>
      <xdr:rowOff>69088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981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160782</xdr:rowOff>
    </xdr:from>
    <xdr:to>
      <xdr:col>68</xdr:col>
      <xdr:colOff>203200</xdr:colOff>
      <xdr:row>40</xdr:row>
      <xdr:rowOff>90932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将来負担比率については、ふるさと納税推進による「ふるさと思いやり基金」の増加などで、改善が図られているが、公営企業が起こした地方債の償還の財源に充てた繰出金の増加により前年度比</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今後も、引き続き公営企業への元利償還金に対する繰出金の増加、大型事業実施による財政負担が懸念されるため、適切な地方債の発行や事業計画の見直しに努める。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91924</xdr:rowOff>
    </xdr:from>
    <xdr:to>
      <xdr:col>81</xdr:col>
      <xdr:colOff>44450</xdr:colOff>
      <xdr:row>16</xdr:row>
      <xdr:rowOff>23888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663674"/>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37012</xdr:rowOff>
    </xdr:from>
    <xdr:to>
      <xdr:col>77</xdr:col>
      <xdr:colOff>44450</xdr:colOff>
      <xdr:row>15</xdr:row>
      <xdr:rowOff>91924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437312"/>
          <a:ext cx="889000" cy="22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155562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8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144538</xdr:rowOff>
    </xdr:from>
    <xdr:to>
      <xdr:col>81</xdr:col>
      <xdr:colOff>95250</xdr:colOff>
      <xdr:row>16</xdr:row>
      <xdr:rowOff>74688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116615</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68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41124</xdr:rowOff>
    </xdr:from>
    <xdr:to>
      <xdr:col>77</xdr:col>
      <xdr:colOff>95250</xdr:colOff>
      <xdr:row>15</xdr:row>
      <xdr:rowOff>142724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6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127501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69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157662</xdr:rowOff>
    </xdr:from>
    <xdr:to>
      <xdr:col>73</xdr:col>
      <xdr:colOff>44450</xdr:colOff>
      <xdr:row>14</xdr:row>
      <xdr:rowOff>87812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3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72589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4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35862</xdr:rowOff>
    </xdr:from>
    <xdr:to>
      <xdr:col>64</xdr:col>
      <xdr:colOff>152400</xdr:colOff>
      <xdr:row>13</xdr:row>
      <xdr:rowOff>137462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2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147639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03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10,067
10,005
104.92
10,160,282
9,817,526
233,064
5,076,031
9,510,747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ポイント増となっており、類似団体内平均値より高い水準となっている。これは、人口に対する職員の多さによるものであり、今後も平成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月に策定された徳之島町定員管理計画に基づき、適正な定員管理を行い、各種手当等の見直しを図り人件費の抑制に努める。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19558</xdr:rowOff>
    </xdr:from>
    <xdr:to>
      <xdr:col>24</xdr:col>
      <xdr:colOff>25400</xdr:colOff>
      <xdr:row>35</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203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154432</xdr:rowOff>
    </xdr:from>
    <xdr:to>
      <xdr:col>19</xdr:col>
      <xdr:colOff>187325</xdr:colOff>
      <xdr:row>35</xdr:row>
      <xdr:rowOff>19558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837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154432</xdr:rowOff>
    </xdr:from>
    <xdr:to>
      <xdr:col>15</xdr:col>
      <xdr:colOff>98425</xdr:colOff>
      <xdr:row>35</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837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5842</xdr:rowOff>
    </xdr:from>
    <xdr:to>
      <xdr:col>11</xdr:col>
      <xdr:colOff>9525</xdr:colOff>
      <xdr:row>35</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065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140208</xdr:rowOff>
    </xdr:from>
    <xdr:to>
      <xdr:col>20</xdr:col>
      <xdr:colOff>38100</xdr:colOff>
      <xdr:row>35</xdr:row>
      <xdr:rowOff>70358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55135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5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103632</xdr:rowOff>
    </xdr:from>
    <xdr:to>
      <xdr:col>15</xdr:col>
      <xdr:colOff>149225</xdr:colOff>
      <xdr:row>35</xdr:row>
      <xdr:rowOff>33782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18559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126492</xdr:rowOff>
    </xdr:from>
    <xdr:to>
      <xdr:col>6</xdr:col>
      <xdr:colOff>171450</xdr:colOff>
      <xdr:row>35</xdr:row>
      <xdr:rowOff>56642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41419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新型コロナウイルス感染症による行動制限が緩和されたことによる旅費の増加が要因と考えられる。また、総合食品加工センターにおける食品加工に係る費用が、特に割合を占めているため、今後は、事業内容の精査を行い、コスト削減を検討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40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15</xdr:row>
      <xdr:rowOff>168910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1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1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17</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94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118110</xdr:rowOff>
    </xdr:from>
    <xdr:to>
      <xdr:col>78</xdr:col>
      <xdr:colOff>120650</xdr:colOff>
      <xdr:row>16</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ポイント増となっている。社会保障経費については、今後も自然増が予想されるため抑制は難しいが、資格審査等の適正化や各種手当の見直し、予防事業の活用等を行い削減に努める。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6465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56</xdr:row>
      <xdr:rowOff>121557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71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57</xdr:row>
      <xdr:rowOff>26307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722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61884</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ポイント減となっており、類似団体内平均値よりも低い数値となっている。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も前年度より減少しているが、近年の公営企業の大型事業実施により、今後も元利償還金に対する繰出金の増加も想定されるため、独立採算の原点に立ち返り、使用料の見直しも含め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57</xdr:row>
      <xdr:rowOff>115570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72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8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1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119380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56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66057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6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8907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8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年度から実施している「補助金等評価委員会」による評価を予算に反映している結果、年々減少していたが、新型コロナウイルス感染症に関する支援等補助金により令和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年度は増加した。なお、令和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年度以降は減少し、</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は横ばいとなっている。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各種団体への補助金については、慣例的なものが多いため、同委員会を今後も継続的に開催し、補助金交付が適当であるか、効果が十分に発揮されているか検証を行う。</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5842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49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19558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37846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37846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220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143019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となっており、今後も、新庁舎建設事業・東天城中学校建設事業をはじめとした大型事業の償還開始や新規の大型事業の実施等により増加するため、長期的視点のもと、新規事業と地方債発行とのバランスを図り、数値の上昇を抑制す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110998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48639"/>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46989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074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51563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074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51563</xdr:rowOff>
    </xdr:from>
    <xdr:to>
      <xdr:col>11</xdr:col>
      <xdr:colOff>9525</xdr:colOff>
      <xdr:row>77</xdr:row>
      <xdr:rowOff>83565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532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32275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今後も、経常的な歳出の削減を図り、経常収支比率の抑制に努める。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168911</xdr:rowOff>
    </xdr:from>
    <xdr:to>
      <xdr:col>82</xdr:col>
      <xdr:colOff>107950</xdr:colOff>
      <xdr:row>77</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1991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168911</xdr:rowOff>
    </xdr:from>
    <xdr:to>
      <xdr:col>78</xdr:col>
      <xdr:colOff>69850</xdr:colOff>
      <xdr:row>77</xdr:row>
      <xdr:rowOff>1270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199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78</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0292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xdr:rowOff>
    </xdr:from>
    <xdr:to>
      <xdr:col>69</xdr:col>
      <xdr:colOff>92075</xdr:colOff>
      <xdr:row>78</xdr:row>
      <xdr:rowOff>54611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3743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xdr:rowOff>
    </xdr:from>
    <xdr:to>
      <xdr:col>82</xdr:col>
      <xdr:colOff>158750</xdr:colOff>
      <xdr:row>77</xdr:row>
      <xdr:rowOff>109220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24147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118111</xdr:rowOff>
    </xdr:from>
    <xdr:to>
      <xdr:col>78</xdr:col>
      <xdr:colOff>120650</xdr:colOff>
      <xdr:row>77</xdr:row>
      <xdr:rowOff>48261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121920</xdr:rowOff>
    </xdr:from>
    <xdr:to>
      <xdr:col>69</xdr:col>
      <xdr:colOff>142875</xdr:colOff>
      <xdr:row>78</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62247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3811</xdr:rowOff>
    </xdr:from>
    <xdr:to>
      <xdr:col>65</xdr:col>
      <xdr:colOff>53975</xdr:colOff>
      <xdr:row>78</xdr:row>
      <xdr:rowOff>105411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115588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101299</xdr:rowOff>
    </xdr:from>
    <xdr:to>
      <xdr:col>29</xdr:col>
      <xdr:colOff>127000</xdr:colOff>
      <xdr:row>16</xdr:row>
      <xdr:rowOff>1461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720674"/>
          <a:ext cx="647700" cy="7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169660</xdr:rowOff>
    </xdr:from>
    <xdr:to>
      <xdr:col>26</xdr:col>
      <xdr:colOff>50800</xdr:colOff>
      <xdr:row>16</xdr:row>
      <xdr:rowOff>1461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789035"/>
          <a:ext cx="698500" cy="3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169660</xdr:rowOff>
    </xdr:from>
    <xdr:to>
      <xdr:col>22</xdr:col>
      <xdr:colOff>114300</xdr:colOff>
      <xdr:row>16</xdr:row>
      <xdr:rowOff>15940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789035"/>
          <a:ext cx="698500" cy="17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15940</xdr:rowOff>
    </xdr:from>
    <xdr:to>
      <xdr:col>18</xdr:col>
      <xdr:colOff>177800</xdr:colOff>
      <xdr:row>16</xdr:row>
      <xdr:rowOff>58428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06765"/>
          <a:ext cx="698500" cy="42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25452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50499</xdr:rowOff>
    </xdr:from>
    <xdr:to>
      <xdr:col>29</xdr:col>
      <xdr:colOff>177800</xdr:colOff>
      <xdr:row>15</xdr:row>
      <xdr:rowOff>152099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69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67026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1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122111</xdr:rowOff>
    </xdr:from>
    <xdr:to>
      <xdr:col>26</xdr:col>
      <xdr:colOff>101600</xdr:colOff>
      <xdr:row>16</xdr:row>
      <xdr:rowOff>52261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4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62438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1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118860</xdr:rowOff>
    </xdr:from>
    <xdr:to>
      <xdr:col>22</xdr:col>
      <xdr:colOff>165100</xdr:colOff>
      <xdr:row>16</xdr:row>
      <xdr:rowOff>49010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738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59187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0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136590</xdr:rowOff>
    </xdr:from>
    <xdr:to>
      <xdr:col>19</xdr:col>
      <xdr:colOff>38100</xdr:colOff>
      <xdr:row>16</xdr:row>
      <xdr:rowOff>66740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755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76917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2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7628</xdr:rowOff>
    </xdr:from>
    <xdr:to>
      <xdr:col>15</xdr:col>
      <xdr:colOff>101600</xdr:colOff>
      <xdr:row>16</xdr:row>
      <xdr:rowOff>109228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798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119405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6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37161</xdr:rowOff>
    </xdr:from>
    <xdr:to>
      <xdr:col>29</xdr:col>
      <xdr:colOff>127000</xdr:colOff>
      <xdr:row>35</xdr:row>
      <xdr:rowOff>60272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647511"/>
          <a:ext cx="647700" cy="23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60272</xdr:rowOff>
    </xdr:from>
    <xdr:to>
      <xdr:col>26</xdr:col>
      <xdr:colOff>50800</xdr:colOff>
      <xdr:row>35</xdr:row>
      <xdr:rowOff>158227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670622"/>
          <a:ext cx="698500" cy="97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158227</xdr:rowOff>
    </xdr:from>
    <xdr:to>
      <xdr:col>22</xdr:col>
      <xdr:colOff>114300</xdr:colOff>
      <xdr:row>35</xdr:row>
      <xdr:rowOff>187808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68577"/>
          <a:ext cx="698500" cy="29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187808</xdr:rowOff>
    </xdr:from>
    <xdr:to>
      <xdr:col>18</xdr:col>
      <xdr:colOff>177800</xdr:colOff>
      <xdr:row>35</xdr:row>
      <xdr:rowOff>273784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98158"/>
          <a:ext cx="698500" cy="85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55112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329261</xdr:rowOff>
    </xdr:from>
    <xdr:to>
      <xdr:col>29</xdr:col>
      <xdr:colOff>177800</xdr:colOff>
      <xdr:row>35</xdr:row>
      <xdr:rowOff>87961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596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174338</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44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9472</xdr:rowOff>
    </xdr:from>
    <xdr:to>
      <xdr:col>26</xdr:col>
      <xdr:colOff>101600</xdr:colOff>
      <xdr:row>35</xdr:row>
      <xdr:rowOff>111072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19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121249</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38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107427</xdr:rowOff>
    </xdr:from>
    <xdr:to>
      <xdr:col>22</xdr:col>
      <xdr:colOff>165100</xdr:colOff>
      <xdr:row>35</xdr:row>
      <xdr:rowOff>209027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17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219204</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48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137008</xdr:rowOff>
    </xdr:from>
    <xdr:to>
      <xdr:col>19</xdr:col>
      <xdr:colOff>38100</xdr:colOff>
      <xdr:row>35</xdr:row>
      <xdr:rowOff>238608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47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248785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51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222984</xdr:rowOff>
    </xdr:from>
    <xdr:to>
      <xdr:col>15</xdr:col>
      <xdr:colOff>101600</xdr:colOff>
      <xdr:row>35</xdr:row>
      <xdr:rowOff>324584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33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334761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60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10,067
10,005
104.92
10,160,282
9,817,526
233,064
5,076,031
9,510,747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159744</xdr:rowOff>
    </xdr:from>
    <xdr:to>
      <xdr:col>24</xdr:col>
      <xdr:colOff>63500</xdr:colOff>
      <xdr:row>35</xdr:row>
      <xdr:rowOff>7066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989044"/>
          <a:ext cx="838200" cy="1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7066</xdr:rowOff>
    </xdr:from>
    <xdr:to>
      <xdr:col>19</xdr:col>
      <xdr:colOff>177800</xdr:colOff>
      <xdr:row>35</xdr:row>
      <xdr:rowOff>22606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07816"/>
          <a:ext cx="889000" cy="1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22606</xdr:rowOff>
    </xdr:from>
    <xdr:to>
      <xdr:col>15</xdr:col>
      <xdr:colOff>50800</xdr:colOff>
      <xdr:row>35</xdr:row>
      <xdr:rowOff>24198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23356"/>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24198</xdr:rowOff>
    </xdr:from>
    <xdr:to>
      <xdr:col>10</xdr:col>
      <xdr:colOff>114300</xdr:colOff>
      <xdr:row>35</xdr:row>
      <xdr:rowOff>115857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024948"/>
          <a:ext cx="889000" cy="9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102531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108944</xdr:rowOff>
    </xdr:from>
    <xdr:to>
      <xdr:col>24</xdr:col>
      <xdr:colOff>114300</xdr:colOff>
      <xdr:row>35</xdr:row>
      <xdr:rowOff>39094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3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131821</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78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127716</xdr:rowOff>
    </xdr:from>
    <xdr:to>
      <xdr:col>20</xdr:col>
      <xdr:colOff>38100</xdr:colOff>
      <xdr:row>35</xdr:row>
      <xdr:rowOff>57866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74393</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3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143256</xdr:rowOff>
    </xdr:from>
    <xdr:to>
      <xdr:col>15</xdr:col>
      <xdr:colOff>101600</xdr:colOff>
      <xdr:row>35</xdr:row>
      <xdr:rowOff>73406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97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89933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4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144848</xdr:rowOff>
    </xdr:from>
    <xdr:to>
      <xdr:col>10</xdr:col>
      <xdr:colOff>165100</xdr:colOff>
      <xdr:row>35</xdr:row>
      <xdr:rowOff>74998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9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91525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74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65057</xdr:rowOff>
    </xdr:from>
    <xdr:to>
      <xdr:col>6</xdr:col>
      <xdr:colOff>38100</xdr:colOff>
      <xdr:row>35</xdr:row>
      <xdr:rowOff>166657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6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11734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4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25592</xdr:rowOff>
    </xdr:from>
    <xdr:to>
      <xdr:col>24</xdr:col>
      <xdr:colOff>63500</xdr:colOff>
      <xdr:row>56</xdr:row>
      <xdr:rowOff>33799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26792"/>
          <a:ext cx="8382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19800</xdr:rowOff>
    </xdr:from>
    <xdr:to>
      <xdr:col>19</xdr:col>
      <xdr:colOff>177800</xdr:colOff>
      <xdr:row>56</xdr:row>
      <xdr:rowOff>33799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621000"/>
          <a:ext cx="8890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19800</xdr:rowOff>
    </xdr:from>
    <xdr:to>
      <xdr:col>15</xdr:col>
      <xdr:colOff>50800</xdr:colOff>
      <xdr:row>56</xdr:row>
      <xdr:rowOff>61413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21000"/>
          <a:ext cx="889000" cy="4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162098</xdr:rowOff>
    </xdr:from>
    <xdr:to>
      <xdr:col>10</xdr:col>
      <xdr:colOff>114300</xdr:colOff>
      <xdr:row>56</xdr:row>
      <xdr:rowOff>61413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591848"/>
          <a:ext cx="889000" cy="7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83260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146242</xdr:rowOff>
    </xdr:from>
    <xdr:to>
      <xdr:col>24</xdr:col>
      <xdr:colOff>114300</xdr:colOff>
      <xdr:row>56</xdr:row>
      <xdr:rowOff>76392</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7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124669</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5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154449</xdr:rowOff>
    </xdr:from>
    <xdr:to>
      <xdr:col>20</xdr:col>
      <xdr:colOff>38100</xdr:colOff>
      <xdr:row>56</xdr:row>
      <xdr:rowOff>84599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8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75726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67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140450</xdr:rowOff>
    </xdr:from>
    <xdr:to>
      <xdr:col>15</xdr:col>
      <xdr:colOff>101600</xdr:colOff>
      <xdr:row>56</xdr:row>
      <xdr:rowOff>70600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87127</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34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10613</xdr:rowOff>
    </xdr:from>
    <xdr:to>
      <xdr:col>10</xdr:col>
      <xdr:colOff>165100</xdr:colOff>
      <xdr:row>56</xdr:row>
      <xdr:rowOff>112213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1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103340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0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111298</xdr:rowOff>
    </xdr:from>
    <xdr:to>
      <xdr:col>6</xdr:col>
      <xdr:colOff>38100</xdr:colOff>
      <xdr:row>56</xdr:row>
      <xdr:rowOff>41448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54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57975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31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149667</xdr:rowOff>
    </xdr:from>
    <xdr:to>
      <xdr:col>24</xdr:col>
      <xdr:colOff>63500</xdr:colOff>
      <xdr:row>77</xdr:row>
      <xdr:rowOff>158902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179867"/>
          <a:ext cx="838200" cy="18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128636</xdr:rowOff>
    </xdr:from>
    <xdr:to>
      <xdr:col>19</xdr:col>
      <xdr:colOff>177800</xdr:colOff>
      <xdr:row>77</xdr:row>
      <xdr:rowOff>158902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158836"/>
          <a:ext cx="889000" cy="20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128636</xdr:rowOff>
    </xdr:from>
    <xdr:to>
      <xdr:col>15</xdr:col>
      <xdr:colOff>50800</xdr:colOff>
      <xdr:row>78</xdr:row>
      <xdr:rowOff>4598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158836"/>
          <a:ext cx="889000" cy="21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39986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32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4598</xdr:rowOff>
    </xdr:from>
    <xdr:to>
      <xdr:col>10</xdr:col>
      <xdr:colOff>114300</xdr:colOff>
      <xdr:row>78</xdr:row>
      <xdr:rowOff>15250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377698"/>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98867</xdr:rowOff>
    </xdr:from>
    <xdr:to>
      <xdr:col>24</xdr:col>
      <xdr:colOff>114300</xdr:colOff>
      <xdr:row>77</xdr:row>
      <xdr:rowOff>29017</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12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121744</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98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108102</xdr:rowOff>
    </xdr:from>
    <xdr:to>
      <xdr:col>20</xdr:col>
      <xdr:colOff>38100</xdr:colOff>
      <xdr:row>78</xdr:row>
      <xdr:rowOff>38252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3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29379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40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77836</xdr:rowOff>
    </xdr:from>
    <xdr:to>
      <xdr:col>15</xdr:col>
      <xdr:colOff>101600</xdr:colOff>
      <xdr:row>77</xdr:row>
      <xdr:rowOff>7986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1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24513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288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125248</xdr:rowOff>
    </xdr:from>
    <xdr:to>
      <xdr:col>10</xdr:col>
      <xdr:colOff>165100</xdr:colOff>
      <xdr:row>78</xdr:row>
      <xdr:rowOff>55398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46525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1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135900</xdr:rowOff>
    </xdr:from>
    <xdr:to>
      <xdr:col>6</xdr:col>
      <xdr:colOff>38100</xdr:colOff>
      <xdr:row>78</xdr:row>
      <xdr:rowOff>66050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3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57177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3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156801</xdr:rowOff>
    </xdr:from>
    <xdr:to>
      <xdr:col>24</xdr:col>
      <xdr:colOff>63500</xdr:colOff>
      <xdr:row>92</xdr:row>
      <xdr:rowOff>167295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5758751"/>
          <a:ext cx="838200" cy="18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52408</xdr:rowOff>
    </xdr:from>
    <xdr:to>
      <xdr:col>19</xdr:col>
      <xdr:colOff>177800</xdr:colOff>
      <xdr:row>92</xdr:row>
      <xdr:rowOff>167295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5654358"/>
          <a:ext cx="889000" cy="28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52408</xdr:rowOff>
    </xdr:from>
    <xdr:to>
      <xdr:col>15</xdr:col>
      <xdr:colOff>50800</xdr:colOff>
      <xdr:row>93</xdr:row>
      <xdr:rowOff>164269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5654358"/>
          <a:ext cx="889000" cy="45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164269</xdr:rowOff>
    </xdr:from>
    <xdr:to>
      <xdr:col>10</xdr:col>
      <xdr:colOff>114300</xdr:colOff>
      <xdr:row>94</xdr:row>
      <xdr:rowOff>119159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109119"/>
          <a:ext cx="889000" cy="12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106001</xdr:rowOff>
    </xdr:from>
    <xdr:to>
      <xdr:col>24</xdr:col>
      <xdr:colOff>114300</xdr:colOff>
      <xdr:row>92</xdr:row>
      <xdr:rowOff>36151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70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128878</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55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116495</xdr:rowOff>
    </xdr:from>
    <xdr:to>
      <xdr:col>20</xdr:col>
      <xdr:colOff>38100</xdr:colOff>
      <xdr:row>93</xdr:row>
      <xdr:rowOff>46645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588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63172</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66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1608</xdr:rowOff>
    </xdr:from>
    <xdr:to>
      <xdr:col>15</xdr:col>
      <xdr:colOff>101600</xdr:colOff>
      <xdr:row>91</xdr:row>
      <xdr:rowOff>103208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560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119735</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37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113469</xdr:rowOff>
    </xdr:from>
    <xdr:to>
      <xdr:col>10</xdr:col>
      <xdr:colOff>165100</xdr:colOff>
      <xdr:row>94</xdr:row>
      <xdr:rowOff>43619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0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60146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583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68359</xdr:rowOff>
    </xdr:from>
    <xdr:to>
      <xdr:col>6</xdr:col>
      <xdr:colOff>38100</xdr:colOff>
      <xdr:row>94</xdr:row>
      <xdr:rowOff>169959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1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15036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595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98515</xdr:rowOff>
    </xdr:from>
    <xdr:to>
      <xdr:col>55</xdr:col>
      <xdr:colOff>0</xdr:colOff>
      <xdr:row>34</xdr:row>
      <xdr:rowOff>116186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927815"/>
          <a:ext cx="838200" cy="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10354</xdr:rowOff>
    </xdr:from>
    <xdr:to>
      <xdr:col>50</xdr:col>
      <xdr:colOff>114300</xdr:colOff>
      <xdr:row>34</xdr:row>
      <xdr:rowOff>116186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839654"/>
          <a:ext cx="889000" cy="10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153476</xdr:rowOff>
    </xdr:from>
    <xdr:to>
      <xdr:col>45</xdr:col>
      <xdr:colOff>177800</xdr:colOff>
      <xdr:row>34</xdr:row>
      <xdr:rowOff>10354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468426"/>
          <a:ext cx="889000" cy="37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153476</xdr:rowOff>
    </xdr:from>
    <xdr:to>
      <xdr:col>41</xdr:col>
      <xdr:colOff>50800</xdr:colOff>
      <xdr:row>35</xdr:row>
      <xdr:rowOff>133436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468426"/>
          <a:ext cx="889000" cy="6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88564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47715</xdr:rowOff>
    </xdr:from>
    <xdr:to>
      <xdr:col>55</xdr:col>
      <xdr:colOff>50800</xdr:colOff>
      <xdr:row>34</xdr:row>
      <xdr:rowOff>149315</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87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70592</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7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65386</xdr:rowOff>
    </xdr:from>
    <xdr:to>
      <xdr:col>50</xdr:col>
      <xdr:colOff>165100</xdr:colOff>
      <xdr:row>34</xdr:row>
      <xdr:rowOff>166986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8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12063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66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131004</xdr:rowOff>
    </xdr:from>
    <xdr:to>
      <xdr:col>46</xdr:col>
      <xdr:colOff>38100</xdr:colOff>
      <xdr:row>34</xdr:row>
      <xdr:rowOff>61154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78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77681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56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102676</xdr:rowOff>
    </xdr:from>
    <xdr:to>
      <xdr:col>41</xdr:col>
      <xdr:colOff>101600</xdr:colOff>
      <xdr:row>32</xdr:row>
      <xdr:rowOff>32826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4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49353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19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82636</xdr:rowOff>
    </xdr:from>
    <xdr:to>
      <xdr:col>36</xdr:col>
      <xdr:colOff>165100</xdr:colOff>
      <xdr:row>36</xdr:row>
      <xdr:rowOff>12786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0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29313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585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88833</xdr:rowOff>
    </xdr:from>
    <xdr:to>
      <xdr:col>55</xdr:col>
      <xdr:colOff>0</xdr:colOff>
      <xdr:row>55</xdr:row>
      <xdr:rowOff>103006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518583"/>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117901</xdr:rowOff>
    </xdr:from>
    <xdr:to>
      <xdr:col>50</xdr:col>
      <xdr:colOff>114300</xdr:colOff>
      <xdr:row>55</xdr:row>
      <xdr:rowOff>103006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376201"/>
          <a:ext cx="889000" cy="15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117901</xdr:rowOff>
    </xdr:from>
    <xdr:to>
      <xdr:col>45</xdr:col>
      <xdr:colOff>177800</xdr:colOff>
      <xdr:row>55</xdr:row>
      <xdr:rowOff>147335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376201"/>
          <a:ext cx="889000" cy="20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147335</xdr:rowOff>
    </xdr:from>
    <xdr:to>
      <xdr:col>41</xdr:col>
      <xdr:colOff>50800</xdr:colOff>
      <xdr:row>57</xdr:row>
      <xdr:rowOff>116203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577085"/>
          <a:ext cx="889000" cy="31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38033</xdr:rowOff>
    </xdr:from>
    <xdr:to>
      <xdr:col>55</xdr:col>
      <xdr:colOff>50800</xdr:colOff>
      <xdr:row>55</xdr:row>
      <xdr:rowOff>139633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46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60910</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31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52206</xdr:rowOff>
    </xdr:from>
    <xdr:to>
      <xdr:col>50</xdr:col>
      <xdr:colOff>165100</xdr:colOff>
      <xdr:row>55</xdr:row>
      <xdr:rowOff>153806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48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170333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25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67101</xdr:rowOff>
    </xdr:from>
    <xdr:to>
      <xdr:col>46</xdr:col>
      <xdr:colOff>38100</xdr:colOff>
      <xdr:row>54</xdr:row>
      <xdr:rowOff>168701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32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13778</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10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96535</xdr:rowOff>
    </xdr:from>
    <xdr:to>
      <xdr:col>41</xdr:col>
      <xdr:colOff>101600</xdr:colOff>
      <xdr:row>56</xdr:row>
      <xdr:rowOff>26685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5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43212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30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65403</xdr:rowOff>
    </xdr:from>
    <xdr:to>
      <xdr:col>36</xdr:col>
      <xdr:colOff>165100</xdr:colOff>
      <xdr:row>57</xdr:row>
      <xdr:rowOff>167003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3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158130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3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163596</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507996"/>
          <a:ext cx="1270" cy="108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110273</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28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163596</xdr:rowOff>
    </xdr:from>
    <xdr:to>
      <xdr:col>55</xdr:col>
      <xdr:colOff>88900</xdr:colOff>
      <xdr:row>72</xdr:row>
      <xdr:rowOff>163596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50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84874</xdr:rowOff>
    </xdr:from>
    <xdr:to>
      <xdr:col>55</xdr:col>
      <xdr:colOff>0</xdr:colOff>
      <xdr:row>76</xdr:row>
      <xdr:rowOff>139274</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2772174"/>
          <a:ext cx="838200" cy="39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125559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2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147132</xdr:rowOff>
    </xdr:from>
    <xdr:to>
      <xdr:col>55</xdr:col>
      <xdr:colOff>50800</xdr:colOff>
      <xdr:row>78</xdr:row>
      <xdr:rowOff>77282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101097</xdr:rowOff>
    </xdr:from>
    <xdr:to>
      <xdr:col>50</xdr:col>
      <xdr:colOff>114300</xdr:colOff>
      <xdr:row>74</xdr:row>
      <xdr:rowOff>84874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2274047"/>
          <a:ext cx="889000" cy="49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137950</xdr:rowOff>
    </xdr:from>
    <xdr:to>
      <xdr:col>50</xdr:col>
      <xdr:colOff>165100</xdr:colOff>
      <xdr:row>78</xdr:row>
      <xdr:rowOff>68100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59227</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43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101097</xdr:rowOff>
    </xdr:from>
    <xdr:to>
      <xdr:col>45</xdr:col>
      <xdr:colOff>177800</xdr:colOff>
      <xdr:row>75</xdr:row>
      <xdr:rowOff>16347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2274047"/>
          <a:ext cx="889000" cy="60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82248</xdr:rowOff>
    </xdr:from>
    <xdr:to>
      <xdr:col>46</xdr:col>
      <xdr:colOff>38100</xdr:colOff>
      <xdr:row>78</xdr:row>
      <xdr:rowOff>12398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3525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37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16347</xdr:rowOff>
    </xdr:from>
    <xdr:to>
      <xdr:col>41</xdr:col>
      <xdr:colOff>50800</xdr:colOff>
      <xdr:row>77</xdr:row>
      <xdr:rowOff>163787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875097"/>
          <a:ext cx="889000" cy="49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166106</xdr:rowOff>
    </xdr:from>
    <xdr:to>
      <xdr:col>41</xdr:col>
      <xdr:colOff>101600</xdr:colOff>
      <xdr:row>77</xdr:row>
      <xdr:rowOff>96256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2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49595</xdr:rowOff>
    </xdr:from>
    <xdr:to>
      <xdr:col>36</xdr:col>
      <xdr:colOff>165100</xdr:colOff>
      <xdr:row>77</xdr:row>
      <xdr:rowOff>151195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167722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88474</xdr:rowOff>
    </xdr:from>
    <xdr:to>
      <xdr:col>55</xdr:col>
      <xdr:colOff>50800</xdr:colOff>
      <xdr:row>77</xdr:row>
      <xdr:rowOff>18624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1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111350</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97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34074</xdr:rowOff>
    </xdr:from>
    <xdr:to>
      <xdr:col>50</xdr:col>
      <xdr:colOff>165100</xdr:colOff>
      <xdr:row>74</xdr:row>
      <xdr:rowOff>135674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7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152201</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39795" y="1249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50297</xdr:rowOff>
    </xdr:from>
    <xdr:to>
      <xdr:col>46</xdr:col>
      <xdr:colOff>38100</xdr:colOff>
      <xdr:row>71</xdr:row>
      <xdr:rowOff>151897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22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168424</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50795" y="1199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136997</xdr:rowOff>
    </xdr:from>
    <xdr:to>
      <xdr:col>41</xdr:col>
      <xdr:colOff>101600</xdr:colOff>
      <xdr:row>75</xdr:row>
      <xdr:rowOff>67147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82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83674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59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112987</xdr:rowOff>
    </xdr:from>
    <xdr:to>
      <xdr:col>36</xdr:col>
      <xdr:colOff>165100</xdr:colOff>
      <xdr:row>78</xdr:row>
      <xdr:rowOff>43137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34264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40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42261</xdr:rowOff>
    </xdr:from>
    <xdr:to>
      <xdr:col>55</xdr:col>
      <xdr:colOff>0</xdr:colOff>
      <xdr:row>97</xdr:row>
      <xdr:rowOff>3088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330011"/>
          <a:ext cx="838200" cy="30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92587</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55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3088</xdr:rowOff>
    </xdr:from>
    <xdr:to>
      <xdr:col>50</xdr:col>
      <xdr:colOff>114300</xdr:colOff>
      <xdr:row>97</xdr:row>
      <xdr:rowOff>70292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633738"/>
          <a:ext cx="889000" cy="6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2787</xdr:rowOff>
    </xdr:from>
    <xdr:to>
      <xdr:col>45</xdr:col>
      <xdr:colOff>177800</xdr:colOff>
      <xdr:row>97</xdr:row>
      <xdr:rowOff>70292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633437"/>
          <a:ext cx="889000" cy="6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2787</xdr:rowOff>
    </xdr:from>
    <xdr:to>
      <xdr:col>41</xdr:col>
      <xdr:colOff>50800</xdr:colOff>
      <xdr:row>97</xdr:row>
      <xdr:rowOff>69534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633437"/>
          <a:ext cx="889000" cy="6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70170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162911</xdr:rowOff>
    </xdr:from>
    <xdr:to>
      <xdr:col>55</xdr:col>
      <xdr:colOff>50800</xdr:colOff>
      <xdr:row>95</xdr:row>
      <xdr:rowOff>93061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2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14338</xdr:rowOff>
    </xdr:from>
    <xdr:ext cx="599010"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13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123738</xdr:rowOff>
    </xdr:from>
    <xdr:to>
      <xdr:col>50</xdr:col>
      <xdr:colOff>165100</xdr:colOff>
      <xdr:row>97</xdr:row>
      <xdr:rowOff>53888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5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5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19492</xdr:rowOff>
    </xdr:from>
    <xdr:to>
      <xdr:col>46</xdr:col>
      <xdr:colOff>38100</xdr:colOff>
      <xdr:row>97</xdr:row>
      <xdr:rowOff>121092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6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112219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74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123437</xdr:rowOff>
    </xdr:from>
    <xdr:to>
      <xdr:col>41</xdr:col>
      <xdr:colOff>101600</xdr:colOff>
      <xdr:row>97</xdr:row>
      <xdr:rowOff>53587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5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70114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35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18734</xdr:rowOff>
    </xdr:from>
    <xdr:to>
      <xdr:col>36</xdr:col>
      <xdr:colOff>165100</xdr:colOff>
      <xdr:row>97</xdr:row>
      <xdr:rowOff>120334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6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111461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7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154422</xdr:rowOff>
    </xdr:from>
    <xdr:to>
      <xdr:col>85</xdr:col>
      <xdr:colOff>127000</xdr:colOff>
      <xdr:row>37</xdr:row>
      <xdr:rowOff>90300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326622"/>
          <a:ext cx="838200" cy="10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134101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7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90300</xdr:rowOff>
    </xdr:from>
    <xdr:to>
      <xdr:col>81</xdr:col>
      <xdr:colOff>50800</xdr:colOff>
      <xdr:row>38</xdr:row>
      <xdr:rowOff>59233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433950"/>
          <a:ext cx="889000" cy="14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25127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54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59233</xdr:rowOff>
    </xdr:from>
    <xdr:to>
      <xdr:col>76</xdr:col>
      <xdr:colOff>114300</xdr:colOff>
      <xdr:row>38</xdr:row>
      <xdr:rowOff>97500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574333"/>
          <a:ext cx="8890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22657</xdr:rowOff>
    </xdr:from>
    <xdr:to>
      <xdr:col>71</xdr:col>
      <xdr:colOff>177800</xdr:colOff>
      <xdr:row>38</xdr:row>
      <xdr:rowOff>97500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366307"/>
          <a:ext cx="889000" cy="24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32214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103622</xdr:rowOff>
    </xdr:from>
    <xdr:to>
      <xdr:col>85</xdr:col>
      <xdr:colOff>177800</xdr:colOff>
      <xdr:row>37</xdr:row>
      <xdr:rowOff>33772</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27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126499</xdr:rowOff>
    </xdr:from>
    <xdr:ext cx="534377"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12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39500</xdr:rowOff>
    </xdr:from>
    <xdr:to>
      <xdr:col>81</xdr:col>
      <xdr:colOff>101600</xdr:colOff>
      <xdr:row>37</xdr:row>
      <xdr:rowOff>141100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38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157627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15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8433</xdr:rowOff>
    </xdr:from>
    <xdr:to>
      <xdr:col>76</xdr:col>
      <xdr:colOff>165100</xdr:colOff>
      <xdr:row>38</xdr:row>
      <xdr:rowOff>110033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101160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46700</xdr:rowOff>
    </xdr:from>
    <xdr:to>
      <xdr:col>72</xdr:col>
      <xdr:colOff>38100</xdr:colOff>
      <xdr:row>38</xdr:row>
      <xdr:rowOff>148300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5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139427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65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143307</xdr:rowOff>
    </xdr:from>
    <xdr:to>
      <xdr:col>67</xdr:col>
      <xdr:colOff>101600</xdr:colOff>
      <xdr:row>37</xdr:row>
      <xdr:rowOff>73457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3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89984</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60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42059</xdr:rowOff>
    </xdr:from>
    <xdr:to>
      <xdr:col>85</xdr:col>
      <xdr:colOff>127000</xdr:colOff>
      <xdr:row>75</xdr:row>
      <xdr:rowOff>90157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2900809"/>
          <a:ext cx="8382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90157</xdr:rowOff>
    </xdr:from>
    <xdr:to>
      <xdr:col>81</xdr:col>
      <xdr:colOff>50800</xdr:colOff>
      <xdr:row>75</xdr:row>
      <xdr:rowOff>99438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4592300" y="12948907"/>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99438</xdr:rowOff>
    </xdr:from>
    <xdr:to>
      <xdr:col>76</xdr:col>
      <xdr:colOff>114300</xdr:colOff>
      <xdr:row>75</xdr:row>
      <xdr:rowOff>103341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3703300" y="12958188"/>
          <a:ext cx="889000" cy="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103341</xdr:rowOff>
    </xdr:from>
    <xdr:to>
      <xdr:col>71</xdr:col>
      <xdr:colOff>177800</xdr:colOff>
      <xdr:row>75</xdr:row>
      <xdr:rowOff>106719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2814300" y="12962091"/>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101303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313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162709</xdr:rowOff>
    </xdr:from>
    <xdr:to>
      <xdr:col>85</xdr:col>
      <xdr:colOff>177800</xdr:colOff>
      <xdr:row>75</xdr:row>
      <xdr:rowOff>92859</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6268700" y="1285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14136</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270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39357</xdr:rowOff>
    </xdr:from>
    <xdr:to>
      <xdr:col>81</xdr:col>
      <xdr:colOff>101600</xdr:colOff>
      <xdr:row>75</xdr:row>
      <xdr:rowOff>140957</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5430500" y="1289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157484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67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48638</xdr:rowOff>
    </xdr:from>
    <xdr:to>
      <xdr:col>76</xdr:col>
      <xdr:colOff>165100</xdr:colOff>
      <xdr:row>75</xdr:row>
      <xdr:rowOff>150239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4541500" y="129073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166765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52541</xdr:rowOff>
    </xdr:from>
    <xdr:to>
      <xdr:col>72</xdr:col>
      <xdr:colOff>38100</xdr:colOff>
      <xdr:row>75</xdr:row>
      <xdr:rowOff>154141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3652500" y="129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170668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55919</xdr:rowOff>
    </xdr:from>
    <xdr:to>
      <xdr:col>67</xdr:col>
      <xdr:colOff>101600</xdr:colOff>
      <xdr:row>75</xdr:row>
      <xdr:rowOff>157519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763500" y="129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2596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102050</xdr:rowOff>
    </xdr:from>
    <xdr:to>
      <xdr:col>85</xdr:col>
      <xdr:colOff>127000</xdr:colOff>
      <xdr:row>98</xdr:row>
      <xdr:rowOff>122963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904150"/>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122963</xdr:rowOff>
    </xdr:from>
    <xdr:to>
      <xdr:col>81</xdr:col>
      <xdr:colOff>50800</xdr:colOff>
      <xdr:row>98</xdr:row>
      <xdr:rowOff>131234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4592300" y="16925063"/>
          <a:ext cx="889000" cy="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89534</xdr:rowOff>
    </xdr:from>
    <xdr:to>
      <xdr:col>76</xdr:col>
      <xdr:colOff>114300</xdr:colOff>
      <xdr:row>98</xdr:row>
      <xdr:rowOff>131234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3703300" y="16891634"/>
          <a:ext cx="889000" cy="4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46199</xdr:rowOff>
    </xdr:from>
    <xdr:to>
      <xdr:col>71</xdr:col>
      <xdr:colOff>177800</xdr:colOff>
      <xdr:row>98</xdr:row>
      <xdr:rowOff>89534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814300" y="16848299"/>
          <a:ext cx="889000" cy="4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159960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9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51250</xdr:rowOff>
    </xdr:from>
    <xdr:to>
      <xdr:col>85</xdr:col>
      <xdr:colOff>177800</xdr:colOff>
      <xdr:row>98</xdr:row>
      <xdr:rowOff>152850</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685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158516</xdr:rowOff>
    </xdr:from>
    <xdr:ext cx="534377"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78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72163</xdr:rowOff>
    </xdr:from>
    <xdr:to>
      <xdr:col>81</xdr:col>
      <xdr:colOff>101600</xdr:colOff>
      <xdr:row>99</xdr:row>
      <xdr:rowOff>2313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8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164890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96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80434</xdr:rowOff>
    </xdr:from>
    <xdr:to>
      <xdr:col>76</xdr:col>
      <xdr:colOff>165100</xdr:colOff>
      <xdr:row>99</xdr:row>
      <xdr:rowOff>10584</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88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1711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97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38734</xdr:rowOff>
    </xdr:from>
    <xdr:to>
      <xdr:col>72</xdr:col>
      <xdr:colOff>38100</xdr:colOff>
      <xdr:row>98</xdr:row>
      <xdr:rowOff>140334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68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156861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1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166849</xdr:rowOff>
    </xdr:from>
    <xdr:to>
      <xdr:col>67</xdr:col>
      <xdr:colOff>101600</xdr:colOff>
      <xdr:row>98</xdr:row>
      <xdr:rowOff>96999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79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113526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7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6" name="貸付金最小値テキスト">
          <a:extLst>
            <a:ext uri="{FF2B5EF4-FFF2-40B4-BE49-F238E27FC236}">
              <a16:creationId xmlns:a16="http://schemas.microsoft.com/office/drawing/2014/main" id="{00000000-0008-0000-0600-00000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78" name="貸付金最大値テキスト">
          <a:extLst>
            <a:ext uri="{FF2B5EF4-FFF2-40B4-BE49-F238E27FC236}">
              <a16:creationId xmlns:a16="http://schemas.microsoft.com/office/drawing/2014/main" id="{00000000-0008-0000-0600-00000A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36258</xdr:rowOff>
    </xdr:from>
    <xdr:to>
      <xdr:col>116</xdr:col>
      <xdr:colOff>63500</xdr:colOff>
      <xdr:row>59</xdr:row>
      <xdr:rowOff>37782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1323300" y="1015180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1" name="貸付金平均値テキスト">
          <a:extLst>
            <a:ext uri="{FF2B5EF4-FFF2-40B4-BE49-F238E27FC236}">
              <a16:creationId xmlns:a16="http://schemas.microsoft.com/office/drawing/2014/main" id="{00000000-0008-0000-0600-00000D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32601</xdr:rowOff>
    </xdr:from>
    <xdr:to>
      <xdr:col>111</xdr:col>
      <xdr:colOff>177800</xdr:colOff>
      <xdr:row>59</xdr:row>
      <xdr:rowOff>37782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0434300" y="10148151"/>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32601</xdr:rowOff>
    </xdr:from>
    <xdr:to>
      <xdr:col>107</xdr:col>
      <xdr:colOff>50800</xdr:colOff>
      <xdr:row>59</xdr:row>
      <xdr:rowOff>35916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19545300" y="10148151"/>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34354</xdr:rowOff>
    </xdr:from>
    <xdr:to>
      <xdr:col>102</xdr:col>
      <xdr:colOff>114300</xdr:colOff>
      <xdr:row>59</xdr:row>
      <xdr:rowOff>35916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656300" y="10149904"/>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156908</xdr:rowOff>
    </xdr:from>
    <xdr:to>
      <xdr:col>116</xdr:col>
      <xdr:colOff>114300</xdr:colOff>
      <xdr:row>59</xdr:row>
      <xdr:rowOff>87058</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2110700" y="1010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71835</xdr:rowOff>
    </xdr:from>
    <xdr:ext cx="378565" cy="259045"/>
    <xdr:sp macro="" textlink="">
      <xdr:nvSpPr>
        <xdr:cNvPr id="800" name="貸付金該当値テキスト">
          <a:extLst>
            <a:ext uri="{FF2B5EF4-FFF2-40B4-BE49-F238E27FC236}">
              <a16:creationId xmlns:a16="http://schemas.microsoft.com/office/drawing/2014/main" id="{00000000-0008-0000-0600-000020030000}"/>
            </a:ext>
          </a:extLst>
        </xdr:cNvPr>
        <xdr:cNvSpPr txBox="1"/>
      </xdr:nvSpPr>
      <xdr:spPr>
        <a:xfrm>
          <a:off x="22212300" y="10015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158432</xdr:rowOff>
    </xdr:from>
    <xdr:to>
      <xdr:col>112</xdr:col>
      <xdr:colOff>38100</xdr:colOff>
      <xdr:row>59</xdr:row>
      <xdr:rowOff>88582</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1272500" y="101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79709</xdr:rowOff>
    </xdr:from>
    <xdr:ext cx="378565"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4017" y="10195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153251</xdr:rowOff>
    </xdr:from>
    <xdr:to>
      <xdr:col>107</xdr:col>
      <xdr:colOff>101600</xdr:colOff>
      <xdr:row>59</xdr:row>
      <xdr:rowOff>83401</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0383500" y="100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74528</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5017" y="1019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156566</xdr:rowOff>
    </xdr:from>
    <xdr:to>
      <xdr:col>102</xdr:col>
      <xdr:colOff>165100</xdr:colOff>
      <xdr:row>59</xdr:row>
      <xdr:rowOff>86716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9494500" y="101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77843</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6017" y="10193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155004</xdr:rowOff>
    </xdr:from>
    <xdr:to>
      <xdr:col>98</xdr:col>
      <xdr:colOff>38100</xdr:colOff>
      <xdr:row>59</xdr:row>
      <xdr:rowOff>85154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8605500" y="100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76281</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7017" y="10191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5" name="繰出金最小値テキスト">
          <a:extLst>
            <a:ext uri="{FF2B5EF4-FFF2-40B4-BE49-F238E27FC236}">
              <a16:creationId xmlns:a16="http://schemas.microsoft.com/office/drawing/2014/main" id="{00000000-0008-0000-0600-000043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7" name="繰出金最大値テキスト">
          <a:extLst>
            <a:ext uri="{FF2B5EF4-FFF2-40B4-BE49-F238E27FC236}">
              <a16:creationId xmlns:a16="http://schemas.microsoft.com/office/drawing/2014/main" id="{00000000-0008-0000-0600-000045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43775</xdr:rowOff>
    </xdr:from>
    <xdr:to>
      <xdr:col>116</xdr:col>
      <xdr:colOff>63500</xdr:colOff>
      <xdr:row>75</xdr:row>
      <xdr:rowOff>60757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1323300" y="12902525"/>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0" name="繰出金平均値テキスト">
          <a:extLst>
            <a:ext uri="{FF2B5EF4-FFF2-40B4-BE49-F238E27FC236}">
              <a16:creationId xmlns:a16="http://schemas.microsoft.com/office/drawing/2014/main" id="{00000000-0008-0000-0600-000048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32519</xdr:rowOff>
    </xdr:from>
    <xdr:to>
      <xdr:col>111</xdr:col>
      <xdr:colOff>177800</xdr:colOff>
      <xdr:row>75</xdr:row>
      <xdr:rowOff>60757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0434300" y="12891269"/>
          <a:ext cx="889000" cy="2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32519</xdr:rowOff>
    </xdr:from>
    <xdr:to>
      <xdr:col>107</xdr:col>
      <xdr:colOff>50800</xdr:colOff>
      <xdr:row>75</xdr:row>
      <xdr:rowOff>84771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9545300" y="12891269"/>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149214</xdr:rowOff>
    </xdr:from>
    <xdr:to>
      <xdr:col>102</xdr:col>
      <xdr:colOff>114300</xdr:colOff>
      <xdr:row>75</xdr:row>
      <xdr:rowOff>84771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656300" y="12836514"/>
          <a:ext cx="889000" cy="10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24916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389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164425</xdr:rowOff>
    </xdr:from>
    <xdr:to>
      <xdr:col>116</xdr:col>
      <xdr:colOff>114300</xdr:colOff>
      <xdr:row>75</xdr:row>
      <xdr:rowOff>94575</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2110700" y="1285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15852</xdr:rowOff>
    </xdr:from>
    <xdr:ext cx="534377" cy="259045"/>
    <xdr:sp macro="" textlink="">
      <xdr:nvSpPr>
        <xdr:cNvPr id="859" name="繰出金該当値テキスト">
          <a:extLst>
            <a:ext uri="{FF2B5EF4-FFF2-40B4-BE49-F238E27FC236}">
              <a16:creationId xmlns:a16="http://schemas.microsoft.com/office/drawing/2014/main" id="{00000000-0008-0000-0600-00005B030000}"/>
            </a:ext>
          </a:extLst>
        </xdr:cNvPr>
        <xdr:cNvSpPr txBox="1"/>
      </xdr:nvSpPr>
      <xdr:spPr>
        <a:xfrm>
          <a:off x="22212300" y="1270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9957</xdr:rowOff>
    </xdr:from>
    <xdr:to>
      <xdr:col>112</xdr:col>
      <xdr:colOff>38100</xdr:colOff>
      <xdr:row>75</xdr:row>
      <xdr:rowOff>111557</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1272500" y="1286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128084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4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153169</xdr:rowOff>
    </xdr:from>
    <xdr:to>
      <xdr:col>107</xdr:col>
      <xdr:colOff>101600</xdr:colOff>
      <xdr:row>75</xdr:row>
      <xdr:rowOff>83319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0383500" y="128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99846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1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33971</xdr:rowOff>
    </xdr:from>
    <xdr:to>
      <xdr:col>102</xdr:col>
      <xdr:colOff>165100</xdr:colOff>
      <xdr:row>75</xdr:row>
      <xdr:rowOff>135571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9494500" y="1289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152098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6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98414</xdr:rowOff>
    </xdr:from>
    <xdr:to>
      <xdr:col>98</xdr:col>
      <xdr:colOff>38100</xdr:colOff>
      <xdr:row>75</xdr:row>
      <xdr:rowOff>28564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8605500" y="12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45091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56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a:extLst>
            <a:ext uri="{FF2B5EF4-FFF2-40B4-BE49-F238E27FC236}">
              <a16:creationId xmlns:a16="http://schemas.microsoft.com/office/drawing/2014/main" id="{00000000-0008-0000-0600-00007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a:extLst>
            <a:ext uri="{FF2B5EF4-FFF2-40B4-BE49-F238E27FC236}">
              <a16:creationId xmlns:a16="http://schemas.microsoft.com/office/drawing/2014/main" id="{00000000-0008-0000-0600-00007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a:extLst>
            <a:ext uri="{FF2B5EF4-FFF2-40B4-BE49-F238E27FC236}">
              <a16:creationId xmlns:a16="http://schemas.microsoft.com/office/drawing/2014/main" id="{00000000-0008-0000-0600-00007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a:extLst>
            <a:ext uri="{FF2B5EF4-FFF2-40B4-BE49-F238E27FC236}">
              <a16:creationId xmlns:a16="http://schemas.microsoft.com/office/drawing/2014/main" id="{00000000-0008-0000-0600-00008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歳出決算総額は、住民１人当たり</a:t>
          </a:r>
          <a:r>
            <a:rPr kumimoji="1" lang="en-US" altLang="ja-JP" sz="1300">
              <a:latin typeface="ＭＳ Ｐゴシック" panose="020B0600070205080204" pitchFamily="50" charset="-128"/>
              <a:ea typeface="ＭＳ Ｐゴシック" panose="020B0600070205080204" pitchFamily="50" charset="-128"/>
            </a:rPr>
            <a:t>975,219</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類似団体平均値より高コストとなっている扶助費については、住民１人当たり</a:t>
          </a:r>
          <a:r>
            <a:rPr kumimoji="1" lang="en-US" altLang="ja-JP" sz="1300">
              <a:latin typeface="ＭＳ Ｐゴシック" panose="020B0600070205080204" pitchFamily="50" charset="-128"/>
              <a:ea typeface="ＭＳ Ｐゴシック" panose="020B0600070205080204" pitchFamily="50" charset="-128"/>
            </a:rPr>
            <a:t>150,679</a:t>
          </a:r>
          <a:r>
            <a:rPr kumimoji="1" lang="ja-JP" altLang="en-US" sz="1300">
              <a:latin typeface="ＭＳ Ｐゴシック" panose="020B0600070205080204" pitchFamily="50" charset="-128"/>
              <a:ea typeface="ＭＳ Ｐゴシック" panose="020B0600070205080204" pitchFamily="50" charset="-128"/>
            </a:rPr>
            <a:t>円となっており、前年度より上昇している。扶助費については、削減の難しい経費ではあるが、各福祉費ともに福祉計画を策定しており、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目標値の設定や資格審査の適正化、各種手当の見直し等により歳出の適正化に努める。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普通建設事業については、住民１人当たり</a:t>
          </a:r>
          <a:r>
            <a:rPr kumimoji="1" lang="en-US" altLang="ja-JP" sz="1300">
              <a:latin typeface="ＭＳ Ｐゴシック" panose="020B0600070205080204" pitchFamily="50" charset="-128"/>
              <a:ea typeface="ＭＳ Ｐゴシック" panose="020B0600070205080204" pitchFamily="50" charset="-128"/>
            </a:rPr>
            <a:t>213,076</a:t>
          </a:r>
          <a:r>
            <a:rPr kumimoji="1" lang="ja-JP" altLang="en-US" sz="1300">
              <a:latin typeface="ＭＳ Ｐゴシック" panose="020B0600070205080204" pitchFamily="50" charset="-128"/>
              <a:ea typeface="ＭＳ Ｐゴシック" panose="020B0600070205080204" pitchFamily="50" charset="-128"/>
            </a:rPr>
            <a:t>円で新庁舎建設事業や他の大型事業等の新規整備によるもので、類似団体内平均値よりも大きく上回っている。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その他、公共施設を多く保有しており、老朽化のため更新の必要な施設が今後増えることから、公共施設等総合計画に基づき更新を行っていく。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10,067
10,005
104.92
10,160,282
9,817,526
233,064
5,076,031
9,510,747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156464</xdr:rowOff>
    </xdr:from>
    <xdr:to>
      <xdr:col>24</xdr:col>
      <xdr:colOff>63500</xdr:colOff>
      <xdr:row>33</xdr:row>
      <xdr:rowOff>131318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4286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131318</xdr:rowOff>
    </xdr:from>
    <xdr:to>
      <xdr:col>19</xdr:col>
      <xdr:colOff>177800</xdr:colOff>
      <xdr:row>34</xdr:row>
      <xdr:rowOff>91884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89168"/>
          <a:ext cx="889000" cy="13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58928</xdr:rowOff>
    </xdr:from>
    <xdr:to>
      <xdr:col>15</xdr:col>
      <xdr:colOff>50800</xdr:colOff>
      <xdr:row>34</xdr:row>
      <xdr:rowOff>91884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88228"/>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164465</xdr:rowOff>
    </xdr:from>
    <xdr:to>
      <xdr:col>10</xdr:col>
      <xdr:colOff>114300</xdr:colOff>
      <xdr:row>34</xdr:row>
      <xdr:rowOff>58928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22315"/>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105664</xdr:rowOff>
    </xdr:from>
    <xdr:to>
      <xdr:col>24</xdr:col>
      <xdr:colOff>114300</xdr:colOff>
      <xdr:row>33</xdr:row>
      <xdr:rowOff>35814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128541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4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80518</xdr:rowOff>
    </xdr:from>
    <xdr:to>
      <xdr:col>20</xdr:col>
      <xdr:colOff>38100</xdr:colOff>
      <xdr:row>34</xdr:row>
      <xdr:rowOff>10668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27195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1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41084</xdr:rowOff>
    </xdr:from>
    <xdr:to>
      <xdr:col>15</xdr:col>
      <xdr:colOff>101600</xdr:colOff>
      <xdr:row>34</xdr:row>
      <xdr:rowOff>142684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159211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4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8128</xdr:rowOff>
    </xdr:from>
    <xdr:to>
      <xdr:col>10</xdr:col>
      <xdr:colOff>165100</xdr:colOff>
      <xdr:row>34</xdr:row>
      <xdr:rowOff>109728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126255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1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113665</xdr:rowOff>
    </xdr:from>
    <xdr:to>
      <xdr:col>6</xdr:col>
      <xdr:colOff>38100</xdr:colOff>
      <xdr:row>34</xdr:row>
      <xdr:rowOff>43815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60342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136527</xdr:rowOff>
    </xdr:from>
    <xdr:to>
      <xdr:col>24</xdr:col>
      <xdr:colOff>63500</xdr:colOff>
      <xdr:row>56</xdr:row>
      <xdr:rowOff>134095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66277"/>
          <a:ext cx="838200" cy="16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136527</xdr:rowOff>
    </xdr:from>
    <xdr:to>
      <xdr:col>19</xdr:col>
      <xdr:colOff>177800</xdr:colOff>
      <xdr:row>55</xdr:row>
      <xdr:rowOff>167596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66277"/>
          <a:ext cx="889000" cy="3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33762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80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14713</xdr:rowOff>
    </xdr:from>
    <xdr:to>
      <xdr:col>15</xdr:col>
      <xdr:colOff>50800</xdr:colOff>
      <xdr:row>55</xdr:row>
      <xdr:rowOff>167596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44463"/>
          <a:ext cx="889000" cy="15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14713</xdr:rowOff>
    </xdr:from>
    <xdr:to>
      <xdr:col>10</xdr:col>
      <xdr:colOff>114300</xdr:colOff>
      <xdr:row>56</xdr:row>
      <xdr:rowOff>109230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44463"/>
          <a:ext cx="889000" cy="2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171027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0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71076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84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83295</xdr:rowOff>
    </xdr:from>
    <xdr:to>
      <xdr:col>24</xdr:col>
      <xdr:colOff>114300</xdr:colOff>
      <xdr:row>57</xdr:row>
      <xdr:rowOff>13445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106172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3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85727</xdr:rowOff>
    </xdr:from>
    <xdr:to>
      <xdr:col>20</xdr:col>
      <xdr:colOff>38100</xdr:colOff>
      <xdr:row>56</xdr:row>
      <xdr:rowOff>15877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1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32404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29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116796</xdr:rowOff>
    </xdr:from>
    <xdr:to>
      <xdr:col>15</xdr:col>
      <xdr:colOff>101600</xdr:colOff>
      <xdr:row>56</xdr:row>
      <xdr:rowOff>46946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63473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2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135363</xdr:rowOff>
    </xdr:from>
    <xdr:to>
      <xdr:col>10</xdr:col>
      <xdr:colOff>165100</xdr:colOff>
      <xdr:row>55</xdr:row>
      <xdr:rowOff>65513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82040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6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58430</xdr:rowOff>
    </xdr:from>
    <xdr:to>
      <xdr:col>6</xdr:col>
      <xdr:colOff>38100</xdr:colOff>
      <xdr:row>56</xdr:row>
      <xdr:rowOff>160030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5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5107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43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3825</xdr:rowOff>
    </xdr:from>
    <xdr:to>
      <xdr:col>24</xdr:col>
      <xdr:colOff>63500</xdr:colOff>
      <xdr:row>75</xdr:row>
      <xdr:rowOff>88150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862575"/>
          <a:ext cx="838200" cy="8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15542</xdr:rowOff>
    </xdr:from>
    <xdr:to>
      <xdr:col>19</xdr:col>
      <xdr:colOff>177800</xdr:colOff>
      <xdr:row>75</xdr:row>
      <xdr:rowOff>88150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2874292"/>
          <a:ext cx="889000" cy="7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15542</xdr:rowOff>
    </xdr:from>
    <xdr:to>
      <xdr:col>15</xdr:col>
      <xdr:colOff>50800</xdr:colOff>
      <xdr:row>76</xdr:row>
      <xdr:rowOff>75980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874292"/>
          <a:ext cx="889000" cy="23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75980</xdr:rowOff>
    </xdr:from>
    <xdr:to>
      <xdr:col>10</xdr:col>
      <xdr:colOff>114300</xdr:colOff>
      <xdr:row>76</xdr:row>
      <xdr:rowOff>128412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06180"/>
          <a:ext cx="889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93411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124475</xdr:rowOff>
    </xdr:from>
    <xdr:to>
      <xdr:col>24</xdr:col>
      <xdr:colOff>114300</xdr:colOff>
      <xdr:row>75</xdr:row>
      <xdr:rowOff>54625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8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147352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66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37350</xdr:rowOff>
    </xdr:from>
    <xdr:to>
      <xdr:col>20</xdr:col>
      <xdr:colOff>38100</xdr:colOff>
      <xdr:row>75</xdr:row>
      <xdr:rowOff>138950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155477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67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136192</xdr:rowOff>
    </xdr:from>
    <xdr:to>
      <xdr:col>15</xdr:col>
      <xdr:colOff>101600</xdr:colOff>
      <xdr:row>75</xdr:row>
      <xdr:rowOff>66342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82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82869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59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25180</xdr:rowOff>
    </xdr:from>
    <xdr:to>
      <xdr:col>10</xdr:col>
      <xdr:colOff>165100</xdr:colOff>
      <xdr:row>76</xdr:row>
      <xdr:rowOff>126780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5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143307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3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77612</xdr:rowOff>
    </xdr:from>
    <xdr:to>
      <xdr:col>6</xdr:col>
      <xdr:colOff>38100</xdr:colOff>
      <xdr:row>77</xdr:row>
      <xdr:rowOff>7762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0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24289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8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105214</xdr:rowOff>
    </xdr:from>
    <xdr:to>
      <xdr:col>24</xdr:col>
      <xdr:colOff>63500</xdr:colOff>
      <xdr:row>96</xdr:row>
      <xdr:rowOff>116917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564414"/>
          <a:ext cx="8382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98389</xdr:rowOff>
    </xdr:from>
    <xdr:to>
      <xdr:col>19</xdr:col>
      <xdr:colOff>177800</xdr:colOff>
      <xdr:row>96</xdr:row>
      <xdr:rowOff>105214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57589"/>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98389</xdr:rowOff>
    </xdr:from>
    <xdr:to>
      <xdr:col>15</xdr:col>
      <xdr:colOff>50800</xdr:colOff>
      <xdr:row>96</xdr:row>
      <xdr:rowOff>157400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57589"/>
          <a:ext cx="889000" cy="5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157400</xdr:rowOff>
    </xdr:from>
    <xdr:to>
      <xdr:col>10</xdr:col>
      <xdr:colOff>114300</xdr:colOff>
      <xdr:row>98</xdr:row>
      <xdr:rowOff>15429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16600"/>
          <a:ext cx="889000" cy="20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66117</xdr:rowOff>
    </xdr:from>
    <xdr:to>
      <xdr:col>24</xdr:col>
      <xdr:colOff>114300</xdr:colOff>
      <xdr:row>96</xdr:row>
      <xdr:rowOff>167717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2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88994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54414</xdr:rowOff>
    </xdr:from>
    <xdr:to>
      <xdr:col>20</xdr:col>
      <xdr:colOff>38100</xdr:colOff>
      <xdr:row>96</xdr:row>
      <xdr:rowOff>156014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1091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47589</xdr:rowOff>
    </xdr:from>
    <xdr:to>
      <xdr:col>15</xdr:col>
      <xdr:colOff>101600</xdr:colOff>
      <xdr:row>96</xdr:row>
      <xdr:rowOff>149189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0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165716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2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106600</xdr:rowOff>
    </xdr:from>
    <xdr:to>
      <xdr:col>10</xdr:col>
      <xdr:colOff>165100</xdr:colOff>
      <xdr:row>97</xdr:row>
      <xdr:rowOff>36750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53277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136079</xdr:rowOff>
    </xdr:from>
    <xdr:to>
      <xdr:col>6</xdr:col>
      <xdr:colOff>38100</xdr:colOff>
      <xdr:row>98</xdr:row>
      <xdr:rowOff>66229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6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57356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5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128596</xdr:rowOff>
    </xdr:from>
    <xdr:to>
      <xdr:col>55</xdr:col>
      <xdr:colOff>0</xdr:colOff>
      <xdr:row>37</xdr:row>
      <xdr:rowOff>135455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72246"/>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47407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62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135455</xdr:rowOff>
    </xdr:from>
    <xdr:to>
      <xdr:col>50</xdr:col>
      <xdr:colOff>114300</xdr:colOff>
      <xdr:row>37</xdr:row>
      <xdr:rowOff>157988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79105"/>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124151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148191</xdr:rowOff>
    </xdr:from>
    <xdr:to>
      <xdr:col>45</xdr:col>
      <xdr:colOff>177800</xdr:colOff>
      <xdr:row>37</xdr:row>
      <xdr:rowOff>157988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49184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71246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148191</xdr:rowOff>
    </xdr:from>
    <xdr:to>
      <xdr:col>41</xdr:col>
      <xdr:colOff>50800</xdr:colOff>
      <xdr:row>38</xdr:row>
      <xdr:rowOff>7112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491841"/>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141785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121211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214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100673</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72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84655</xdr:rowOff>
    </xdr:from>
    <xdr:to>
      <xdr:col>50</xdr:col>
      <xdr:colOff>165100</xdr:colOff>
      <xdr:row>38</xdr:row>
      <xdr:rowOff>14805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2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31332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203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107188</xdr:rowOff>
    </xdr:from>
    <xdr:to>
      <xdr:col>46</xdr:col>
      <xdr:colOff>38100</xdr:colOff>
      <xdr:row>38</xdr:row>
      <xdr:rowOff>37338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97391</xdr:rowOff>
    </xdr:from>
    <xdr:to>
      <xdr:col>41</xdr:col>
      <xdr:colOff>101600</xdr:colOff>
      <xdr:row>38</xdr:row>
      <xdr:rowOff>27541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44068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21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127762</xdr:rowOff>
    </xdr:from>
    <xdr:to>
      <xdr:col>36</xdr:col>
      <xdr:colOff>165100</xdr:colOff>
      <xdr:row>38</xdr:row>
      <xdr:rowOff>57912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74439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40579</xdr:rowOff>
    </xdr:from>
    <xdr:to>
      <xdr:col>55</xdr:col>
      <xdr:colOff>0</xdr:colOff>
      <xdr:row>55</xdr:row>
      <xdr:rowOff>93935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470329"/>
          <a:ext cx="838200" cy="5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80639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44633</xdr:rowOff>
    </xdr:from>
    <xdr:to>
      <xdr:col>50</xdr:col>
      <xdr:colOff>114300</xdr:colOff>
      <xdr:row>55</xdr:row>
      <xdr:rowOff>93935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302933"/>
          <a:ext cx="889000" cy="2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19451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44633</xdr:rowOff>
    </xdr:from>
    <xdr:to>
      <xdr:col>45</xdr:col>
      <xdr:colOff>177800</xdr:colOff>
      <xdr:row>55</xdr:row>
      <xdr:rowOff>34643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302933"/>
          <a:ext cx="889000" cy="16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27421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34643</xdr:rowOff>
    </xdr:from>
    <xdr:to>
      <xdr:col>41</xdr:col>
      <xdr:colOff>50800</xdr:colOff>
      <xdr:row>55</xdr:row>
      <xdr:rowOff>143563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464393"/>
          <a:ext cx="889000" cy="10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37693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161229</xdr:rowOff>
    </xdr:from>
    <xdr:to>
      <xdr:col>55</xdr:col>
      <xdr:colOff>50800</xdr:colOff>
      <xdr:row>55</xdr:row>
      <xdr:rowOff>91379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4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12656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27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43135</xdr:rowOff>
    </xdr:from>
    <xdr:to>
      <xdr:col>50</xdr:col>
      <xdr:colOff>165100</xdr:colOff>
      <xdr:row>55</xdr:row>
      <xdr:rowOff>144735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4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161262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2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165283</xdr:rowOff>
    </xdr:from>
    <xdr:to>
      <xdr:col>46</xdr:col>
      <xdr:colOff>38100</xdr:colOff>
      <xdr:row>54</xdr:row>
      <xdr:rowOff>95433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2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111960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0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155293</xdr:rowOff>
    </xdr:from>
    <xdr:to>
      <xdr:col>41</xdr:col>
      <xdr:colOff>101600</xdr:colOff>
      <xdr:row>55</xdr:row>
      <xdr:rowOff>85443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101970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18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92763</xdr:rowOff>
    </xdr:from>
    <xdr:to>
      <xdr:col>36</xdr:col>
      <xdr:colOff>165100</xdr:colOff>
      <xdr:row>56</xdr:row>
      <xdr:rowOff>22913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2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39440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29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113624</xdr:rowOff>
    </xdr:from>
    <xdr:to>
      <xdr:col>55</xdr:col>
      <xdr:colOff>0</xdr:colOff>
      <xdr:row>77</xdr:row>
      <xdr:rowOff>137041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43824"/>
          <a:ext cx="838200" cy="19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137041</xdr:rowOff>
    </xdr:from>
    <xdr:to>
      <xdr:col>50</xdr:col>
      <xdr:colOff>114300</xdr:colOff>
      <xdr:row>78</xdr:row>
      <xdr:rowOff>48154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38691"/>
          <a:ext cx="889000" cy="8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99878</xdr:rowOff>
    </xdr:from>
    <xdr:to>
      <xdr:col>45</xdr:col>
      <xdr:colOff>177800</xdr:colOff>
      <xdr:row>78</xdr:row>
      <xdr:rowOff>48154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01528"/>
          <a:ext cx="889000" cy="11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99878</xdr:rowOff>
    </xdr:from>
    <xdr:to>
      <xdr:col>41</xdr:col>
      <xdr:colOff>50800</xdr:colOff>
      <xdr:row>78</xdr:row>
      <xdr:rowOff>144653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01528"/>
          <a:ext cx="889000" cy="21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62824</xdr:rowOff>
    </xdr:from>
    <xdr:to>
      <xdr:col>55</xdr:col>
      <xdr:colOff>50800</xdr:colOff>
      <xdr:row>76</xdr:row>
      <xdr:rowOff>164424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09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85701</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86241</xdr:rowOff>
    </xdr:from>
    <xdr:to>
      <xdr:col>50</xdr:col>
      <xdr:colOff>165100</xdr:colOff>
      <xdr:row>78</xdr:row>
      <xdr:rowOff>16391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8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32918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6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168804</xdr:rowOff>
    </xdr:from>
    <xdr:to>
      <xdr:col>46</xdr:col>
      <xdr:colOff>38100</xdr:colOff>
      <xdr:row>78</xdr:row>
      <xdr:rowOff>98954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7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90081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4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49078</xdr:rowOff>
    </xdr:from>
    <xdr:to>
      <xdr:col>41</xdr:col>
      <xdr:colOff>101600</xdr:colOff>
      <xdr:row>77</xdr:row>
      <xdr:rowOff>150678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5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167205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2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93853</xdr:rowOff>
    </xdr:from>
    <xdr:to>
      <xdr:col>36</xdr:col>
      <xdr:colOff>165100</xdr:colOff>
      <xdr:row>79</xdr:row>
      <xdr:rowOff>24003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15130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5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117801</xdr:rowOff>
    </xdr:from>
    <xdr:to>
      <xdr:col>55</xdr:col>
      <xdr:colOff>0</xdr:colOff>
      <xdr:row>96</xdr:row>
      <xdr:rowOff>170588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77001"/>
          <a:ext cx="838200" cy="5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24450</xdr:rowOff>
    </xdr:from>
    <xdr:to>
      <xdr:col>50</xdr:col>
      <xdr:colOff>114300</xdr:colOff>
      <xdr:row>96</xdr:row>
      <xdr:rowOff>170588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483650"/>
          <a:ext cx="889000" cy="14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24450</xdr:rowOff>
    </xdr:from>
    <xdr:to>
      <xdr:col>45</xdr:col>
      <xdr:colOff>177800</xdr:colOff>
      <xdr:row>96</xdr:row>
      <xdr:rowOff>82491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483650"/>
          <a:ext cx="889000" cy="5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82491</xdr:rowOff>
    </xdr:from>
    <xdr:to>
      <xdr:col>41</xdr:col>
      <xdr:colOff>50800</xdr:colOff>
      <xdr:row>96</xdr:row>
      <xdr:rowOff>102087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541691"/>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67001</xdr:rowOff>
    </xdr:from>
    <xdr:to>
      <xdr:col>55</xdr:col>
      <xdr:colOff>50800</xdr:colOff>
      <xdr:row>96</xdr:row>
      <xdr:rowOff>168601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89878</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119788</xdr:rowOff>
    </xdr:from>
    <xdr:to>
      <xdr:col>50</xdr:col>
      <xdr:colOff>165100</xdr:colOff>
      <xdr:row>97</xdr:row>
      <xdr:rowOff>49938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7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66465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35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145100</xdr:rowOff>
    </xdr:from>
    <xdr:to>
      <xdr:col>46</xdr:col>
      <xdr:colOff>38100</xdr:colOff>
      <xdr:row>96</xdr:row>
      <xdr:rowOff>75250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3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91777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20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31691</xdr:rowOff>
    </xdr:from>
    <xdr:to>
      <xdr:col>41</xdr:col>
      <xdr:colOff>101600</xdr:colOff>
      <xdr:row>96</xdr:row>
      <xdr:rowOff>133291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9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149818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26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51287</xdr:rowOff>
    </xdr:from>
    <xdr:to>
      <xdr:col>36</xdr:col>
      <xdr:colOff>165100</xdr:colOff>
      <xdr:row>96</xdr:row>
      <xdr:rowOff>152887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169414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157772</xdr:rowOff>
    </xdr:from>
    <xdr:to>
      <xdr:col>85</xdr:col>
      <xdr:colOff>127000</xdr:colOff>
      <xdr:row>36</xdr:row>
      <xdr:rowOff>161328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29972"/>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71539</xdr:rowOff>
    </xdr:from>
    <xdr:to>
      <xdr:col>81</xdr:col>
      <xdr:colOff>50800</xdr:colOff>
      <xdr:row>36</xdr:row>
      <xdr:rowOff>161328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729389"/>
          <a:ext cx="889000" cy="60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71539</xdr:rowOff>
    </xdr:from>
    <xdr:to>
      <xdr:col>76</xdr:col>
      <xdr:colOff>114300</xdr:colOff>
      <xdr:row>36</xdr:row>
      <xdr:rowOff>140869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729389"/>
          <a:ext cx="889000" cy="5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140869</xdr:rowOff>
    </xdr:from>
    <xdr:to>
      <xdr:col>71</xdr:col>
      <xdr:colOff>177800</xdr:colOff>
      <xdr:row>37</xdr:row>
      <xdr:rowOff>38151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13069"/>
          <a:ext cx="889000" cy="6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20197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106972</xdr:rowOff>
    </xdr:from>
    <xdr:to>
      <xdr:col>85</xdr:col>
      <xdr:colOff>177800</xdr:colOff>
      <xdr:row>37</xdr:row>
      <xdr:rowOff>37122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129849</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13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110528</xdr:rowOff>
    </xdr:from>
    <xdr:to>
      <xdr:col>81</xdr:col>
      <xdr:colOff>101600</xdr:colOff>
      <xdr:row>37</xdr:row>
      <xdr:rowOff>40678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57205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5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20739</xdr:rowOff>
    </xdr:from>
    <xdr:to>
      <xdr:col>76</xdr:col>
      <xdr:colOff>165100</xdr:colOff>
      <xdr:row>33</xdr:row>
      <xdr:rowOff>122339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67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138866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45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90069</xdr:rowOff>
    </xdr:from>
    <xdr:to>
      <xdr:col>72</xdr:col>
      <xdr:colOff>38100</xdr:colOff>
      <xdr:row>37</xdr:row>
      <xdr:rowOff>20219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36746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03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158801</xdr:rowOff>
    </xdr:from>
    <xdr:to>
      <xdr:col>67</xdr:col>
      <xdr:colOff>101600</xdr:colOff>
      <xdr:row>37</xdr:row>
      <xdr:rowOff>88951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80078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2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8921</xdr:rowOff>
    </xdr:from>
    <xdr:to>
      <xdr:col>85</xdr:col>
      <xdr:colOff>127000</xdr:colOff>
      <xdr:row>58</xdr:row>
      <xdr:rowOff>11334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81571"/>
          <a:ext cx="838200" cy="17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107021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7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4143</xdr:rowOff>
    </xdr:from>
    <xdr:to>
      <xdr:col>81</xdr:col>
      <xdr:colOff>50800</xdr:colOff>
      <xdr:row>58</xdr:row>
      <xdr:rowOff>11334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48243"/>
          <a:ext cx="889000" cy="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84247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100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100750</xdr:rowOff>
    </xdr:from>
    <xdr:to>
      <xdr:col>76</xdr:col>
      <xdr:colOff>114300</xdr:colOff>
      <xdr:row>58</xdr:row>
      <xdr:rowOff>4143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73400"/>
          <a:ext cx="889000" cy="7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100750</xdr:rowOff>
    </xdr:from>
    <xdr:to>
      <xdr:col>71</xdr:col>
      <xdr:colOff>177800</xdr:colOff>
      <xdr:row>58</xdr:row>
      <xdr:rowOff>52946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73400"/>
          <a:ext cx="889000" cy="12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129571</xdr:rowOff>
    </xdr:from>
    <xdr:to>
      <xdr:col>85</xdr:col>
      <xdr:colOff>177800</xdr:colOff>
      <xdr:row>57</xdr:row>
      <xdr:rowOff>59721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152448</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8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131984</xdr:rowOff>
    </xdr:from>
    <xdr:to>
      <xdr:col>81</xdr:col>
      <xdr:colOff>101600</xdr:colOff>
      <xdr:row>58</xdr:row>
      <xdr:rowOff>62134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0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78661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67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124793</xdr:rowOff>
    </xdr:from>
    <xdr:to>
      <xdr:col>76</xdr:col>
      <xdr:colOff>165100</xdr:colOff>
      <xdr:row>58</xdr:row>
      <xdr:rowOff>54943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9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71470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67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49950</xdr:rowOff>
    </xdr:from>
    <xdr:to>
      <xdr:col>72</xdr:col>
      <xdr:colOff>38100</xdr:colOff>
      <xdr:row>57</xdr:row>
      <xdr:rowOff>151550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168077</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5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2146</xdr:rowOff>
    </xdr:from>
    <xdr:to>
      <xdr:col>67</xdr:col>
      <xdr:colOff>101600</xdr:colOff>
      <xdr:row>58</xdr:row>
      <xdr:rowOff>103746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94873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154422</xdr:rowOff>
    </xdr:from>
    <xdr:to>
      <xdr:col>85</xdr:col>
      <xdr:colOff>127000</xdr:colOff>
      <xdr:row>77</xdr:row>
      <xdr:rowOff>90300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184622"/>
          <a:ext cx="838200" cy="10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134101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35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90300</xdr:rowOff>
    </xdr:from>
    <xdr:to>
      <xdr:col>81</xdr:col>
      <xdr:colOff>50800</xdr:colOff>
      <xdr:row>78</xdr:row>
      <xdr:rowOff>59232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291950"/>
          <a:ext cx="889000" cy="14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24237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59232</xdr:rowOff>
    </xdr:from>
    <xdr:to>
      <xdr:col>76</xdr:col>
      <xdr:colOff>114300</xdr:colOff>
      <xdr:row>78</xdr:row>
      <xdr:rowOff>97501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432332"/>
          <a:ext cx="889000" cy="3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22658</xdr:rowOff>
    </xdr:from>
    <xdr:to>
      <xdr:col>71</xdr:col>
      <xdr:colOff>177800</xdr:colOff>
      <xdr:row>78</xdr:row>
      <xdr:rowOff>97501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224308"/>
          <a:ext cx="889000" cy="24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32214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103622</xdr:rowOff>
    </xdr:from>
    <xdr:to>
      <xdr:col>85</xdr:col>
      <xdr:colOff>177800</xdr:colOff>
      <xdr:row>77</xdr:row>
      <xdr:rowOff>33772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1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126499</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298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39500</xdr:rowOff>
    </xdr:from>
    <xdr:to>
      <xdr:col>81</xdr:col>
      <xdr:colOff>101600</xdr:colOff>
      <xdr:row>77</xdr:row>
      <xdr:rowOff>141100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24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157627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01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8432</xdr:rowOff>
    </xdr:from>
    <xdr:to>
      <xdr:col>76</xdr:col>
      <xdr:colOff>165100</xdr:colOff>
      <xdr:row>78</xdr:row>
      <xdr:rowOff>110032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101159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47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46701</xdr:rowOff>
    </xdr:from>
    <xdr:to>
      <xdr:col>72</xdr:col>
      <xdr:colOff>38100</xdr:colOff>
      <xdr:row>78</xdr:row>
      <xdr:rowOff>148301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139428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1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143308</xdr:rowOff>
    </xdr:from>
    <xdr:to>
      <xdr:col>67</xdr:col>
      <xdr:colOff>101600</xdr:colOff>
      <xdr:row>77</xdr:row>
      <xdr:rowOff>73458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17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89984</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94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42059</xdr:rowOff>
    </xdr:from>
    <xdr:to>
      <xdr:col>85</xdr:col>
      <xdr:colOff>127000</xdr:colOff>
      <xdr:row>95</xdr:row>
      <xdr:rowOff>90157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329809"/>
          <a:ext cx="8382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90157</xdr:rowOff>
    </xdr:from>
    <xdr:to>
      <xdr:col>81</xdr:col>
      <xdr:colOff>50800</xdr:colOff>
      <xdr:row>95</xdr:row>
      <xdr:rowOff>99437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377907"/>
          <a:ext cx="889000" cy="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99437</xdr:rowOff>
    </xdr:from>
    <xdr:to>
      <xdr:col>76</xdr:col>
      <xdr:colOff>114300</xdr:colOff>
      <xdr:row>95</xdr:row>
      <xdr:rowOff>103341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387187"/>
          <a:ext cx="889000" cy="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103341</xdr:rowOff>
    </xdr:from>
    <xdr:to>
      <xdr:col>71</xdr:col>
      <xdr:colOff>177800</xdr:colOff>
      <xdr:row>95</xdr:row>
      <xdr:rowOff>106719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391091"/>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162709</xdr:rowOff>
    </xdr:from>
    <xdr:to>
      <xdr:col>85</xdr:col>
      <xdr:colOff>177800</xdr:colOff>
      <xdr:row>95</xdr:row>
      <xdr:rowOff>92859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27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14136</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13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39357</xdr:rowOff>
    </xdr:from>
    <xdr:to>
      <xdr:col>81</xdr:col>
      <xdr:colOff>101600</xdr:colOff>
      <xdr:row>95</xdr:row>
      <xdr:rowOff>140957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3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157484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1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48637</xdr:rowOff>
    </xdr:from>
    <xdr:to>
      <xdr:col>76</xdr:col>
      <xdr:colOff>165100</xdr:colOff>
      <xdr:row>95</xdr:row>
      <xdr:rowOff>150237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3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166764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11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52541</xdr:rowOff>
    </xdr:from>
    <xdr:to>
      <xdr:col>72</xdr:col>
      <xdr:colOff>38100</xdr:colOff>
      <xdr:row>95</xdr:row>
      <xdr:rowOff>154141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34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170668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1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55919</xdr:rowOff>
    </xdr:from>
    <xdr:to>
      <xdr:col>67</xdr:col>
      <xdr:colOff>101600</xdr:colOff>
      <xdr:row>95</xdr:row>
      <xdr:rowOff>157519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34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2596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1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教育費については、前年度比</a:t>
          </a:r>
          <a:r>
            <a:rPr kumimoji="1" lang="en-US" altLang="ja-JP" sz="1300">
              <a:latin typeface="ＭＳ Ｐゴシック" panose="020B0600070205080204" pitchFamily="50" charset="-128"/>
              <a:ea typeface="ＭＳ Ｐゴシック" panose="020B0600070205080204" pitchFamily="50" charset="-128"/>
            </a:rPr>
            <a:t>53,239</a:t>
          </a:r>
          <a:r>
            <a:rPr kumimoji="1" lang="ja-JP" altLang="en-US" sz="1300">
              <a:latin typeface="ＭＳ Ｐゴシック" panose="020B0600070205080204" pitchFamily="50" charset="-128"/>
              <a:ea typeface="ＭＳ Ｐゴシック" panose="020B0600070205080204" pitchFamily="50" charset="-128"/>
            </a:rPr>
            <a:t>円の増加となっている。これは、東天城建設事業や小中学校普通教室</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化改修事業等のためと考えられる。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商工費については、前年度比</a:t>
          </a:r>
          <a:r>
            <a:rPr kumimoji="1" lang="en-US" altLang="ja-JP" sz="1300">
              <a:latin typeface="ＭＳ Ｐゴシック" panose="020B0600070205080204" pitchFamily="50" charset="-128"/>
              <a:ea typeface="ＭＳ Ｐゴシック" panose="020B0600070205080204" pitchFamily="50" charset="-128"/>
            </a:rPr>
            <a:t>25,573</a:t>
          </a:r>
          <a:r>
            <a:rPr kumimoji="1" lang="ja-JP" altLang="en-US" sz="1300">
              <a:latin typeface="ＭＳ Ｐゴシック" panose="020B0600070205080204" pitchFamily="50" charset="-128"/>
              <a:ea typeface="ＭＳ Ｐゴシック" panose="020B0600070205080204" pitchFamily="50" charset="-128"/>
            </a:rPr>
            <a:t>円の増加となっている。これは、観光拠点連携整備事業や里久浜トイレ・シャワー整備事業のためと考えられる。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民生費については、各種扶助費の支出があり、削減の難しい経費であるが、目標値の設定や資格審査の適正化、各種手当の見直しを図っていくことで適正化に努める。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また、公債費については、新庁舎建設事業の償還開始のため今後は増加傾向になると考えられる。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実質単年度収支は赤字となったが、実質収支額は、継続的に黒字を確保している。財政調整基金残高については、財政健全化の取組を着実に実施したことにより、財政調整基金の積立が図られた。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財政調整基金は、本町の財政運営に重要な役割を果たす基金であり、今後も中長期的な見通しにより健全な財政運営に努め、適切に基金の積立を行う。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全会計において、黒字となっており、一般会計から特別会計への繰出金も前年度比では減となっているが、一般会計の負担が大きくなっている。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近年大型事業を行った水道事業や新設を行っている公共下水道事業への元利償還金に対する繰出金の増加が予想されるため、公営企業会計は独立採算の原則に立ち返った企業経営に努め、その他特別会計についても、引き続き持続可能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事業の抑制・即発債の償還終了などにより、元利償還金の減少で、改善が図られていたが、分子である準元利償還金の増加や特定財源の減少により増加している。今後の元利償還金については、新庁舎建設事業等の大型事業の実施により増加していくものと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共下水道事業をはじめとする公営企業の元利償還金に対する一般会計からの繰出金は、今後も増加すると予想されており、実質公債比率の分子の増加につながることが懸念されるため、今後も中長期的な事業計画に基づき、交付税措置率の高い地方債を発行するなど、実質公債比率の軽減を図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減債基金残高のうち、実質公債比率の算定に用いる満期一括償還地方債の償還の財源して積み立てた額はないため「</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」を記載している。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前年度と比較し、組合等負担等見込額は減少したが、地方債残高は増加となった。また、公営企業の近年の事業実施により、元利償還金に対する一般会計の繰出金は、今後増加する見込みである。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決算余剰金処分による財政調整基金の積立及びふるさと納税の推進によるふるさと思いやり基金により、増額傾向となっているが、今後も歳出削減に努め、基金への積立を行い、将来負担率の軽減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鹿児島県徳之島町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年度から実施している新庁舎建設事業により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百万円積み立てた（新規）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近年のふるさと納税の推進により、ふるさと思いやり基金を積み立てた一方、各事業に基金を活用したため、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最終的な増加額は、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基金の使途明確化を図るために、今後は財政調整基金を取崩し、その他特定目的基金に積み立てを予定している。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ふるさと思いやり基金：寄付を通じた住民参加型の地方自治の実現をするとともに、個性あふれるまちづくりのため。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教育施設等整備基金：教育施設等整備に係る資金の積立。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ふるさと思いやり基金：ふるさと納税が増加したことによる積立額の増加（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百万円）、基金を活用した各事業への充当のための取崩し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教育施設等整備基金：令和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年度から新規で積立。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年度から実施している新庁舎建設事業により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ふるさと思いやり基金：多くの寄付をいただいているところであり、充当事業を十分に検討して、有効に活用していく。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教育施設等整備基金：給食センター建替え等で今後も増額となる見込み。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基金の使途明確化を図るために、今後は財政調整を取崩し、その他特定目的基金に積み立てを予定している。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現在のところ、今後も活用予定なしのため、現在の額を推移する見込み。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10160282</v>
      </c>
      <c r="BO4" s="449"/>
      <c r="BP4" s="449"/>
      <c r="BQ4" s="449"/>
      <c r="BR4" s="449"/>
      <c r="BS4" s="449"/>
      <c r="BT4" s="449"/>
      <c r="BU4" s="450"/>
      <c r="BV4" s="448">
        <v>10059536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4.5999999999999996</v>
      </c>
      <c r="CU4" s="589"/>
      <c r="CV4" s="589"/>
      <c r="CW4" s="589"/>
      <c r="CX4" s="589"/>
      <c r="CY4" s="589"/>
      <c r="CZ4" s="589"/>
      <c r="DA4" s="590"/>
      <c r="DB4" s="588">
        <v>7.3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9817526</v>
      </c>
      <c r="BO5" s="420"/>
      <c r="BP5" s="420"/>
      <c r="BQ5" s="420"/>
      <c r="BR5" s="420"/>
      <c r="BS5" s="420"/>
      <c r="BT5" s="420"/>
      <c r="BU5" s="421"/>
      <c r="BV5" s="419">
        <v>9469321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85.6</v>
      </c>
      <c r="CU5" s="417"/>
      <c r="CV5" s="417"/>
      <c r="CW5" s="417"/>
      <c r="CX5" s="417"/>
      <c r="CY5" s="417"/>
      <c r="CZ5" s="417"/>
      <c r="DA5" s="418"/>
      <c r="DB5" s="416">
        <v>82.6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342756</v>
      </c>
      <c r="BO6" s="420"/>
      <c r="BP6" s="420"/>
      <c r="BQ6" s="420"/>
      <c r="BR6" s="420"/>
      <c r="BS6" s="420"/>
      <c r="BT6" s="420"/>
      <c r="BU6" s="421"/>
      <c r="BV6" s="419">
        <v>590215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86</v>
      </c>
      <c r="CU6" s="563"/>
      <c r="CV6" s="563"/>
      <c r="CW6" s="563"/>
      <c r="CX6" s="563"/>
      <c r="CY6" s="563"/>
      <c r="CZ6" s="563"/>
      <c r="DA6" s="564"/>
      <c r="DB6" s="562">
        <v>83.4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109692</v>
      </c>
      <c r="BO7" s="420"/>
      <c r="BP7" s="420"/>
      <c r="BQ7" s="420"/>
      <c r="BR7" s="420"/>
      <c r="BS7" s="420"/>
      <c r="BT7" s="420"/>
      <c r="BU7" s="421"/>
      <c r="BV7" s="419">
        <v>224244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5076031</v>
      </c>
      <c r="CU7" s="420"/>
      <c r="CV7" s="420"/>
      <c r="CW7" s="420"/>
      <c r="CX7" s="420"/>
      <c r="CY7" s="420"/>
      <c r="CZ7" s="420"/>
      <c r="DA7" s="421"/>
      <c r="DB7" s="419">
        <v>5034787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233064</v>
      </c>
      <c r="BO8" s="420"/>
      <c r="BP8" s="420"/>
      <c r="BQ8" s="420"/>
      <c r="BR8" s="420"/>
      <c r="BS8" s="420"/>
      <c r="BT8" s="420"/>
      <c r="BU8" s="421"/>
      <c r="BV8" s="419">
        <v>365971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0.23</v>
      </c>
      <c r="CU8" s="523"/>
      <c r="CV8" s="523"/>
      <c r="CW8" s="523"/>
      <c r="CX8" s="523"/>
      <c r="CY8" s="523"/>
      <c r="CZ8" s="523"/>
      <c r="DA8" s="524"/>
      <c r="DB8" s="522">
        <v>0.23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10147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-132907</v>
      </c>
      <c r="BO9" s="420"/>
      <c r="BP9" s="420"/>
      <c r="BQ9" s="420"/>
      <c r="BR9" s="420"/>
      <c r="BS9" s="420"/>
      <c r="BT9" s="420"/>
      <c r="BU9" s="421"/>
      <c r="BV9" s="419">
        <v>-117326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12.6</v>
      </c>
      <c r="CU9" s="417"/>
      <c r="CV9" s="417"/>
      <c r="CW9" s="417"/>
      <c r="CX9" s="417"/>
      <c r="CY9" s="417"/>
      <c r="CZ9" s="417"/>
      <c r="DA9" s="418"/>
      <c r="DB9" s="416">
        <v>11.7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11160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813</v>
      </c>
      <c r="BO10" s="420"/>
      <c r="BP10" s="420"/>
      <c r="BQ10" s="420"/>
      <c r="BR10" s="420"/>
      <c r="BS10" s="420"/>
      <c r="BT10" s="420"/>
      <c r="BU10" s="421"/>
      <c r="BV10" s="419">
        <v>472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10067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74000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10005</v>
      </c>
      <c r="S13" s="507"/>
      <c r="T13" s="507"/>
      <c r="U13" s="507"/>
      <c r="V13" s="508"/>
      <c r="W13" s="509" t="s">
        <v>131</v>
      </c>
      <c r="X13" s="405"/>
      <c r="Y13" s="405"/>
      <c r="Z13" s="405"/>
      <c r="AA13" s="405"/>
      <c r="AB13" s="406"/>
      <c r="AC13" s="372">
        <v>681</v>
      </c>
      <c r="AD13" s="373"/>
      <c r="AE13" s="373"/>
      <c r="AF13" s="373"/>
      <c r="AG13" s="374"/>
      <c r="AH13" s="372">
        <v>778</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-206094</v>
      </c>
      <c r="BO13" s="420"/>
      <c r="BP13" s="420"/>
      <c r="BQ13" s="420"/>
      <c r="BR13" s="420"/>
      <c r="BS13" s="420"/>
      <c r="BT13" s="420"/>
      <c r="BU13" s="421"/>
      <c r="BV13" s="419">
        <v>-116854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7.9</v>
      </c>
      <c r="CU13" s="417"/>
      <c r="CV13" s="417"/>
      <c r="CW13" s="417"/>
      <c r="CX13" s="417"/>
      <c r="CY13" s="417"/>
      <c r="CZ13" s="417"/>
      <c r="DA13" s="418"/>
      <c r="DB13" s="416">
        <v>7.6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10290</v>
      </c>
      <c r="S14" s="507"/>
      <c r="T14" s="507"/>
      <c r="U14" s="507"/>
      <c r="V14" s="508"/>
      <c r="W14" s="510"/>
      <c r="X14" s="408"/>
      <c r="Y14" s="408"/>
      <c r="Z14" s="408"/>
      <c r="AA14" s="408"/>
      <c r="AB14" s="409"/>
      <c r="AC14" s="499">
        <v>14.2</v>
      </c>
      <c r="AD14" s="500"/>
      <c r="AE14" s="500"/>
      <c r="AF14" s="500"/>
      <c r="AG14" s="501"/>
      <c r="AH14" s="499">
        <v>15.6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39.5</v>
      </c>
      <c r="CU14" s="517"/>
      <c r="CV14" s="517"/>
      <c r="CW14" s="517"/>
      <c r="CX14" s="517"/>
      <c r="CY14" s="517"/>
      <c r="CZ14" s="517"/>
      <c r="DA14" s="518"/>
      <c r="DB14" s="516">
        <v>30.5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10237</v>
      </c>
      <c r="S15" s="507"/>
      <c r="T15" s="507"/>
      <c r="U15" s="507"/>
      <c r="V15" s="508"/>
      <c r="W15" s="509" t="s">
        <v>137</v>
      </c>
      <c r="X15" s="405"/>
      <c r="Y15" s="405"/>
      <c r="Z15" s="405"/>
      <c r="AA15" s="405"/>
      <c r="AB15" s="406"/>
      <c r="AC15" s="372">
        <v>638</v>
      </c>
      <c r="AD15" s="373"/>
      <c r="AE15" s="373"/>
      <c r="AF15" s="373"/>
      <c r="AG15" s="374"/>
      <c r="AH15" s="372">
        <v>658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1126546</v>
      </c>
      <c r="BO15" s="449"/>
      <c r="BP15" s="449"/>
      <c r="BQ15" s="449"/>
      <c r="BR15" s="449"/>
      <c r="BS15" s="449"/>
      <c r="BT15" s="449"/>
      <c r="BU15" s="450"/>
      <c r="BV15" s="448">
        <v>1086206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13.3</v>
      </c>
      <c r="AD16" s="500"/>
      <c r="AE16" s="500"/>
      <c r="AF16" s="500"/>
      <c r="AG16" s="501"/>
      <c r="AH16" s="499">
        <v>13.2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4754743</v>
      </c>
      <c r="BO16" s="420"/>
      <c r="BP16" s="420"/>
      <c r="BQ16" s="420"/>
      <c r="BR16" s="420"/>
      <c r="BS16" s="420"/>
      <c r="BT16" s="420"/>
      <c r="BU16" s="421"/>
      <c r="BV16" s="419">
        <v>4710291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3468</v>
      </c>
      <c r="AD17" s="373"/>
      <c r="AE17" s="373"/>
      <c r="AF17" s="373"/>
      <c r="AG17" s="374"/>
      <c r="AH17" s="372">
        <v>3541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1409274</v>
      </c>
      <c r="BO17" s="420"/>
      <c r="BP17" s="420"/>
      <c r="BQ17" s="420"/>
      <c r="BR17" s="420"/>
      <c r="BS17" s="420"/>
      <c r="BT17" s="420"/>
      <c r="BU17" s="421"/>
      <c r="BV17" s="419">
        <v>1363469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104.92</v>
      </c>
      <c r="M18" s="472"/>
      <c r="N18" s="472"/>
      <c r="O18" s="472"/>
      <c r="P18" s="472"/>
      <c r="Q18" s="472"/>
      <c r="R18" s="473"/>
      <c r="S18" s="473"/>
      <c r="T18" s="473"/>
      <c r="U18" s="473"/>
      <c r="V18" s="474"/>
      <c r="W18" s="490"/>
      <c r="X18" s="491"/>
      <c r="Y18" s="491"/>
      <c r="Z18" s="491"/>
      <c r="AA18" s="491"/>
      <c r="AB18" s="515"/>
      <c r="AC18" s="389">
        <v>72.400000000000006</v>
      </c>
      <c r="AD18" s="390"/>
      <c r="AE18" s="390"/>
      <c r="AF18" s="390"/>
      <c r="AG18" s="475"/>
      <c r="AH18" s="389">
        <v>71.099999999999994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4381200</v>
      </c>
      <c r="BO18" s="420"/>
      <c r="BP18" s="420"/>
      <c r="BQ18" s="420"/>
      <c r="BR18" s="420"/>
      <c r="BS18" s="420"/>
      <c r="BT18" s="420"/>
      <c r="BU18" s="421"/>
      <c r="BV18" s="419">
        <v>4229883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97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6445911</v>
      </c>
      <c r="BO19" s="420"/>
      <c r="BP19" s="420"/>
      <c r="BQ19" s="420"/>
      <c r="BR19" s="420"/>
      <c r="BS19" s="420"/>
      <c r="BT19" s="420"/>
      <c r="BU19" s="421"/>
      <c r="BV19" s="419">
        <v>6359289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4714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9510747</v>
      </c>
      <c r="BO22" s="449"/>
      <c r="BP22" s="449"/>
      <c r="BQ22" s="449"/>
      <c r="BR22" s="449"/>
      <c r="BS22" s="449"/>
      <c r="BT22" s="449"/>
      <c r="BU22" s="450"/>
      <c r="BV22" s="448">
        <v>9247000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8746094</v>
      </c>
      <c r="BO23" s="420"/>
      <c r="BP23" s="420"/>
      <c r="BQ23" s="420"/>
      <c r="BR23" s="420"/>
      <c r="BS23" s="420"/>
      <c r="BT23" s="420"/>
      <c r="BU23" s="421"/>
      <c r="BV23" s="419">
        <v>8547242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6462</v>
      </c>
      <c r="R24" s="373"/>
      <c r="S24" s="373"/>
      <c r="T24" s="373"/>
      <c r="U24" s="373"/>
      <c r="V24" s="374"/>
      <c r="W24" s="462"/>
      <c r="X24" s="399"/>
      <c r="Y24" s="400"/>
      <c r="Z24" s="375" t="s">
        <v>162</v>
      </c>
      <c r="AA24" s="376"/>
      <c r="AB24" s="376"/>
      <c r="AC24" s="376"/>
      <c r="AD24" s="376"/>
      <c r="AE24" s="376"/>
      <c r="AF24" s="376"/>
      <c r="AG24" s="377"/>
      <c r="AH24" s="372">
        <v>163</v>
      </c>
      <c r="AI24" s="373"/>
      <c r="AJ24" s="373"/>
      <c r="AK24" s="373"/>
      <c r="AL24" s="374"/>
      <c r="AM24" s="372">
        <v>421844</v>
      </c>
      <c r="AN24" s="373"/>
      <c r="AO24" s="373"/>
      <c r="AP24" s="373"/>
      <c r="AQ24" s="373"/>
      <c r="AR24" s="374"/>
      <c r="AS24" s="372">
        <v>2588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7523642</v>
      </c>
      <c r="BO24" s="420"/>
      <c r="BP24" s="420"/>
      <c r="BQ24" s="420"/>
      <c r="BR24" s="420"/>
      <c r="BS24" s="420"/>
      <c r="BT24" s="420"/>
      <c r="BU24" s="421"/>
      <c r="BV24" s="419">
        <v>7065389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5211</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256235</v>
      </c>
      <c r="BO25" s="449"/>
      <c r="BP25" s="449"/>
      <c r="BQ25" s="449"/>
      <c r="BR25" s="449"/>
      <c r="BS25" s="449"/>
      <c r="BT25" s="449"/>
      <c r="BU25" s="450"/>
      <c r="BV25" s="448">
        <v>366149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4923</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2840</v>
      </c>
      <c r="R27" s="373"/>
      <c r="S27" s="373"/>
      <c r="T27" s="373"/>
      <c r="U27" s="373"/>
      <c r="V27" s="374"/>
      <c r="W27" s="462"/>
      <c r="X27" s="399"/>
      <c r="Y27" s="400"/>
      <c r="Z27" s="375" t="s">
        <v>171</v>
      </c>
      <c r="AA27" s="376"/>
      <c r="AB27" s="376"/>
      <c r="AC27" s="376"/>
      <c r="AD27" s="376"/>
      <c r="AE27" s="376"/>
      <c r="AF27" s="376"/>
      <c r="AG27" s="377"/>
      <c r="AH27" s="372">
        <v>8</v>
      </c>
      <c r="AI27" s="373"/>
      <c r="AJ27" s="373"/>
      <c r="AK27" s="373"/>
      <c r="AL27" s="374"/>
      <c r="AM27" s="372">
        <v>21322</v>
      </c>
      <c r="AN27" s="373"/>
      <c r="AO27" s="373"/>
      <c r="AP27" s="373"/>
      <c r="AQ27" s="373"/>
      <c r="AR27" s="374"/>
      <c r="AS27" s="372">
        <v>2665</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173493</v>
      </c>
      <c r="BO27" s="454"/>
      <c r="BP27" s="454"/>
      <c r="BQ27" s="454"/>
      <c r="BR27" s="454"/>
      <c r="BS27" s="454"/>
      <c r="BT27" s="454"/>
      <c r="BU27" s="455"/>
      <c r="BV27" s="453">
        <v>173493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2340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1627618</v>
      </c>
      <c r="BO28" s="449"/>
      <c r="BP28" s="449"/>
      <c r="BQ28" s="449"/>
      <c r="BR28" s="449"/>
      <c r="BS28" s="449"/>
      <c r="BT28" s="449"/>
      <c r="BU28" s="450"/>
      <c r="BV28" s="448">
        <v>1500805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14</v>
      </c>
      <c r="M29" s="373"/>
      <c r="N29" s="373"/>
      <c r="O29" s="373"/>
      <c r="P29" s="374"/>
      <c r="Q29" s="372">
        <v>2170</v>
      </c>
      <c r="R29" s="373"/>
      <c r="S29" s="373"/>
      <c r="T29" s="373"/>
      <c r="U29" s="373"/>
      <c r="V29" s="374"/>
      <c r="W29" s="463"/>
      <c r="X29" s="464"/>
      <c r="Y29" s="465"/>
      <c r="Z29" s="375" t="s">
        <v>177</v>
      </c>
      <c r="AA29" s="376"/>
      <c r="AB29" s="376"/>
      <c r="AC29" s="376"/>
      <c r="AD29" s="376"/>
      <c r="AE29" s="376"/>
      <c r="AF29" s="376"/>
      <c r="AG29" s="377"/>
      <c r="AH29" s="372">
        <v>171</v>
      </c>
      <c r="AI29" s="373"/>
      <c r="AJ29" s="373"/>
      <c r="AK29" s="373"/>
      <c r="AL29" s="374"/>
      <c r="AM29" s="372">
        <v>443166</v>
      </c>
      <c r="AN29" s="373"/>
      <c r="AO29" s="373"/>
      <c r="AP29" s="373"/>
      <c r="AQ29" s="373"/>
      <c r="AR29" s="374"/>
      <c r="AS29" s="372">
        <v>2592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310713</v>
      </c>
      <c r="BO29" s="420"/>
      <c r="BP29" s="420"/>
      <c r="BQ29" s="420"/>
      <c r="BR29" s="420"/>
      <c r="BS29" s="420"/>
      <c r="BT29" s="420"/>
      <c r="BU29" s="421"/>
      <c r="BV29" s="419">
        <v>310713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90.7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1156945</v>
      </c>
      <c r="BO30" s="454"/>
      <c r="BP30" s="454"/>
      <c r="BQ30" s="454"/>
      <c r="BR30" s="454"/>
      <c r="BS30" s="454"/>
      <c r="BT30" s="454"/>
      <c r="BU30" s="455"/>
      <c r="BV30" s="453">
        <v>1062987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鹿児島県市町村総合事務組合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公共下水道事業特別会計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徳之島地区消防組合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奄美群島広域事務組合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徳之島地区介護保険組合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徳之島愛ランド広域連合（一般会計）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徳之島愛ランド広域連合（徳之島食肉センター特別会計）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鹿児島県後期高齢者医療広域連合（一般会計）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鹿児島県後期高齢者医療広域連合（後期高齢者医療特別会計）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3DltoM8RLnl9P5xQoL+TX4JZMxjfVfGxd0yr+tB/bEAGCRWbx5dsZfcS0y/U6GSY16m5I4++PgK3ButgJ0eA3Q==" saltValue="iE9AF5Qr98SrI/ka1NRmJ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1020613</v>
      </c>
      <c r="S5" s="677"/>
      <c r="T5" s="677"/>
      <c r="U5" s="677"/>
      <c r="V5" s="677"/>
      <c r="W5" s="677"/>
      <c r="X5" s="677"/>
      <c r="Y5" s="702"/>
      <c r="Z5" s="715">
        <v>10</v>
      </c>
      <c r="AA5" s="715"/>
      <c r="AB5" s="715"/>
      <c r="AC5" s="715"/>
      <c r="AD5" s="716">
        <v>1020613</v>
      </c>
      <c r="AE5" s="716"/>
      <c r="AF5" s="716"/>
      <c r="AG5" s="716"/>
      <c r="AH5" s="716"/>
      <c r="AI5" s="716"/>
      <c r="AJ5" s="716"/>
      <c r="AK5" s="716"/>
      <c r="AL5" s="703">
        <v>20</v>
      </c>
      <c r="AM5" s="685"/>
      <c r="AN5" s="685"/>
      <c r="AO5" s="704"/>
      <c r="AP5" s="679" t="s">
        <v>216</v>
      </c>
      <c r="AQ5" s="680"/>
      <c r="AR5" s="680"/>
      <c r="AS5" s="680"/>
      <c r="AT5" s="680"/>
      <c r="AU5" s="680"/>
      <c r="AV5" s="680"/>
      <c r="AW5" s="680"/>
      <c r="AX5" s="680"/>
      <c r="AY5" s="680"/>
      <c r="AZ5" s="680"/>
      <c r="BA5" s="680"/>
      <c r="BB5" s="680"/>
      <c r="BC5" s="680"/>
      <c r="BD5" s="680"/>
      <c r="BE5" s="680"/>
      <c r="BF5" s="681"/>
      <c r="BG5" s="621">
        <v>1020613</v>
      </c>
      <c r="BH5" s="622"/>
      <c r="BI5" s="622"/>
      <c r="BJ5" s="622"/>
      <c r="BK5" s="622"/>
      <c r="BL5" s="622"/>
      <c r="BM5" s="622"/>
      <c r="BN5" s="623"/>
      <c r="BO5" s="659">
        <v>100</v>
      </c>
      <c r="BP5" s="659"/>
      <c r="BQ5" s="659"/>
      <c r="BR5" s="659"/>
      <c r="BS5" s="660" t="s">
        <v>122</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73150</v>
      </c>
      <c r="S6" s="622"/>
      <c r="T6" s="622"/>
      <c r="U6" s="622"/>
      <c r="V6" s="622"/>
      <c r="W6" s="622"/>
      <c r="X6" s="622"/>
      <c r="Y6" s="623"/>
      <c r="Z6" s="659">
        <v>0.7</v>
      </c>
      <c r="AA6" s="659"/>
      <c r="AB6" s="659"/>
      <c r="AC6" s="659"/>
      <c r="AD6" s="660">
        <v>73150</v>
      </c>
      <c r="AE6" s="660"/>
      <c r="AF6" s="660"/>
      <c r="AG6" s="660"/>
      <c r="AH6" s="660"/>
      <c r="AI6" s="660"/>
      <c r="AJ6" s="660"/>
      <c r="AK6" s="660"/>
      <c r="AL6" s="624">
        <v>1.4</v>
      </c>
      <c r="AM6" s="625"/>
      <c r="AN6" s="625"/>
      <c r="AO6" s="661"/>
      <c r="AP6" s="618" t="s">
        <v>221</v>
      </c>
      <c r="AQ6" s="619"/>
      <c r="AR6" s="619"/>
      <c r="AS6" s="619"/>
      <c r="AT6" s="619"/>
      <c r="AU6" s="619"/>
      <c r="AV6" s="619"/>
      <c r="AW6" s="619"/>
      <c r="AX6" s="619"/>
      <c r="AY6" s="619"/>
      <c r="AZ6" s="619"/>
      <c r="BA6" s="619"/>
      <c r="BB6" s="619"/>
      <c r="BC6" s="619"/>
      <c r="BD6" s="619"/>
      <c r="BE6" s="619"/>
      <c r="BF6" s="620"/>
      <c r="BG6" s="621">
        <v>1020613</v>
      </c>
      <c r="BH6" s="622"/>
      <c r="BI6" s="622"/>
      <c r="BJ6" s="622"/>
      <c r="BK6" s="622"/>
      <c r="BL6" s="622"/>
      <c r="BM6" s="622"/>
      <c r="BN6" s="623"/>
      <c r="BO6" s="659">
        <v>100</v>
      </c>
      <c r="BP6" s="659"/>
      <c r="BQ6" s="659"/>
      <c r="BR6" s="659"/>
      <c r="BS6" s="660" t="s">
        <v>122</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97770</v>
      </c>
      <c r="CS6" s="622"/>
      <c r="CT6" s="622"/>
      <c r="CU6" s="622"/>
      <c r="CV6" s="622"/>
      <c r="CW6" s="622"/>
      <c r="CX6" s="622"/>
      <c r="CY6" s="623"/>
      <c r="CZ6" s="703">
        <v>1</v>
      </c>
      <c r="DA6" s="685"/>
      <c r="DB6" s="685"/>
      <c r="DC6" s="705"/>
      <c r="DD6" s="627" t="s">
        <v>122</v>
      </c>
      <c r="DE6" s="622"/>
      <c r="DF6" s="622"/>
      <c r="DG6" s="622"/>
      <c r="DH6" s="622"/>
      <c r="DI6" s="622"/>
      <c r="DJ6" s="622"/>
      <c r="DK6" s="622"/>
      <c r="DL6" s="622"/>
      <c r="DM6" s="622"/>
      <c r="DN6" s="622"/>
      <c r="DO6" s="622"/>
      <c r="DP6" s="623"/>
      <c r="DQ6" s="627">
        <v>97770</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267</v>
      </c>
      <c r="S7" s="622"/>
      <c r="T7" s="622"/>
      <c r="U7" s="622"/>
      <c r="V7" s="622"/>
      <c r="W7" s="622"/>
      <c r="X7" s="622"/>
      <c r="Y7" s="623"/>
      <c r="Z7" s="659">
        <v>0</v>
      </c>
      <c r="AA7" s="659"/>
      <c r="AB7" s="659"/>
      <c r="AC7" s="659"/>
      <c r="AD7" s="660">
        <v>267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390599</v>
      </c>
      <c r="BH7" s="622"/>
      <c r="BI7" s="622"/>
      <c r="BJ7" s="622"/>
      <c r="BK7" s="622"/>
      <c r="BL7" s="622"/>
      <c r="BM7" s="622"/>
      <c r="BN7" s="623"/>
      <c r="BO7" s="659">
        <v>38.299999999999997</v>
      </c>
      <c r="BP7" s="659"/>
      <c r="BQ7" s="659"/>
      <c r="BR7" s="659"/>
      <c r="BS7" s="660" t="s">
        <v>122</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1534731</v>
      </c>
      <c r="CS7" s="622"/>
      <c r="CT7" s="622"/>
      <c r="CU7" s="622"/>
      <c r="CV7" s="622"/>
      <c r="CW7" s="622"/>
      <c r="CX7" s="622"/>
      <c r="CY7" s="623"/>
      <c r="CZ7" s="659">
        <v>15.6</v>
      </c>
      <c r="DA7" s="659"/>
      <c r="DB7" s="659"/>
      <c r="DC7" s="659"/>
      <c r="DD7" s="627">
        <v>292835</v>
      </c>
      <c r="DE7" s="622"/>
      <c r="DF7" s="622"/>
      <c r="DG7" s="622"/>
      <c r="DH7" s="622"/>
      <c r="DI7" s="622"/>
      <c r="DJ7" s="622"/>
      <c r="DK7" s="622"/>
      <c r="DL7" s="622"/>
      <c r="DM7" s="622"/>
      <c r="DN7" s="622"/>
      <c r="DO7" s="622"/>
      <c r="DP7" s="623"/>
      <c r="DQ7" s="627">
        <v>1147279</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3135</v>
      </c>
      <c r="S8" s="622"/>
      <c r="T8" s="622"/>
      <c r="U8" s="622"/>
      <c r="V8" s="622"/>
      <c r="W8" s="622"/>
      <c r="X8" s="622"/>
      <c r="Y8" s="623"/>
      <c r="Z8" s="659">
        <v>0</v>
      </c>
      <c r="AA8" s="659"/>
      <c r="AB8" s="659"/>
      <c r="AC8" s="659"/>
      <c r="AD8" s="660">
        <v>3135</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13871</v>
      </c>
      <c r="BH8" s="622"/>
      <c r="BI8" s="622"/>
      <c r="BJ8" s="622"/>
      <c r="BK8" s="622"/>
      <c r="BL8" s="622"/>
      <c r="BM8" s="622"/>
      <c r="BN8" s="623"/>
      <c r="BO8" s="659">
        <v>1.4</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2438414</v>
      </c>
      <c r="CS8" s="622"/>
      <c r="CT8" s="622"/>
      <c r="CU8" s="622"/>
      <c r="CV8" s="622"/>
      <c r="CW8" s="622"/>
      <c r="CX8" s="622"/>
      <c r="CY8" s="623"/>
      <c r="CZ8" s="659">
        <v>24.8</v>
      </c>
      <c r="DA8" s="659"/>
      <c r="DB8" s="659"/>
      <c r="DC8" s="659"/>
      <c r="DD8" s="627">
        <v>143588</v>
      </c>
      <c r="DE8" s="622"/>
      <c r="DF8" s="622"/>
      <c r="DG8" s="622"/>
      <c r="DH8" s="622"/>
      <c r="DI8" s="622"/>
      <c r="DJ8" s="622"/>
      <c r="DK8" s="622"/>
      <c r="DL8" s="622"/>
      <c r="DM8" s="622"/>
      <c r="DN8" s="622"/>
      <c r="DO8" s="622"/>
      <c r="DP8" s="623"/>
      <c r="DQ8" s="627">
        <v>1218470</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3829</v>
      </c>
      <c r="S9" s="622"/>
      <c r="T9" s="622"/>
      <c r="U9" s="622"/>
      <c r="V9" s="622"/>
      <c r="W9" s="622"/>
      <c r="X9" s="622"/>
      <c r="Y9" s="623"/>
      <c r="Z9" s="659">
        <v>0</v>
      </c>
      <c r="AA9" s="659"/>
      <c r="AB9" s="659"/>
      <c r="AC9" s="659"/>
      <c r="AD9" s="660">
        <v>3829</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332727</v>
      </c>
      <c r="BH9" s="622"/>
      <c r="BI9" s="622"/>
      <c r="BJ9" s="622"/>
      <c r="BK9" s="622"/>
      <c r="BL9" s="622"/>
      <c r="BM9" s="622"/>
      <c r="BN9" s="623"/>
      <c r="BO9" s="659">
        <v>32.6</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760993</v>
      </c>
      <c r="CS9" s="622"/>
      <c r="CT9" s="622"/>
      <c r="CU9" s="622"/>
      <c r="CV9" s="622"/>
      <c r="CW9" s="622"/>
      <c r="CX9" s="622"/>
      <c r="CY9" s="623"/>
      <c r="CZ9" s="659">
        <v>7.8</v>
      </c>
      <c r="DA9" s="659"/>
      <c r="DB9" s="659"/>
      <c r="DC9" s="659"/>
      <c r="DD9" s="627">
        <v>12202</v>
      </c>
      <c r="DE9" s="622"/>
      <c r="DF9" s="622"/>
      <c r="DG9" s="622"/>
      <c r="DH9" s="622"/>
      <c r="DI9" s="622"/>
      <c r="DJ9" s="622"/>
      <c r="DK9" s="622"/>
      <c r="DL9" s="622"/>
      <c r="DM9" s="622"/>
      <c r="DN9" s="622"/>
      <c r="DO9" s="622"/>
      <c r="DP9" s="623"/>
      <c r="DQ9" s="627">
        <v>677350</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25346</v>
      </c>
      <c r="BH10" s="622"/>
      <c r="BI10" s="622"/>
      <c r="BJ10" s="622"/>
      <c r="BK10" s="622"/>
      <c r="BL10" s="622"/>
      <c r="BM10" s="622"/>
      <c r="BN10" s="623"/>
      <c r="BO10" s="659">
        <v>2.5</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9652</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52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257886</v>
      </c>
      <c r="S11" s="622"/>
      <c r="T11" s="622"/>
      <c r="U11" s="622"/>
      <c r="V11" s="622"/>
      <c r="W11" s="622"/>
      <c r="X11" s="622"/>
      <c r="Y11" s="623"/>
      <c r="Z11" s="624">
        <v>2.5</v>
      </c>
      <c r="AA11" s="625"/>
      <c r="AB11" s="625"/>
      <c r="AC11" s="626"/>
      <c r="AD11" s="627">
        <v>257886</v>
      </c>
      <c r="AE11" s="622"/>
      <c r="AF11" s="622"/>
      <c r="AG11" s="622"/>
      <c r="AH11" s="622"/>
      <c r="AI11" s="622"/>
      <c r="AJ11" s="622"/>
      <c r="AK11" s="623"/>
      <c r="AL11" s="624">
        <v>5.0999999999999996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18655</v>
      </c>
      <c r="BH11" s="622"/>
      <c r="BI11" s="622"/>
      <c r="BJ11" s="622"/>
      <c r="BK11" s="622"/>
      <c r="BL11" s="622"/>
      <c r="BM11" s="622"/>
      <c r="BN11" s="623"/>
      <c r="BO11" s="659">
        <v>1.8</v>
      </c>
      <c r="BP11" s="659"/>
      <c r="BQ11" s="659"/>
      <c r="BR11" s="659"/>
      <c r="BS11" s="660" t="s">
        <v>122</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911147</v>
      </c>
      <c r="CS11" s="622"/>
      <c r="CT11" s="622"/>
      <c r="CU11" s="622"/>
      <c r="CV11" s="622"/>
      <c r="CW11" s="622"/>
      <c r="CX11" s="622"/>
      <c r="CY11" s="623"/>
      <c r="CZ11" s="659">
        <v>9.3000000000000007</v>
      </c>
      <c r="DA11" s="659"/>
      <c r="DB11" s="659"/>
      <c r="DC11" s="659"/>
      <c r="DD11" s="627">
        <v>186761</v>
      </c>
      <c r="DE11" s="622"/>
      <c r="DF11" s="622"/>
      <c r="DG11" s="622"/>
      <c r="DH11" s="622"/>
      <c r="DI11" s="622"/>
      <c r="DJ11" s="622"/>
      <c r="DK11" s="622"/>
      <c r="DL11" s="622"/>
      <c r="DM11" s="622"/>
      <c r="DN11" s="622"/>
      <c r="DO11" s="622"/>
      <c r="DP11" s="623"/>
      <c r="DQ11" s="627">
        <v>672917</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452981</v>
      </c>
      <c r="BH12" s="622"/>
      <c r="BI12" s="622"/>
      <c r="BJ12" s="622"/>
      <c r="BK12" s="622"/>
      <c r="BL12" s="622"/>
      <c r="BM12" s="622"/>
      <c r="BN12" s="623"/>
      <c r="BO12" s="659">
        <v>44.4</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588139</v>
      </c>
      <c r="CS12" s="622"/>
      <c r="CT12" s="622"/>
      <c r="CU12" s="622"/>
      <c r="CV12" s="622"/>
      <c r="CW12" s="622"/>
      <c r="CX12" s="622"/>
      <c r="CY12" s="623"/>
      <c r="CZ12" s="659">
        <v>6</v>
      </c>
      <c r="DA12" s="659"/>
      <c r="DB12" s="659"/>
      <c r="DC12" s="659"/>
      <c r="DD12" s="627">
        <v>395182</v>
      </c>
      <c r="DE12" s="622"/>
      <c r="DF12" s="622"/>
      <c r="DG12" s="622"/>
      <c r="DH12" s="622"/>
      <c r="DI12" s="622"/>
      <c r="DJ12" s="622"/>
      <c r="DK12" s="622"/>
      <c r="DL12" s="622"/>
      <c r="DM12" s="622"/>
      <c r="DN12" s="622"/>
      <c r="DO12" s="622"/>
      <c r="DP12" s="623"/>
      <c r="DQ12" s="627">
        <v>138807</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441044</v>
      </c>
      <c r="BH13" s="622"/>
      <c r="BI13" s="622"/>
      <c r="BJ13" s="622"/>
      <c r="BK13" s="622"/>
      <c r="BL13" s="622"/>
      <c r="BM13" s="622"/>
      <c r="BN13" s="623"/>
      <c r="BO13" s="659">
        <v>43.2</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803241</v>
      </c>
      <c r="CS13" s="622"/>
      <c r="CT13" s="622"/>
      <c r="CU13" s="622"/>
      <c r="CV13" s="622"/>
      <c r="CW13" s="622"/>
      <c r="CX13" s="622"/>
      <c r="CY13" s="623"/>
      <c r="CZ13" s="659">
        <v>8.1999999999999993</v>
      </c>
      <c r="DA13" s="659"/>
      <c r="DB13" s="659"/>
      <c r="DC13" s="659"/>
      <c r="DD13" s="627">
        <v>499037</v>
      </c>
      <c r="DE13" s="622"/>
      <c r="DF13" s="622"/>
      <c r="DG13" s="622"/>
      <c r="DH13" s="622"/>
      <c r="DI13" s="622"/>
      <c r="DJ13" s="622"/>
      <c r="DK13" s="622"/>
      <c r="DL13" s="622"/>
      <c r="DM13" s="622"/>
      <c r="DN13" s="622"/>
      <c r="DO13" s="622"/>
      <c r="DP13" s="623"/>
      <c r="DQ13" s="627">
        <v>296144</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429</v>
      </c>
      <c r="S14" s="622"/>
      <c r="T14" s="622"/>
      <c r="U14" s="622"/>
      <c r="V14" s="622"/>
      <c r="W14" s="622"/>
      <c r="X14" s="622"/>
      <c r="Y14" s="623"/>
      <c r="Z14" s="659">
        <v>0</v>
      </c>
      <c r="AA14" s="659"/>
      <c r="AB14" s="659"/>
      <c r="AC14" s="659"/>
      <c r="AD14" s="660">
        <v>429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54232</v>
      </c>
      <c r="BH14" s="622"/>
      <c r="BI14" s="622"/>
      <c r="BJ14" s="622"/>
      <c r="BK14" s="622"/>
      <c r="BL14" s="622"/>
      <c r="BM14" s="622"/>
      <c r="BN14" s="623"/>
      <c r="BO14" s="659">
        <v>5.3</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317889</v>
      </c>
      <c r="CS14" s="622"/>
      <c r="CT14" s="622"/>
      <c r="CU14" s="622"/>
      <c r="CV14" s="622"/>
      <c r="CW14" s="622"/>
      <c r="CX14" s="622"/>
      <c r="CY14" s="623"/>
      <c r="CZ14" s="659">
        <v>3.2</v>
      </c>
      <c r="DA14" s="659"/>
      <c r="DB14" s="659"/>
      <c r="DC14" s="659"/>
      <c r="DD14" s="627">
        <v>109753</v>
      </c>
      <c r="DE14" s="622"/>
      <c r="DF14" s="622"/>
      <c r="DG14" s="622"/>
      <c r="DH14" s="622"/>
      <c r="DI14" s="622"/>
      <c r="DJ14" s="622"/>
      <c r="DK14" s="622"/>
      <c r="DL14" s="622"/>
      <c r="DM14" s="622"/>
      <c r="DN14" s="622"/>
      <c r="DO14" s="622"/>
      <c r="DP14" s="623"/>
      <c r="DQ14" s="627">
        <v>211244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122801</v>
      </c>
      <c r="BH15" s="622"/>
      <c r="BI15" s="622"/>
      <c r="BJ15" s="622"/>
      <c r="BK15" s="622"/>
      <c r="BL15" s="622"/>
      <c r="BM15" s="622"/>
      <c r="BN15" s="623"/>
      <c r="BO15" s="659">
        <v>12</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1334343</v>
      </c>
      <c r="CS15" s="622"/>
      <c r="CT15" s="622"/>
      <c r="CU15" s="622"/>
      <c r="CV15" s="622"/>
      <c r="CW15" s="622"/>
      <c r="CX15" s="622"/>
      <c r="CY15" s="623"/>
      <c r="CZ15" s="659">
        <v>13.6</v>
      </c>
      <c r="DA15" s="659"/>
      <c r="DB15" s="659"/>
      <c r="DC15" s="659"/>
      <c r="DD15" s="627">
        <v>505677</v>
      </c>
      <c r="DE15" s="622"/>
      <c r="DF15" s="622"/>
      <c r="DG15" s="622"/>
      <c r="DH15" s="622"/>
      <c r="DI15" s="622"/>
      <c r="DJ15" s="622"/>
      <c r="DK15" s="622"/>
      <c r="DL15" s="622"/>
      <c r="DM15" s="622"/>
      <c r="DN15" s="622"/>
      <c r="DO15" s="622"/>
      <c r="DP15" s="623"/>
      <c r="DQ15" s="627">
        <v>824072</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4787</v>
      </c>
      <c r="S16" s="622"/>
      <c r="T16" s="622"/>
      <c r="U16" s="622"/>
      <c r="V16" s="622"/>
      <c r="W16" s="622"/>
      <c r="X16" s="622"/>
      <c r="Y16" s="623"/>
      <c r="Z16" s="659">
        <v>0</v>
      </c>
      <c r="AA16" s="659"/>
      <c r="AB16" s="659"/>
      <c r="AC16" s="659"/>
      <c r="AD16" s="660">
        <v>4787</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144518</v>
      </c>
      <c r="CS16" s="622"/>
      <c r="CT16" s="622"/>
      <c r="CU16" s="622"/>
      <c r="CV16" s="622"/>
      <c r="CW16" s="622"/>
      <c r="CX16" s="622"/>
      <c r="CY16" s="623"/>
      <c r="CZ16" s="659">
        <v>1.5</v>
      </c>
      <c r="DA16" s="659"/>
      <c r="DB16" s="659"/>
      <c r="DC16" s="659"/>
      <c r="DD16" s="627" t="s">
        <v>122</v>
      </c>
      <c r="DE16" s="622"/>
      <c r="DF16" s="622"/>
      <c r="DG16" s="622"/>
      <c r="DH16" s="622"/>
      <c r="DI16" s="622"/>
      <c r="DJ16" s="622"/>
      <c r="DK16" s="622"/>
      <c r="DL16" s="622"/>
      <c r="DM16" s="622"/>
      <c r="DN16" s="622"/>
      <c r="DO16" s="622"/>
      <c r="DP16" s="623"/>
      <c r="DQ16" s="627">
        <v>5047</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17731</v>
      </c>
      <c r="S17" s="622"/>
      <c r="T17" s="622"/>
      <c r="U17" s="622"/>
      <c r="V17" s="622"/>
      <c r="W17" s="622"/>
      <c r="X17" s="622"/>
      <c r="Y17" s="623"/>
      <c r="Z17" s="659">
        <v>0.2</v>
      </c>
      <c r="AA17" s="659"/>
      <c r="AB17" s="659"/>
      <c r="AC17" s="659"/>
      <c r="AD17" s="660">
        <v>17731</v>
      </c>
      <c r="AE17" s="660"/>
      <c r="AF17" s="660"/>
      <c r="AG17" s="660"/>
      <c r="AH17" s="660"/>
      <c r="AI17" s="660"/>
      <c r="AJ17" s="660"/>
      <c r="AK17" s="660"/>
      <c r="AL17" s="624">
        <v>0.3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876689</v>
      </c>
      <c r="CS17" s="622"/>
      <c r="CT17" s="622"/>
      <c r="CU17" s="622"/>
      <c r="CV17" s="622"/>
      <c r="CW17" s="622"/>
      <c r="CX17" s="622"/>
      <c r="CY17" s="623"/>
      <c r="CZ17" s="659">
        <v>8.9</v>
      </c>
      <c r="DA17" s="659"/>
      <c r="DB17" s="659"/>
      <c r="DC17" s="659"/>
      <c r="DD17" s="627" t="s">
        <v>122</v>
      </c>
      <c r="DE17" s="622"/>
      <c r="DF17" s="622"/>
      <c r="DG17" s="622"/>
      <c r="DH17" s="622"/>
      <c r="DI17" s="622"/>
      <c r="DJ17" s="622"/>
      <c r="DK17" s="622"/>
      <c r="DL17" s="622"/>
      <c r="DM17" s="622"/>
      <c r="DN17" s="622"/>
      <c r="DO17" s="622"/>
      <c r="DP17" s="623"/>
      <c r="DQ17" s="627">
        <v>814003</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3568</v>
      </c>
      <c r="S18" s="622"/>
      <c r="T18" s="622"/>
      <c r="U18" s="622"/>
      <c r="V18" s="622"/>
      <c r="W18" s="622"/>
      <c r="X18" s="622"/>
      <c r="Y18" s="623"/>
      <c r="Z18" s="659">
        <v>0</v>
      </c>
      <c r="AA18" s="659"/>
      <c r="AB18" s="659"/>
      <c r="AC18" s="659"/>
      <c r="AD18" s="660">
        <v>3568</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3568</v>
      </c>
      <c r="S19" s="622"/>
      <c r="T19" s="622"/>
      <c r="U19" s="622"/>
      <c r="V19" s="622"/>
      <c r="W19" s="622"/>
      <c r="X19" s="622"/>
      <c r="Y19" s="623"/>
      <c r="Z19" s="659">
        <v>0</v>
      </c>
      <c r="AA19" s="659"/>
      <c r="AB19" s="659"/>
      <c r="AC19" s="659"/>
      <c r="AD19" s="660">
        <v>3568</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9817526</v>
      </c>
      <c r="CS20" s="622"/>
      <c r="CT20" s="622"/>
      <c r="CU20" s="622"/>
      <c r="CV20" s="622"/>
      <c r="CW20" s="622"/>
      <c r="CX20" s="622"/>
      <c r="CY20" s="623"/>
      <c r="CZ20" s="659">
        <v>100</v>
      </c>
      <c r="DA20" s="659"/>
      <c r="DB20" s="659"/>
      <c r="DC20" s="659"/>
      <c r="DD20" s="627">
        <v>2145035</v>
      </c>
      <c r="DE20" s="622"/>
      <c r="DF20" s="622"/>
      <c r="DG20" s="622"/>
      <c r="DH20" s="622"/>
      <c r="DI20" s="622"/>
      <c r="DJ20" s="622"/>
      <c r="DK20" s="622"/>
      <c r="DL20" s="622"/>
      <c r="DM20" s="622"/>
      <c r="DN20" s="622"/>
      <c r="DO20" s="622"/>
      <c r="DP20" s="623"/>
      <c r="DQ20" s="627">
        <v>6103155</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3816924</v>
      </c>
      <c r="S21" s="622"/>
      <c r="T21" s="622"/>
      <c r="U21" s="622"/>
      <c r="V21" s="622"/>
      <c r="W21" s="622"/>
      <c r="X21" s="622"/>
      <c r="Y21" s="623"/>
      <c r="Z21" s="659">
        <v>37.6</v>
      </c>
      <c r="AA21" s="659"/>
      <c r="AB21" s="659"/>
      <c r="AC21" s="659"/>
      <c r="AD21" s="660">
        <v>3645331</v>
      </c>
      <c r="AE21" s="660"/>
      <c r="AF21" s="660"/>
      <c r="AG21" s="660"/>
      <c r="AH21" s="660"/>
      <c r="AI21" s="660"/>
      <c r="AJ21" s="660"/>
      <c r="AK21" s="660"/>
      <c r="AL21" s="624">
        <v>71.5</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3645331</v>
      </c>
      <c r="S22" s="622"/>
      <c r="T22" s="622"/>
      <c r="U22" s="622"/>
      <c r="V22" s="622"/>
      <c r="W22" s="622"/>
      <c r="X22" s="622"/>
      <c r="Y22" s="623"/>
      <c r="Z22" s="659">
        <v>35.9</v>
      </c>
      <c r="AA22" s="659"/>
      <c r="AB22" s="659"/>
      <c r="AC22" s="659"/>
      <c r="AD22" s="660">
        <v>3645331</v>
      </c>
      <c r="AE22" s="660"/>
      <c r="AF22" s="660"/>
      <c r="AG22" s="660"/>
      <c r="AH22" s="660"/>
      <c r="AI22" s="660"/>
      <c r="AJ22" s="660"/>
      <c r="AK22" s="660"/>
      <c r="AL22" s="624">
        <v>71.5</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171593</v>
      </c>
      <c r="S23" s="622"/>
      <c r="T23" s="622"/>
      <c r="U23" s="622"/>
      <c r="V23" s="622"/>
      <c r="W23" s="622"/>
      <c r="X23" s="622"/>
      <c r="Y23" s="623"/>
      <c r="Z23" s="659">
        <v>1.7</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3859490</v>
      </c>
      <c r="CS24" s="677"/>
      <c r="CT24" s="677"/>
      <c r="CU24" s="677"/>
      <c r="CV24" s="677"/>
      <c r="CW24" s="677"/>
      <c r="CX24" s="677"/>
      <c r="CY24" s="702"/>
      <c r="CZ24" s="703">
        <v>39.299999999999997</v>
      </c>
      <c r="DA24" s="685"/>
      <c r="DB24" s="685"/>
      <c r="DC24" s="705"/>
      <c r="DD24" s="701">
        <v>2786040</v>
      </c>
      <c r="DE24" s="677"/>
      <c r="DF24" s="677"/>
      <c r="DG24" s="677"/>
      <c r="DH24" s="677"/>
      <c r="DI24" s="677"/>
      <c r="DJ24" s="677"/>
      <c r="DK24" s="702"/>
      <c r="DL24" s="701">
        <v>2543167</v>
      </c>
      <c r="DM24" s="677"/>
      <c r="DN24" s="677"/>
      <c r="DO24" s="677"/>
      <c r="DP24" s="677"/>
      <c r="DQ24" s="677"/>
      <c r="DR24" s="677"/>
      <c r="DS24" s="677"/>
      <c r="DT24" s="677"/>
      <c r="DU24" s="677"/>
      <c r="DV24" s="702"/>
      <c r="DW24" s="703">
        <v>49.7</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5202319</v>
      </c>
      <c r="S25" s="622"/>
      <c r="T25" s="622"/>
      <c r="U25" s="622"/>
      <c r="V25" s="622"/>
      <c r="W25" s="622"/>
      <c r="X25" s="622"/>
      <c r="Y25" s="623"/>
      <c r="Z25" s="659">
        <v>51.2</v>
      </c>
      <c r="AA25" s="659"/>
      <c r="AB25" s="659"/>
      <c r="AC25" s="659"/>
      <c r="AD25" s="660">
        <v>5030726</v>
      </c>
      <c r="AE25" s="660"/>
      <c r="AF25" s="660"/>
      <c r="AG25" s="660"/>
      <c r="AH25" s="660"/>
      <c r="AI25" s="660"/>
      <c r="AJ25" s="660"/>
      <c r="AK25" s="660"/>
      <c r="AL25" s="624">
        <v>98.7</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1465920</v>
      </c>
      <c r="CS25" s="634"/>
      <c r="CT25" s="634"/>
      <c r="CU25" s="634"/>
      <c r="CV25" s="634"/>
      <c r="CW25" s="634"/>
      <c r="CX25" s="634"/>
      <c r="CY25" s="635"/>
      <c r="CZ25" s="624">
        <v>14.9</v>
      </c>
      <c r="DA25" s="636"/>
      <c r="DB25" s="636"/>
      <c r="DC25" s="637"/>
      <c r="DD25" s="627">
        <v>1403197</v>
      </c>
      <c r="DE25" s="634"/>
      <c r="DF25" s="634"/>
      <c r="DG25" s="634"/>
      <c r="DH25" s="634"/>
      <c r="DI25" s="634"/>
      <c r="DJ25" s="634"/>
      <c r="DK25" s="635"/>
      <c r="DL25" s="627">
        <v>1381529</v>
      </c>
      <c r="DM25" s="634"/>
      <c r="DN25" s="634"/>
      <c r="DO25" s="634"/>
      <c r="DP25" s="634"/>
      <c r="DQ25" s="634"/>
      <c r="DR25" s="634"/>
      <c r="DS25" s="634"/>
      <c r="DT25" s="634"/>
      <c r="DU25" s="634"/>
      <c r="DV25" s="635"/>
      <c r="DW25" s="624">
        <v>27</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1245</v>
      </c>
      <c r="S26" s="622"/>
      <c r="T26" s="622"/>
      <c r="U26" s="622"/>
      <c r="V26" s="622"/>
      <c r="W26" s="622"/>
      <c r="X26" s="622"/>
      <c r="Y26" s="623"/>
      <c r="Z26" s="659">
        <v>0</v>
      </c>
      <c r="AA26" s="659"/>
      <c r="AB26" s="659"/>
      <c r="AC26" s="659"/>
      <c r="AD26" s="660">
        <v>1245</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852213</v>
      </c>
      <c r="CS26" s="622"/>
      <c r="CT26" s="622"/>
      <c r="CU26" s="622"/>
      <c r="CV26" s="622"/>
      <c r="CW26" s="622"/>
      <c r="CX26" s="622"/>
      <c r="CY26" s="623"/>
      <c r="CZ26" s="624">
        <v>8.6999999999999993</v>
      </c>
      <c r="DA26" s="636"/>
      <c r="DB26" s="636"/>
      <c r="DC26" s="637"/>
      <c r="DD26" s="627">
        <v>832606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32267</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1020613</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1516881</v>
      </c>
      <c r="CS27" s="634"/>
      <c r="CT27" s="634"/>
      <c r="CU27" s="634"/>
      <c r="CV27" s="634"/>
      <c r="CW27" s="634"/>
      <c r="CX27" s="634"/>
      <c r="CY27" s="635"/>
      <c r="CZ27" s="624">
        <v>15.5</v>
      </c>
      <c r="DA27" s="636"/>
      <c r="DB27" s="636"/>
      <c r="DC27" s="637"/>
      <c r="DD27" s="627">
        <v>568840</v>
      </c>
      <c r="DE27" s="634"/>
      <c r="DF27" s="634"/>
      <c r="DG27" s="634"/>
      <c r="DH27" s="634"/>
      <c r="DI27" s="634"/>
      <c r="DJ27" s="634"/>
      <c r="DK27" s="635"/>
      <c r="DL27" s="627">
        <v>347635</v>
      </c>
      <c r="DM27" s="634"/>
      <c r="DN27" s="634"/>
      <c r="DO27" s="634"/>
      <c r="DP27" s="634"/>
      <c r="DQ27" s="634"/>
      <c r="DR27" s="634"/>
      <c r="DS27" s="634"/>
      <c r="DT27" s="634"/>
      <c r="DU27" s="634"/>
      <c r="DV27" s="635"/>
      <c r="DW27" s="624">
        <v>6.8</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131421</v>
      </c>
      <c r="S28" s="622"/>
      <c r="T28" s="622"/>
      <c r="U28" s="622"/>
      <c r="V28" s="622"/>
      <c r="W28" s="622"/>
      <c r="X28" s="622"/>
      <c r="Y28" s="623"/>
      <c r="Z28" s="659">
        <v>1.3</v>
      </c>
      <c r="AA28" s="659"/>
      <c r="AB28" s="659"/>
      <c r="AC28" s="659"/>
      <c r="AD28" s="660">
        <v>4207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876689</v>
      </c>
      <c r="CS28" s="622"/>
      <c r="CT28" s="622"/>
      <c r="CU28" s="622"/>
      <c r="CV28" s="622"/>
      <c r="CW28" s="622"/>
      <c r="CX28" s="622"/>
      <c r="CY28" s="623"/>
      <c r="CZ28" s="624">
        <v>8.9</v>
      </c>
      <c r="DA28" s="636"/>
      <c r="DB28" s="636"/>
      <c r="DC28" s="637"/>
      <c r="DD28" s="627">
        <v>814003</v>
      </c>
      <c r="DE28" s="622"/>
      <c r="DF28" s="622"/>
      <c r="DG28" s="622"/>
      <c r="DH28" s="622"/>
      <c r="DI28" s="622"/>
      <c r="DJ28" s="622"/>
      <c r="DK28" s="623"/>
      <c r="DL28" s="627">
        <v>814003</v>
      </c>
      <c r="DM28" s="622"/>
      <c r="DN28" s="622"/>
      <c r="DO28" s="622"/>
      <c r="DP28" s="622"/>
      <c r="DQ28" s="622"/>
      <c r="DR28" s="622"/>
      <c r="DS28" s="622"/>
      <c r="DT28" s="622"/>
      <c r="DU28" s="622"/>
      <c r="DV28" s="623"/>
      <c r="DW28" s="624">
        <v>15.9</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7342</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876314</v>
      </c>
      <c r="CS29" s="634"/>
      <c r="CT29" s="634"/>
      <c r="CU29" s="634"/>
      <c r="CV29" s="634"/>
      <c r="CW29" s="634"/>
      <c r="CX29" s="634"/>
      <c r="CY29" s="635"/>
      <c r="CZ29" s="624">
        <v>8.9</v>
      </c>
      <c r="DA29" s="636"/>
      <c r="DB29" s="636"/>
      <c r="DC29" s="637"/>
      <c r="DD29" s="627">
        <v>813628</v>
      </c>
      <c r="DE29" s="634"/>
      <c r="DF29" s="634"/>
      <c r="DG29" s="634"/>
      <c r="DH29" s="634"/>
      <c r="DI29" s="634"/>
      <c r="DJ29" s="634"/>
      <c r="DK29" s="635"/>
      <c r="DL29" s="627">
        <v>813628</v>
      </c>
      <c r="DM29" s="634"/>
      <c r="DN29" s="634"/>
      <c r="DO29" s="634"/>
      <c r="DP29" s="634"/>
      <c r="DQ29" s="634"/>
      <c r="DR29" s="634"/>
      <c r="DS29" s="634"/>
      <c r="DT29" s="634"/>
      <c r="DU29" s="634"/>
      <c r="DV29" s="635"/>
      <c r="DW29" s="624">
        <v>15.9</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1329654</v>
      </c>
      <c r="S30" s="622"/>
      <c r="T30" s="622"/>
      <c r="U30" s="622"/>
      <c r="V30" s="622"/>
      <c r="W30" s="622"/>
      <c r="X30" s="622"/>
      <c r="Y30" s="623"/>
      <c r="Z30" s="659">
        <v>13.1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836879</v>
      </c>
      <c r="CS30" s="622"/>
      <c r="CT30" s="622"/>
      <c r="CU30" s="622"/>
      <c r="CV30" s="622"/>
      <c r="CW30" s="622"/>
      <c r="CX30" s="622"/>
      <c r="CY30" s="623"/>
      <c r="CZ30" s="624">
        <v>8.5</v>
      </c>
      <c r="DA30" s="636"/>
      <c r="DB30" s="636"/>
      <c r="DC30" s="637"/>
      <c r="DD30" s="627">
        <v>774193</v>
      </c>
      <c r="DE30" s="622"/>
      <c r="DF30" s="622"/>
      <c r="DG30" s="622"/>
      <c r="DH30" s="622"/>
      <c r="DI30" s="622"/>
      <c r="DJ30" s="622"/>
      <c r="DK30" s="623"/>
      <c r="DL30" s="627">
        <v>774193</v>
      </c>
      <c r="DM30" s="622"/>
      <c r="DN30" s="622"/>
      <c r="DO30" s="622"/>
      <c r="DP30" s="622"/>
      <c r="DQ30" s="622"/>
      <c r="DR30" s="622"/>
      <c r="DS30" s="622"/>
      <c r="DT30" s="622"/>
      <c r="DU30" s="622"/>
      <c r="DV30" s="623"/>
      <c r="DW30" s="624">
        <v>15.1</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98.9</v>
      </c>
      <c r="BH31" s="684"/>
      <c r="BI31" s="684"/>
      <c r="BJ31" s="684"/>
      <c r="BK31" s="684"/>
      <c r="BL31" s="684"/>
      <c r="BM31" s="685">
        <v>95.2</v>
      </c>
      <c r="BN31" s="684"/>
      <c r="BO31" s="684"/>
      <c r="BP31" s="684"/>
      <c r="BQ31" s="686"/>
      <c r="BR31" s="683">
        <v>99.1</v>
      </c>
      <c r="BS31" s="684"/>
      <c r="BT31" s="684"/>
      <c r="BU31" s="684"/>
      <c r="BV31" s="684"/>
      <c r="BW31" s="684"/>
      <c r="BX31" s="685">
        <v>95.5</v>
      </c>
      <c r="BY31" s="684"/>
      <c r="BZ31" s="684"/>
      <c r="CA31" s="684"/>
      <c r="CB31" s="686"/>
      <c r="CD31" s="642"/>
      <c r="CE31" s="643"/>
      <c r="CF31" s="618" t="s">
        <v>300</v>
      </c>
      <c r="CG31" s="619"/>
      <c r="CH31" s="619"/>
      <c r="CI31" s="619"/>
      <c r="CJ31" s="619"/>
      <c r="CK31" s="619"/>
      <c r="CL31" s="619"/>
      <c r="CM31" s="619"/>
      <c r="CN31" s="619"/>
      <c r="CO31" s="619"/>
      <c r="CP31" s="619"/>
      <c r="CQ31" s="620"/>
      <c r="CR31" s="621">
        <v>39435</v>
      </c>
      <c r="CS31" s="634"/>
      <c r="CT31" s="634"/>
      <c r="CU31" s="634"/>
      <c r="CV31" s="634"/>
      <c r="CW31" s="634"/>
      <c r="CX31" s="634"/>
      <c r="CY31" s="635"/>
      <c r="CZ31" s="624">
        <v>0.4</v>
      </c>
      <c r="DA31" s="636"/>
      <c r="DB31" s="636"/>
      <c r="DC31" s="637"/>
      <c r="DD31" s="627">
        <v>39435</v>
      </c>
      <c r="DE31" s="634"/>
      <c r="DF31" s="634"/>
      <c r="DG31" s="634"/>
      <c r="DH31" s="634"/>
      <c r="DI31" s="634"/>
      <c r="DJ31" s="634"/>
      <c r="DK31" s="635"/>
      <c r="DL31" s="627">
        <v>39435</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1065914</v>
      </c>
      <c r="S32" s="622"/>
      <c r="T32" s="622"/>
      <c r="U32" s="622"/>
      <c r="V32" s="622"/>
      <c r="W32" s="622"/>
      <c r="X32" s="622"/>
      <c r="Y32" s="623"/>
      <c r="Z32" s="659">
        <v>10.5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99.5</v>
      </c>
      <c r="BH32" s="634"/>
      <c r="BI32" s="634"/>
      <c r="BJ32" s="634"/>
      <c r="BK32" s="634"/>
      <c r="BL32" s="634"/>
      <c r="BM32" s="625">
        <v>97.5</v>
      </c>
      <c r="BN32" s="634"/>
      <c r="BO32" s="634"/>
      <c r="BP32" s="634"/>
      <c r="BQ32" s="657"/>
      <c r="BR32" s="687">
        <v>99.6</v>
      </c>
      <c r="BS32" s="634"/>
      <c r="BT32" s="634"/>
      <c r="BU32" s="634"/>
      <c r="BV32" s="634"/>
      <c r="BW32" s="634"/>
      <c r="BX32" s="625">
        <v>98.6</v>
      </c>
      <c r="BY32" s="634"/>
      <c r="BZ32" s="634"/>
      <c r="CA32" s="634"/>
      <c r="CB32" s="657"/>
      <c r="CD32" s="644"/>
      <c r="CE32" s="645"/>
      <c r="CF32" s="618" t="s">
        <v>304</v>
      </c>
      <c r="CG32" s="619"/>
      <c r="CH32" s="619"/>
      <c r="CI32" s="619"/>
      <c r="CJ32" s="619"/>
      <c r="CK32" s="619"/>
      <c r="CL32" s="619"/>
      <c r="CM32" s="619"/>
      <c r="CN32" s="619"/>
      <c r="CO32" s="619"/>
      <c r="CP32" s="619"/>
      <c r="CQ32" s="620"/>
      <c r="CR32" s="621">
        <v>375</v>
      </c>
      <c r="CS32" s="622"/>
      <c r="CT32" s="622"/>
      <c r="CU32" s="622"/>
      <c r="CV32" s="622"/>
      <c r="CW32" s="622"/>
      <c r="CX32" s="622"/>
      <c r="CY32" s="623"/>
      <c r="CZ32" s="624">
        <v>0</v>
      </c>
      <c r="DA32" s="636"/>
      <c r="DB32" s="636"/>
      <c r="DC32" s="637"/>
      <c r="DD32" s="627">
        <v>375</v>
      </c>
      <c r="DE32" s="622"/>
      <c r="DF32" s="622"/>
      <c r="DG32" s="622"/>
      <c r="DH32" s="622"/>
      <c r="DI32" s="622"/>
      <c r="DJ32" s="622"/>
      <c r="DK32" s="623"/>
      <c r="DL32" s="627">
        <v>375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66240</v>
      </c>
      <c r="S33" s="622"/>
      <c r="T33" s="622"/>
      <c r="U33" s="622"/>
      <c r="V33" s="622"/>
      <c r="W33" s="622"/>
      <c r="X33" s="622"/>
      <c r="Y33" s="623"/>
      <c r="Z33" s="659">
        <v>0.7</v>
      </c>
      <c r="AA33" s="659"/>
      <c r="AB33" s="659"/>
      <c r="AC33" s="659"/>
      <c r="AD33" s="660">
        <v>60909</v>
      </c>
      <c r="AE33" s="660"/>
      <c r="AF33" s="660"/>
      <c r="AG33" s="660"/>
      <c r="AH33" s="660"/>
      <c r="AI33" s="660"/>
      <c r="AJ33" s="660"/>
      <c r="AK33" s="660"/>
      <c r="AL33" s="624">
        <v>1.2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98.2</v>
      </c>
      <c r="BH33" s="606"/>
      <c r="BI33" s="606"/>
      <c r="BJ33" s="606"/>
      <c r="BK33" s="606"/>
      <c r="BL33" s="606"/>
      <c r="BM33" s="652">
        <v>92</v>
      </c>
      <c r="BN33" s="606"/>
      <c r="BO33" s="606"/>
      <c r="BP33" s="606"/>
      <c r="BQ33" s="669"/>
      <c r="BR33" s="682">
        <v>98.4</v>
      </c>
      <c r="BS33" s="606"/>
      <c r="BT33" s="606"/>
      <c r="BU33" s="606"/>
      <c r="BV33" s="606"/>
      <c r="BW33" s="606"/>
      <c r="BX33" s="652">
        <v>91.7</v>
      </c>
      <c r="BY33" s="606"/>
      <c r="BZ33" s="606"/>
      <c r="CA33" s="606"/>
      <c r="CB33" s="669"/>
      <c r="CD33" s="618" t="s">
        <v>307</v>
      </c>
      <c r="CE33" s="619"/>
      <c r="CF33" s="619"/>
      <c r="CG33" s="619"/>
      <c r="CH33" s="619"/>
      <c r="CI33" s="619"/>
      <c r="CJ33" s="619"/>
      <c r="CK33" s="619"/>
      <c r="CL33" s="619"/>
      <c r="CM33" s="619"/>
      <c r="CN33" s="619"/>
      <c r="CO33" s="619"/>
      <c r="CP33" s="619"/>
      <c r="CQ33" s="620"/>
      <c r="CR33" s="621">
        <v>3668483</v>
      </c>
      <c r="CS33" s="634"/>
      <c r="CT33" s="634"/>
      <c r="CU33" s="634"/>
      <c r="CV33" s="634"/>
      <c r="CW33" s="634"/>
      <c r="CX33" s="634"/>
      <c r="CY33" s="635"/>
      <c r="CZ33" s="624">
        <v>37.4</v>
      </c>
      <c r="DA33" s="636"/>
      <c r="DB33" s="636"/>
      <c r="DC33" s="637"/>
      <c r="DD33" s="627">
        <v>2999975</v>
      </c>
      <c r="DE33" s="634"/>
      <c r="DF33" s="634"/>
      <c r="DG33" s="634"/>
      <c r="DH33" s="634"/>
      <c r="DI33" s="634"/>
      <c r="DJ33" s="634"/>
      <c r="DK33" s="635"/>
      <c r="DL33" s="627">
        <v>1838033</v>
      </c>
      <c r="DM33" s="634"/>
      <c r="DN33" s="634"/>
      <c r="DO33" s="634"/>
      <c r="DP33" s="634"/>
      <c r="DQ33" s="634"/>
      <c r="DR33" s="634"/>
      <c r="DS33" s="634"/>
      <c r="DT33" s="634"/>
      <c r="DU33" s="634"/>
      <c r="DV33" s="635"/>
      <c r="DW33" s="624">
        <v>35.9</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444841</v>
      </c>
      <c r="S34" s="622"/>
      <c r="T34" s="622"/>
      <c r="U34" s="622"/>
      <c r="V34" s="622"/>
      <c r="W34" s="622"/>
      <c r="X34" s="622"/>
      <c r="Y34" s="623"/>
      <c r="Z34" s="659">
        <v>4.4000000000000004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1006277</v>
      </c>
      <c r="CS34" s="622"/>
      <c r="CT34" s="622"/>
      <c r="CU34" s="622"/>
      <c r="CV34" s="622"/>
      <c r="CW34" s="622"/>
      <c r="CX34" s="622"/>
      <c r="CY34" s="623"/>
      <c r="CZ34" s="624">
        <v>10.199999999999999</v>
      </c>
      <c r="DA34" s="636"/>
      <c r="DB34" s="636"/>
      <c r="DC34" s="637"/>
      <c r="DD34" s="627">
        <v>762731</v>
      </c>
      <c r="DE34" s="622"/>
      <c r="DF34" s="622"/>
      <c r="DG34" s="622"/>
      <c r="DH34" s="622"/>
      <c r="DI34" s="622"/>
      <c r="DJ34" s="622"/>
      <c r="DK34" s="623"/>
      <c r="DL34" s="627">
        <v>608049</v>
      </c>
      <c r="DM34" s="622"/>
      <c r="DN34" s="622"/>
      <c r="DO34" s="622"/>
      <c r="DP34" s="622"/>
      <c r="DQ34" s="622"/>
      <c r="DR34" s="622"/>
      <c r="DS34" s="622"/>
      <c r="DT34" s="622"/>
      <c r="DU34" s="622"/>
      <c r="DV34" s="623"/>
      <c r="DW34" s="624">
        <v>11.9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308388</v>
      </c>
      <c r="S35" s="622"/>
      <c r="T35" s="622"/>
      <c r="U35" s="622"/>
      <c r="V35" s="622"/>
      <c r="W35" s="622"/>
      <c r="X35" s="622"/>
      <c r="Y35" s="623"/>
      <c r="Z35" s="659">
        <v>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73308</v>
      </c>
      <c r="CS35" s="634"/>
      <c r="CT35" s="634"/>
      <c r="CU35" s="634"/>
      <c r="CV35" s="634"/>
      <c r="CW35" s="634"/>
      <c r="CX35" s="634"/>
      <c r="CY35" s="635"/>
      <c r="CZ35" s="624">
        <v>0.7</v>
      </c>
      <c r="DA35" s="636"/>
      <c r="DB35" s="636"/>
      <c r="DC35" s="637"/>
      <c r="DD35" s="627">
        <v>28628</v>
      </c>
      <c r="DE35" s="634"/>
      <c r="DF35" s="634"/>
      <c r="DG35" s="634"/>
      <c r="DH35" s="634"/>
      <c r="DI35" s="634"/>
      <c r="DJ35" s="634"/>
      <c r="DK35" s="635"/>
      <c r="DL35" s="627">
        <v>26426</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390215</v>
      </c>
      <c r="S36" s="622"/>
      <c r="T36" s="622"/>
      <c r="U36" s="622"/>
      <c r="V36" s="622"/>
      <c r="W36" s="622"/>
      <c r="X36" s="622"/>
      <c r="Y36" s="623"/>
      <c r="Z36" s="659">
        <v>3.8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926779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8133</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1600729</v>
      </c>
      <c r="CS36" s="622"/>
      <c r="CT36" s="622"/>
      <c r="CU36" s="622"/>
      <c r="CV36" s="622"/>
      <c r="CW36" s="622"/>
      <c r="CX36" s="622"/>
      <c r="CY36" s="623"/>
      <c r="CZ36" s="624">
        <v>16.3</v>
      </c>
      <c r="DA36" s="636"/>
      <c r="DB36" s="636"/>
      <c r="DC36" s="637"/>
      <c r="DD36" s="627">
        <v>1344117</v>
      </c>
      <c r="DE36" s="622"/>
      <c r="DF36" s="622"/>
      <c r="DG36" s="622"/>
      <c r="DH36" s="622"/>
      <c r="DI36" s="622"/>
      <c r="DJ36" s="622"/>
      <c r="DK36" s="623"/>
      <c r="DL36" s="627">
        <v>696116</v>
      </c>
      <c r="DM36" s="622"/>
      <c r="DN36" s="622"/>
      <c r="DO36" s="622"/>
      <c r="DP36" s="622"/>
      <c r="DQ36" s="622"/>
      <c r="DR36" s="622"/>
      <c r="DS36" s="622"/>
      <c r="DT36" s="622"/>
      <c r="DU36" s="622"/>
      <c r="DV36" s="623"/>
      <c r="DW36" s="624">
        <v>13.6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79810</v>
      </c>
      <c r="S37" s="622"/>
      <c r="T37" s="622"/>
      <c r="U37" s="622"/>
      <c r="V37" s="622"/>
      <c r="W37" s="622"/>
      <c r="X37" s="622"/>
      <c r="Y37" s="623"/>
      <c r="Z37" s="659">
        <v>0.8</v>
      </c>
      <c r="AA37" s="659"/>
      <c r="AB37" s="659"/>
      <c r="AC37" s="659"/>
      <c r="AD37" s="660" t="s">
        <v>122</v>
      </c>
      <c r="AE37" s="660"/>
      <c r="AF37" s="660"/>
      <c r="AG37" s="660"/>
      <c r="AH37" s="660"/>
      <c r="AI37" s="660"/>
      <c r="AJ37" s="660"/>
      <c r="AK37" s="660"/>
      <c r="AL37" s="624" t="s">
        <v>122</v>
      </c>
      <c r="AM37" s="625"/>
      <c r="AN37" s="625"/>
      <c r="AO37" s="661"/>
      <c r="AQ37" s="654" t="s">
        <v>319</v>
      </c>
      <c r="AR37" s="655"/>
      <c r="AS37" s="655"/>
      <c r="AT37" s="655"/>
      <c r="AU37" s="655"/>
      <c r="AV37" s="655"/>
      <c r="AW37" s="655"/>
      <c r="AX37" s="655"/>
      <c r="AY37" s="656"/>
      <c r="AZ37" s="621">
        <v>241597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-32587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378213</v>
      </c>
      <c r="CS37" s="634"/>
      <c r="CT37" s="634"/>
      <c r="CU37" s="634"/>
      <c r="CV37" s="634"/>
      <c r="CW37" s="634"/>
      <c r="CX37" s="634"/>
      <c r="CY37" s="635"/>
      <c r="CZ37" s="624">
        <v>3.9</v>
      </c>
      <c r="DA37" s="636"/>
      <c r="DB37" s="636"/>
      <c r="DC37" s="637"/>
      <c r="DD37" s="627">
        <v>369113</v>
      </c>
      <c r="DE37" s="634"/>
      <c r="DF37" s="634"/>
      <c r="DG37" s="634"/>
      <c r="DH37" s="634"/>
      <c r="DI37" s="634"/>
      <c r="DJ37" s="634"/>
      <c r="DK37" s="635"/>
      <c r="DL37" s="627">
        <v>366455</v>
      </c>
      <c r="DM37" s="634"/>
      <c r="DN37" s="634"/>
      <c r="DO37" s="634"/>
      <c r="DP37" s="634"/>
      <c r="DQ37" s="634"/>
      <c r="DR37" s="634"/>
      <c r="DS37" s="634"/>
      <c r="DT37" s="634"/>
      <c r="DU37" s="634"/>
      <c r="DV37" s="635"/>
      <c r="DW37" s="624">
        <v>7.2</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1100626</v>
      </c>
      <c r="S38" s="622"/>
      <c r="T38" s="622"/>
      <c r="U38" s="622"/>
      <c r="V38" s="622"/>
      <c r="W38" s="622"/>
      <c r="X38" s="622"/>
      <c r="Y38" s="623"/>
      <c r="Z38" s="659">
        <v>10.8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126940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2063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685182</v>
      </c>
      <c r="CS38" s="622"/>
      <c r="CT38" s="622"/>
      <c r="CU38" s="622"/>
      <c r="CV38" s="622"/>
      <c r="CW38" s="622"/>
      <c r="CX38" s="622"/>
      <c r="CY38" s="623"/>
      <c r="CZ38" s="624">
        <v>7</v>
      </c>
      <c r="DA38" s="636"/>
      <c r="DB38" s="636"/>
      <c r="DC38" s="637"/>
      <c r="DD38" s="627">
        <v>564485</v>
      </c>
      <c r="DE38" s="622"/>
      <c r="DF38" s="622"/>
      <c r="DG38" s="622"/>
      <c r="DH38" s="622"/>
      <c r="DI38" s="622"/>
      <c r="DJ38" s="622"/>
      <c r="DK38" s="623"/>
      <c r="DL38" s="627">
        <v>507442</v>
      </c>
      <c r="DM38" s="622"/>
      <c r="DN38" s="622"/>
      <c r="DO38" s="622"/>
      <c r="DP38" s="622"/>
      <c r="DQ38" s="622"/>
      <c r="DR38" s="622"/>
      <c r="DS38" s="622"/>
      <c r="DT38" s="622"/>
      <c r="DU38" s="622"/>
      <c r="DV38" s="623"/>
      <c r="DW38" s="624">
        <v>9.9</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28539</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3010</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300827</v>
      </c>
      <c r="CS39" s="634"/>
      <c r="CT39" s="634"/>
      <c r="CU39" s="634"/>
      <c r="CV39" s="634"/>
      <c r="CW39" s="634"/>
      <c r="CX39" s="634"/>
      <c r="CY39" s="635"/>
      <c r="CZ39" s="624">
        <v>3.1</v>
      </c>
      <c r="DA39" s="636"/>
      <c r="DB39" s="636"/>
      <c r="DC39" s="637"/>
      <c r="DD39" s="627">
        <v>300014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21426</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57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2160</v>
      </c>
      <c r="CS40" s="622"/>
      <c r="CT40" s="622"/>
      <c r="CU40" s="622"/>
      <c r="CV40" s="622"/>
      <c r="CW40" s="622"/>
      <c r="CX40" s="622"/>
      <c r="CY40" s="623"/>
      <c r="CZ40" s="624">
        <v>0</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10160282</v>
      </c>
      <c r="S41" s="646"/>
      <c r="T41" s="646"/>
      <c r="U41" s="646"/>
      <c r="V41" s="646"/>
      <c r="W41" s="646"/>
      <c r="X41" s="646"/>
      <c r="Y41" s="649"/>
      <c r="Z41" s="650">
        <v>100</v>
      </c>
      <c r="AA41" s="650"/>
      <c r="AB41" s="650"/>
      <c r="AC41" s="650"/>
      <c r="AD41" s="651">
        <v>5097087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142665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387038</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2289553</v>
      </c>
      <c r="CS42" s="634"/>
      <c r="CT42" s="634"/>
      <c r="CU42" s="634"/>
      <c r="CV42" s="634"/>
      <c r="CW42" s="634"/>
      <c r="CX42" s="634"/>
      <c r="CY42" s="635"/>
      <c r="CZ42" s="624">
        <v>23.3</v>
      </c>
      <c r="DA42" s="636"/>
      <c r="DB42" s="636"/>
      <c r="DC42" s="637"/>
      <c r="DD42" s="627">
        <v>317140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6255</v>
      </c>
      <c r="CS43" s="634"/>
      <c r="CT43" s="634"/>
      <c r="CU43" s="634"/>
      <c r="CV43" s="634"/>
      <c r="CW43" s="634"/>
      <c r="CX43" s="634"/>
      <c r="CY43" s="635"/>
      <c r="CZ43" s="624">
        <v>0.1</v>
      </c>
      <c r="DA43" s="636"/>
      <c r="DB43" s="636"/>
      <c r="DC43" s="637"/>
      <c r="DD43" s="627">
        <v>6255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2145035</v>
      </c>
      <c r="CS44" s="622"/>
      <c r="CT44" s="622"/>
      <c r="CU44" s="622"/>
      <c r="CV44" s="622"/>
      <c r="CW44" s="622"/>
      <c r="CX44" s="622"/>
      <c r="CY44" s="623"/>
      <c r="CZ44" s="624">
        <v>21.8</v>
      </c>
      <c r="DA44" s="625"/>
      <c r="DB44" s="625"/>
      <c r="DC44" s="626"/>
      <c r="DD44" s="627">
        <v>312093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1341185</v>
      </c>
      <c r="CS45" s="634"/>
      <c r="CT45" s="634"/>
      <c r="CU45" s="634"/>
      <c r="CV45" s="634"/>
      <c r="CW45" s="634"/>
      <c r="CX45" s="634"/>
      <c r="CY45" s="635"/>
      <c r="CZ45" s="624">
        <v>13.7</v>
      </c>
      <c r="DA45" s="636"/>
      <c r="DB45" s="636"/>
      <c r="DC45" s="637"/>
      <c r="DD45" s="627">
        <v>69554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686400</v>
      </c>
      <c r="CS46" s="622"/>
      <c r="CT46" s="622"/>
      <c r="CU46" s="622"/>
      <c r="CV46" s="622"/>
      <c r="CW46" s="622"/>
      <c r="CX46" s="622"/>
      <c r="CY46" s="623"/>
      <c r="CZ46" s="624">
        <v>7</v>
      </c>
      <c r="DA46" s="625"/>
      <c r="DB46" s="625"/>
      <c r="DC46" s="626"/>
      <c r="DD46" s="627">
        <v>190261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144518</v>
      </c>
      <c r="CS47" s="634"/>
      <c r="CT47" s="634"/>
      <c r="CU47" s="634"/>
      <c r="CV47" s="634"/>
      <c r="CW47" s="634"/>
      <c r="CX47" s="634"/>
      <c r="CY47" s="635"/>
      <c r="CZ47" s="624">
        <v>1.5</v>
      </c>
      <c r="DA47" s="636"/>
      <c r="DB47" s="636"/>
      <c r="DC47" s="637"/>
      <c r="DD47" s="627">
        <v>5047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9817526</v>
      </c>
      <c r="CS49" s="606"/>
      <c r="CT49" s="606"/>
      <c r="CU49" s="606"/>
      <c r="CV49" s="606"/>
      <c r="CW49" s="606"/>
      <c r="CX49" s="606"/>
      <c r="CY49" s="607"/>
      <c r="CZ49" s="608">
        <v>100</v>
      </c>
      <c r="DA49" s="609"/>
      <c r="DB49" s="609"/>
      <c r="DC49" s="610"/>
      <c r="DD49" s="611">
        <v>6103155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Y+BFJQ2DMPdymqoy8xcC61j+//ffXaqbIBghjovDjzcLODYXffNSL8boSrSSF5ADwYX+/G71NzQjNZTAR8OT3g==" saltValue="tBJpK6PAq79fEBiq9e6SN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10152</v>
      </c>
      <c r="R7" s="1103"/>
      <c r="S7" s="1103"/>
      <c r="T7" s="1103"/>
      <c r="U7" s="1103"/>
      <c r="V7" s="1103">
        <v>9809</v>
      </c>
      <c r="W7" s="1103"/>
      <c r="X7" s="1103"/>
      <c r="Y7" s="1103"/>
      <c r="Z7" s="1103"/>
      <c r="AA7" s="1103">
        <v>343</v>
      </c>
      <c r="AB7" s="1103"/>
      <c r="AC7" s="1103"/>
      <c r="AD7" s="1103"/>
      <c r="AE7" s="1104"/>
      <c r="AF7" s="1105">
        <v>233</v>
      </c>
      <c r="AG7" s="1106"/>
      <c r="AH7" s="1106"/>
      <c r="AI7" s="1106"/>
      <c r="AJ7" s="1107"/>
      <c r="AK7" s="1108">
        <v>26</v>
      </c>
      <c r="AL7" s="1109"/>
      <c r="AM7" s="1109"/>
      <c r="AN7" s="1109"/>
      <c r="AO7" s="1109"/>
      <c r="AP7" s="1109">
        <v>9511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10152</v>
      </c>
      <c r="R23" s="1061"/>
      <c r="S23" s="1061"/>
      <c r="T23" s="1061"/>
      <c r="U23" s="1061"/>
      <c r="V23" s="1061">
        <v>9809</v>
      </c>
      <c r="W23" s="1061"/>
      <c r="X23" s="1061"/>
      <c r="Y23" s="1061"/>
      <c r="Z23" s="1061"/>
      <c r="AA23" s="1061">
        <v>343</v>
      </c>
      <c r="AB23" s="1061"/>
      <c r="AC23" s="1061"/>
      <c r="AD23" s="1061"/>
      <c r="AE23" s="1068"/>
      <c r="AF23" s="1069">
        <v>233</v>
      </c>
      <c r="AG23" s="1061"/>
      <c r="AH23" s="1061"/>
      <c r="AI23" s="1061"/>
      <c r="AJ23" s="1070"/>
      <c r="AK23" s="1071"/>
      <c r="AL23" s="1072"/>
      <c r="AM23" s="1072"/>
      <c r="AN23" s="1072"/>
      <c r="AO23" s="1072"/>
      <c r="AP23" s="1061">
        <v>9511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1425</v>
      </c>
      <c r="R28" s="1051"/>
      <c r="S28" s="1051"/>
      <c r="T28" s="1051"/>
      <c r="U28" s="1051"/>
      <c r="V28" s="1051">
        <v>1417</v>
      </c>
      <c r="W28" s="1051"/>
      <c r="X28" s="1051"/>
      <c r="Y28" s="1051"/>
      <c r="Z28" s="1051"/>
      <c r="AA28" s="1051">
        <v>8</v>
      </c>
      <c r="AB28" s="1051"/>
      <c r="AC28" s="1051"/>
      <c r="AD28" s="1051"/>
      <c r="AE28" s="1052"/>
      <c r="AF28" s="1053">
        <v>8</v>
      </c>
      <c r="AG28" s="1051"/>
      <c r="AH28" s="1051"/>
      <c r="AI28" s="1051"/>
      <c r="AJ28" s="1054"/>
      <c r="AK28" s="1042">
        <v>123</v>
      </c>
      <c r="AL28" s="1043"/>
      <c r="AM28" s="1043"/>
      <c r="AN28" s="1043"/>
      <c r="AO28" s="1043"/>
      <c r="AP28" s="1043" t="s">
        <v>549</v>
      </c>
      <c r="AQ28" s="1043"/>
      <c r="AR28" s="1043"/>
      <c r="AS28" s="1043"/>
      <c r="AT28" s="1043"/>
      <c r="AU28" s="1043" t="s">
        <v>549</v>
      </c>
      <c r="AV28" s="1043"/>
      <c r="AW28" s="1043"/>
      <c r="AX28" s="1043"/>
      <c r="AY28" s="1043"/>
      <c r="AZ28" s="1044" t="s">
        <v>549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1176</v>
      </c>
      <c r="R29" s="1039"/>
      <c r="S29" s="1039"/>
      <c r="T29" s="1039"/>
      <c r="U29" s="1039"/>
      <c r="V29" s="1039">
        <v>1092</v>
      </c>
      <c r="W29" s="1039"/>
      <c r="X29" s="1039"/>
      <c r="Y29" s="1039"/>
      <c r="Z29" s="1039"/>
      <c r="AA29" s="1039">
        <v>84</v>
      </c>
      <c r="AB29" s="1039"/>
      <c r="AC29" s="1039"/>
      <c r="AD29" s="1039"/>
      <c r="AE29" s="1040"/>
      <c r="AF29" s="1035">
        <v>84</v>
      </c>
      <c r="AG29" s="1036"/>
      <c r="AH29" s="1036"/>
      <c r="AI29" s="1036"/>
      <c r="AJ29" s="1037"/>
      <c r="AK29" s="980">
        <v>167</v>
      </c>
      <c r="AL29" s="971"/>
      <c r="AM29" s="971"/>
      <c r="AN29" s="971"/>
      <c r="AO29" s="971"/>
      <c r="AP29" s="971" t="s">
        <v>549</v>
      </c>
      <c r="AQ29" s="971"/>
      <c r="AR29" s="971"/>
      <c r="AS29" s="971"/>
      <c r="AT29" s="971"/>
      <c r="AU29" s="971" t="s">
        <v>549</v>
      </c>
      <c r="AV29" s="971"/>
      <c r="AW29" s="971"/>
      <c r="AX29" s="971"/>
      <c r="AY29" s="971"/>
      <c r="AZ29" s="1041" t="s">
        <v>549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137</v>
      </c>
      <c r="R30" s="1039"/>
      <c r="S30" s="1039"/>
      <c r="T30" s="1039"/>
      <c r="U30" s="1039"/>
      <c r="V30" s="1039">
        <v>135</v>
      </c>
      <c r="W30" s="1039"/>
      <c r="X30" s="1039"/>
      <c r="Y30" s="1039"/>
      <c r="Z30" s="1039"/>
      <c r="AA30" s="1039">
        <v>2</v>
      </c>
      <c r="AB30" s="1039"/>
      <c r="AC30" s="1039"/>
      <c r="AD30" s="1039"/>
      <c r="AE30" s="1040"/>
      <c r="AF30" s="1035">
        <v>2</v>
      </c>
      <c r="AG30" s="1036"/>
      <c r="AH30" s="1036"/>
      <c r="AI30" s="1036"/>
      <c r="AJ30" s="1037"/>
      <c r="AK30" s="980">
        <v>54</v>
      </c>
      <c r="AL30" s="971"/>
      <c r="AM30" s="971"/>
      <c r="AN30" s="971"/>
      <c r="AO30" s="971"/>
      <c r="AP30" s="971" t="s">
        <v>549</v>
      </c>
      <c r="AQ30" s="971"/>
      <c r="AR30" s="971"/>
      <c r="AS30" s="971"/>
      <c r="AT30" s="971"/>
      <c r="AU30" s="971" t="s">
        <v>549</v>
      </c>
      <c r="AV30" s="971"/>
      <c r="AW30" s="971"/>
      <c r="AX30" s="971"/>
      <c r="AY30" s="971"/>
      <c r="AZ30" s="1041" t="s">
        <v>549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424</v>
      </c>
      <c r="R31" s="1039"/>
      <c r="S31" s="1039"/>
      <c r="T31" s="1039"/>
      <c r="U31" s="1039"/>
      <c r="V31" s="1039">
        <v>449</v>
      </c>
      <c r="W31" s="1039"/>
      <c r="X31" s="1039"/>
      <c r="Y31" s="1039"/>
      <c r="Z31" s="1039"/>
      <c r="AA31" s="1039">
        <v>-25</v>
      </c>
      <c r="AB31" s="1039"/>
      <c r="AC31" s="1039"/>
      <c r="AD31" s="1039"/>
      <c r="AE31" s="1040"/>
      <c r="AF31" s="1035">
        <v>498</v>
      </c>
      <c r="AG31" s="1036"/>
      <c r="AH31" s="1036"/>
      <c r="AI31" s="1036"/>
      <c r="AJ31" s="1037"/>
      <c r="AK31" s="980">
        <v>242</v>
      </c>
      <c r="AL31" s="971"/>
      <c r="AM31" s="971"/>
      <c r="AN31" s="971"/>
      <c r="AO31" s="971"/>
      <c r="AP31" s="971">
        <v>2626</v>
      </c>
      <c r="AQ31" s="971"/>
      <c r="AR31" s="971"/>
      <c r="AS31" s="971"/>
      <c r="AT31" s="971"/>
      <c r="AU31" s="971">
        <v>1959</v>
      </c>
      <c r="AV31" s="971"/>
      <c r="AW31" s="971"/>
      <c r="AX31" s="971"/>
      <c r="AY31" s="971"/>
      <c r="AZ31" s="1041" t="s">
        <v>549</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14</v>
      </c>
      <c r="R32" s="1039"/>
      <c r="S32" s="1039"/>
      <c r="T32" s="1039"/>
      <c r="U32" s="1039"/>
      <c r="V32" s="1039">
        <v>13</v>
      </c>
      <c r="W32" s="1039"/>
      <c r="X32" s="1039"/>
      <c r="Y32" s="1039"/>
      <c r="Z32" s="1039"/>
      <c r="AA32" s="1039">
        <v>1</v>
      </c>
      <c r="AB32" s="1039"/>
      <c r="AC32" s="1039"/>
      <c r="AD32" s="1039"/>
      <c r="AE32" s="1040"/>
      <c r="AF32" s="1035">
        <v>1</v>
      </c>
      <c r="AG32" s="1036"/>
      <c r="AH32" s="1036"/>
      <c r="AI32" s="1036"/>
      <c r="AJ32" s="1037"/>
      <c r="AK32" s="980">
        <v>12</v>
      </c>
      <c r="AL32" s="971"/>
      <c r="AM32" s="971"/>
      <c r="AN32" s="971"/>
      <c r="AO32" s="971"/>
      <c r="AP32" s="971">
        <v>24</v>
      </c>
      <c r="AQ32" s="971"/>
      <c r="AR32" s="971"/>
      <c r="AS32" s="971"/>
      <c r="AT32" s="971"/>
      <c r="AU32" s="971">
        <v>24</v>
      </c>
      <c r="AV32" s="971"/>
      <c r="AW32" s="971"/>
      <c r="AX32" s="971"/>
      <c r="AY32" s="971"/>
      <c r="AZ32" s="1041" t="s">
        <v>549</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554</v>
      </c>
      <c r="R33" s="1039"/>
      <c r="S33" s="1039"/>
      <c r="T33" s="1039"/>
      <c r="U33" s="1039"/>
      <c r="V33" s="1039">
        <v>544</v>
      </c>
      <c r="W33" s="1039"/>
      <c r="X33" s="1039"/>
      <c r="Y33" s="1039"/>
      <c r="Z33" s="1039"/>
      <c r="AA33" s="1039">
        <v>10</v>
      </c>
      <c r="AB33" s="1039"/>
      <c r="AC33" s="1039"/>
      <c r="AD33" s="1039"/>
      <c r="AE33" s="1040"/>
      <c r="AF33" s="1035">
        <v>10</v>
      </c>
      <c r="AG33" s="1036"/>
      <c r="AH33" s="1036"/>
      <c r="AI33" s="1036"/>
      <c r="AJ33" s="1037"/>
      <c r="AK33" s="980">
        <v>115</v>
      </c>
      <c r="AL33" s="971"/>
      <c r="AM33" s="971"/>
      <c r="AN33" s="971"/>
      <c r="AO33" s="971"/>
      <c r="AP33" s="971">
        <v>1538</v>
      </c>
      <c r="AQ33" s="971"/>
      <c r="AR33" s="971"/>
      <c r="AS33" s="971"/>
      <c r="AT33" s="971"/>
      <c r="AU33" s="971">
        <v>1538</v>
      </c>
      <c r="AV33" s="971"/>
      <c r="AW33" s="971"/>
      <c r="AX33" s="971"/>
      <c r="AY33" s="971"/>
      <c r="AZ33" s="1041" t="s">
        <v>549</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601</v>
      </c>
      <c r="AG63" s="959"/>
      <c r="AH63" s="959"/>
      <c r="AI63" s="959"/>
      <c r="AJ63" s="1022"/>
      <c r="AK63" s="1023"/>
      <c r="AL63" s="963"/>
      <c r="AM63" s="963"/>
      <c r="AN63" s="963"/>
      <c r="AO63" s="963"/>
      <c r="AP63" s="959">
        <v>4188</v>
      </c>
      <c r="AQ63" s="959"/>
      <c r="AR63" s="959"/>
      <c r="AS63" s="959"/>
      <c r="AT63" s="959"/>
      <c r="AU63" s="959">
        <v>3521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555</v>
      </c>
      <c r="C68" s="986"/>
      <c r="D68" s="986"/>
      <c r="E68" s="986"/>
      <c r="F68" s="986"/>
      <c r="G68" s="986"/>
      <c r="H68" s="986"/>
      <c r="I68" s="986"/>
      <c r="J68" s="986"/>
      <c r="K68" s="986"/>
      <c r="L68" s="986"/>
      <c r="M68" s="986"/>
      <c r="N68" s="986"/>
      <c r="O68" s="986"/>
      <c r="P68" s="987"/>
      <c r="Q68" s="988">
        <v>8593</v>
      </c>
      <c r="R68" s="982"/>
      <c r="S68" s="982"/>
      <c r="T68" s="982"/>
      <c r="U68" s="982"/>
      <c r="V68" s="982">
        <v>7983</v>
      </c>
      <c r="W68" s="982"/>
      <c r="X68" s="982"/>
      <c r="Y68" s="982"/>
      <c r="Z68" s="982"/>
      <c r="AA68" s="982">
        <v>610</v>
      </c>
      <c r="AB68" s="982"/>
      <c r="AC68" s="982"/>
      <c r="AD68" s="982"/>
      <c r="AE68" s="982"/>
      <c r="AF68" s="982">
        <v>610</v>
      </c>
      <c r="AG68" s="982"/>
      <c r="AH68" s="982"/>
      <c r="AI68" s="982"/>
      <c r="AJ68" s="982"/>
      <c r="AK68" s="982">
        <v>58</v>
      </c>
      <c r="AL68" s="982"/>
      <c r="AM68" s="982"/>
      <c r="AN68" s="982"/>
      <c r="AO68" s="982"/>
      <c r="AP68" s="982">
        <v>0</v>
      </c>
      <c r="AQ68" s="982"/>
      <c r="AR68" s="982"/>
      <c r="AS68" s="982"/>
      <c r="AT68" s="982"/>
      <c r="AU68" s="982" t="s">
        <v>549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556</v>
      </c>
      <c r="C69" s="975"/>
      <c r="D69" s="975"/>
      <c r="E69" s="975"/>
      <c r="F69" s="975"/>
      <c r="G69" s="975"/>
      <c r="H69" s="975"/>
      <c r="I69" s="975"/>
      <c r="J69" s="975"/>
      <c r="K69" s="975"/>
      <c r="L69" s="975"/>
      <c r="M69" s="975"/>
      <c r="N69" s="975"/>
      <c r="O69" s="975"/>
      <c r="P69" s="976"/>
      <c r="Q69" s="977">
        <v>411</v>
      </c>
      <c r="R69" s="971"/>
      <c r="S69" s="971"/>
      <c r="T69" s="971"/>
      <c r="U69" s="971"/>
      <c r="V69" s="971">
        <v>405</v>
      </c>
      <c r="W69" s="971"/>
      <c r="X69" s="971"/>
      <c r="Y69" s="971"/>
      <c r="Z69" s="971"/>
      <c r="AA69" s="971">
        <v>6</v>
      </c>
      <c r="AB69" s="971"/>
      <c r="AC69" s="971"/>
      <c r="AD69" s="971"/>
      <c r="AE69" s="971"/>
      <c r="AF69" s="971">
        <v>6</v>
      </c>
      <c r="AG69" s="971"/>
      <c r="AH69" s="971"/>
      <c r="AI69" s="971"/>
      <c r="AJ69" s="971"/>
      <c r="AK69" s="971" t="s">
        <v>563</v>
      </c>
      <c r="AL69" s="971"/>
      <c r="AM69" s="971"/>
      <c r="AN69" s="971"/>
      <c r="AO69" s="971"/>
      <c r="AP69" s="971">
        <v>0</v>
      </c>
      <c r="AQ69" s="971"/>
      <c r="AR69" s="971"/>
      <c r="AS69" s="971"/>
      <c r="AT69" s="971"/>
      <c r="AU69" s="971" t="s">
        <v>549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557</v>
      </c>
      <c r="C70" s="975"/>
      <c r="D70" s="975"/>
      <c r="E70" s="975"/>
      <c r="F70" s="975"/>
      <c r="G70" s="975"/>
      <c r="H70" s="975"/>
      <c r="I70" s="975"/>
      <c r="J70" s="975"/>
      <c r="K70" s="975"/>
      <c r="L70" s="975"/>
      <c r="M70" s="975"/>
      <c r="N70" s="975"/>
      <c r="O70" s="975"/>
      <c r="P70" s="976"/>
      <c r="Q70" s="977">
        <v>582</v>
      </c>
      <c r="R70" s="971"/>
      <c r="S70" s="971"/>
      <c r="T70" s="971"/>
      <c r="U70" s="971"/>
      <c r="V70" s="971">
        <v>547</v>
      </c>
      <c r="W70" s="971"/>
      <c r="X70" s="971"/>
      <c r="Y70" s="971"/>
      <c r="Z70" s="971"/>
      <c r="AA70" s="971">
        <v>35</v>
      </c>
      <c r="AB70" s="971"/>
      <c r="AC70" s="971"/>
      <c r="AD70" s="971"/>
      <c r="AE70" s="971"/>
      <c r="AF70" s="971">
        <v>35</v>
      </c>
      <c r="AG70" s="971"/>
      <c r="AH70" s="971"/>
      <c r="AI70" s="971"/>
      <c r="AJ70" s="971"/>
      <c r="AK70" s="971">
        <v>20</v>
      </c>
      <c r="AL70" s="971"/>
      <c r="AM70" s="971"/>
      <c r="AN70" s="971"/>
      <c r="AO70" s="971"/>
      <c r="AP70" s="971">
        <v>0</v>
      </c>
      <c r="AQ70" s="971"/>
      <c r="AR70" s="971"/>
      <c r="AS70" s="971"/>
      <c r="AT70" s="971"/>
      <c r="AU70" s="971" t="s">
        <v>549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558</v>
      </c>
      <c r="C71" s="975"/>
      <c r="D71" s="975"/>
      <c r="E71" s="975"/>
      <c r="F71" s="975"/>
      <c r="G71" s="975"/>
      <c r="H71" s="975"/>
      <c r="I71" s="975"/>
      <c r="J71" s="975"/>
      <c r="K71" s="975"/>
      <c r="L71" s="975"/>
      <c r="M71" s="975"/>
      <c r="N71" s="975"/>
      <c r="O71" s="975"/>
      <c r="P71" s="976"/>
      <c r="Q71" s="977">
        <v>52</v>
      </c>
      <c r="R71" s="971"/>
      <c r="S71" s="971"/>
      <c r="T71" s="971"/>
      <c r="U71" s="971"/>
      <c r="V71" s="971">
        <v>44</v>
      </c>
      <c r="W71" s="971"/>
      <c r="X71" s="971"/>
      <c r="Y71" s="971"/>
      <c r="Z71" s="971"/>
      <c r="AA71" s="971">
        <v>8</v>
      </c>
      <c r="AB71" s="971"/>
      <c r="AC71" s="971"/>
      <c r="AD71" s="971"/>
      <c r="AE71" s="971"/>
      <c r="AF71" s="971">
        <v>8</v>
      </c>
      <c r="AG71" s="971"/>
      <c r="AH71" s="971"/>
      <c r="AI71" s="971"/>
      <c r="AJ71" s="971"/>
      <c r="AK71" s="971" t="s">
        <v>563</v>
      </c>
      <c r="AL71" s="971"/>
      <c r="AM71" s="971"/>
      <c r="AN71" s="971"/>
      <c r="AO71" s="971"/>
      <c r="AP71" s="971">
        <v>0</v>
      </c>
      <c r="AQ71" s="971"/>
      <c r="AR71" s="971"/>
      <c r="AS71" s="971"/>
      <c r="AT71" s="971"/>
      <c r="AU71" s="971" t="s">
        <v>549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559</v>
      </c>
      <c r="C72" s="975"/>
      <c r="D72" s="975"/>
      <c r="E72" s="975"/>
      <c r="F72" s="975"/>
      <c r="G72" s="975"/>
      <c r="H72" s="975"/>
      <c r="I72" s="975"/>
      <c r="J72" s="975"/>
      <c r="K72" s="975"/>
      <c r="L72" s="975"/>
      <c r="M72" s="975"/>
      <c r="N72" s="975"/>
      <c r="O72" s="975"/>
      <c r="P72" s="976"/>
      <c r="Q72" s="977">
        <v>613</v>
      </c>
      <c r="R72" s="971"/>
      <c r="S72" s="971"/>
      <c r="T72" s="971"/>
      <c r="U72" s="971"/>
      <c r="V72" s="971">
        <v>575</v>
      </c>
      <c r="W72" s="971"/>
      <c r="X72" s="971"/>
      <c r="Y72" s="971"/>
      <c r="Z72" s="971"/>
      <c r="AA72" s="971">
        <v>39</v>
      </c>
      <c r="AB72" s="971"/>
      <c r="AC72" s="971"/>
      <c r="AD72" s="971"/>
      <c r="AE72" s="971"/>
      <c r="AF72" s="971">
        <v>39</v>
      </c>
      <c r="AG72" s="971"/>
      <c r="AH72" s="971"/>
      <c r="AI72" s="971"/>
      <c r="AJ72" s="971"/>
      <c r="AK72" s="971" t="s">
        <v>563</v>
      </c>
      <c r="AL72" s="971"/>
      <c r="AM72" s="971"/>
      <c r="AN72" s="971"/>
      <c r="AO72" s="971"/>
      <c r="AP72" s="971">
        <v>26</v>
      </c>
      <c r="AQ72" s="971"/>
      <c r="AR72" s="971"/>
      <c r="AS72" s="971"/>
      <c r="AT72" s="971"/>
      <c r="AU72" s="971" t="s">
        <v>549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560</v>
      </c>
      <c r="C73" s="975"/>
      <c r="D73" s="975"/>
      <c r="E73" s="975"/>
      <c r="F73" s="975"/>
      <c r="G73" s="975"/>
      <c r="H73" s="975"/>
      <c r="I73" s="975"/>
      <c r="J73" s="975"/>
      <c r="K73" s="975"/>
      <c r="L73" s="975"/>
      <c r="M73" s="975"/>
      <c r="N73" s="975"/>
      <c r="O73" s="975"/>
      <c r="P73" s="976"/>
      <c r="Q73" s="977">
        <v>43</v>
      </c>
      <c r="R73" s="971"/>
      <c r="S73" s="971"/>
      <c r="T73" s="971"/>
      <c r="U73" s="971"/>
      <c r="V73" s="971">
        <v>37</v>
      </c>
      <c r="W73" s="971"/>
      <c r="X73" s="971"/>
      <c r="Y73" s="971"/>
      <c r="Z73" s="971"/>
      <c r="AA73" s="971">
        <v>4</v>
      </c>
      <c r="AB73" s="971"/>
      <c r="AC73" s="971"/>
      <c r="AD73" s="971"/>
      <c r="AE73" s="971"/>
      <c r="AF73" s="971">
        <v>4</v>
      </c>
      <c r="AG73" s="971"/>
      <c r="AH73" s="971"/>
      <c r="AI73" s="971"/>
      <c r="AJ73" s="971"/>
      <c r="AK73" s="971">
        <v>0</v>
      </c>
      <c r="AL73" s="971"/>
      <c r="AM73" s="971"/>
      <c r="AN73" s="971"/>
      <c r="AO73" s="971"/>
      <c r="AP73" s="971">
        <v>67</v>
      </c>
      <c r="AQ73" s="971"/>
      <c r="AR73" s="971"/>
      <c r="AS73" s="971"/>
      <c r="AT73" s="971"/>
      <c r="AU73" s="971">
        <v>26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561</v>
      </c>
      <c r="C74" s="975"/>
      <c r="D74" s="975"/>
      <c r="E74" s="975"/>
      <c r="F74" s="975"/>
      <c r="G74" s="975"/>
      <c r="H74" s="975"/>
      <c r="I74" s="975"/>
      <c r="J74" s="975"/>
      <c r="K74" s="975"/>
      <c r="L74" s="975"/>
      <c r="M74" s="975"/>
      <c r="N74" s="975"/>
      <c r="O74" s="975"/>
      <c r="P74" s="976"/>
      <c r="Q74" s="977">
        <v>110</v>
      </c>
      <c r="R74" s="971"/>
      <c r="S74" s="971"/>
      <c r="T74" s="971"/>
      <c r="U74" s="971"/>
      <c r="V74" s="971">
        <v>93</v>
      </c>
      <c r="W74" s="971"/>
      <c r="X74" s="971"/>
      <c r="Y74" s="971"/>
      <c r="Z74" s="971"/>
      <c r="AA74" s="971">
        <v>17</v>
      </c>
      <c r="AB74" s="971"/>
      <c r="AC74" s="971"/>
      <c r="AD74" s="971"/>
      <c r="AE74" s="971"/>
      <c r="AF74" s="971">
        <v>17</v>
      </c>
      <c r="AG74" s="971"/>
      <c r="AH74" s="971"/>
      <c r="AI74" s="971"/>
      <c r="AJ74" s="971"/>
      <c r="AK74" s="971" t="s">
        <v>563</v>
      </c>
      <c r="AL74" s="971"/>
      <c r="AM74" s="971"/>
      <c r="AN74" s="971"/>
      <c r="AO74" s="971"/>
      <c r="AP74" s="971">
        <v>0</v>
      </c>
      <c r="AQ74" s="971"/>
      <c r="AR74" s="971"/>
      <c r="AS74" s="971"/>
      <c r="AT74" s="971"/>
      <c r="AU74" s="971" t="s">
        <v>549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562</v>
      </c>
      <c r="C75" s="975"/>
      <c r="D75" s="975"/>
      <c r="E75" s="975"/>
      <c r="F75" s="975"/>
      <c r="G75" s="975"/>
      <c r="H75" s="975"/>
      <c r="I75" s="975"/>
      <c r="J75" s="975"/>
      <c r="K75" s="975"/>
      <c r="L75" s="975"/>
      <c r="M75" s="975"/>
      <c r="N75" s="975"/>
      <c r="O75" s="975"/>
      <c r="P75" s="976"/>
      <c r="Q75" s="978">
        <v>293727</v>
      </c>
      <c r="R75" s="979"/>
      <c r="S75" s="979"/>
      <c r="T75" s="979"/>
      <c r="U75" s="980"/>
      <c r="V75" s="981">
        <v>290111</v>
      </c>
      <c r="W75" s="979"/>
      <c r="X75" s="979"/>
      <c r="Y75" s="979"/>
      <c r="Z75" s="980"/>
      <c r="AA75" s="981">
        <v>3616</v>
      </c>
      <c r="AB75" s="979"/>
      <c r="AC75" s="979"/>
      <c r="AD75" s="979"/>
      <c r="AE75" s="980"/>
      <c r="AF75" s="981">
        <v>3616</v>
      </c>
      <c r="AG75" s="979"/>
      <c r="AH75" s="979"/>
      <c r="AI75" s="979"/>
      <c r="AJ75" s="980"/>
      <c r="AK75" s="981">
        <v>27</v>
      </c>
      <c r="AL75" s="979"/>
      <c r="AM75" s="979"/>
      <c r="AN75" s="979"/>
      <c r="AO75" s="980"/>
      <c r="AP75" s="981">
        <v>0</v>
      </c>
      <c r="AQ75" s="979"/>
      <c r="AR75" s="979"/>
      <c r="AS75" s="979"/>
      <c r="AT75" s="980"/>
      <c r="AU75" s="981" t="s">
        <v>549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4335</v>
      </c>
      <c r="AG88" s="959"/>
      <c r="AH88" s="959"/>
      <c r="AI88" s="959"/>
      <c r="AJ88" s="959"/>
      <c r="AK88" s="963"/>
      <c r="AL88" s="963"/>
      <c r="AM88" s="963"/>
      <c r="AN88" s="963"/>
      <c r="AO88" s="963"/>
      <c r="AP88" s="959">
        <v>93</v>
      </c>
      <c r="AQ88" s="959"/>
      <c r="AR88" s="959"/>
      <c r="AS88" s="959"/>
      <c r="AT88" s="959"/>
      <c r="AU88" s="959">
        <v>26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801662</v>
      </c>
      <c r="AB110" s="889"/>
      <c r="AC110" s="889"/>
      <c r="AD110" s="889"/>
      <c r="AE110" s="890"/>
      <c r="AF110" s="891">
        <v>809168</v>
      </c>
      <c r="AG110" s="889"/>
      <c r="AH110" s="889"/>
      <c r="AI110" s="889"/>
      <c r="AJ110" s="890"/>
      <c r="AK110" s="891">
        <v>876314</v>
      </c>
      <c r="AL110" s="889"/>
      <c r="AM110" s="889"/>
      <c r="AN110" s="889"/>
      <c r="AO110" s="890"/>
      <c r="AP110" s="892">
        <v>19.8</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9225189</v>
      </c>
      <c r="BR110" s="842"/>
      <c r="BS110" s="842"/>
      <c r="BT110" s="842"/>
      <c r="BU110" s="842"/>
      <c r="BV110" s="842">
        <v>9247000</v>
      </c>
      <c r="BW110" s="842"/>
      <c r="BX110" s="842"/>
      <c r="BY110" s="842"/>
      <c r="BZ110" s="842"/>
      <c r="CA110" s="842">
        <v>9510747</v>
      </c>
      <c r="CB110" s="842"/>
      <c r="CC110" s="842"/>
      <c r="CD110" s="842"/>
      <c r="CE110" s="842"/>
      <c r="CF110" s="866">
        <v>215.2</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1896</v>
      </c>
      <c r="BR111" s="817"/>
      <c r="BS111" s="817"/>
      <c r="BT111" s="817"/>
      <c r="BU111" s="817"/>
      <c r="BV111" s="817">
        <v>2027</v>
      </c>
      <c r="BW111" s="817"/>
      <c r="BX111" s="817"/>
      <c r="BY111" s="817"/>
      <c r="BZ111" s="817"/>
      <c r="CA111" s="817">
        <v>1614</v>
      </c>
      <c r="CB111" s="817"/>
      <c r="CC111" s="817"/>
      <c r="CD111" s="817"/>
      <c r="CE111" s="817"/>
      <c r="CF111" s="875">
        <v>0</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2416991</v>
      </c>
      <c r="BR112" s="817"/>
      <c r="BS112" s="817"/>
      <c r="BT112" s="817"/>
      <c r="BU112" s="817"/>
      <c r="BV112" s="817">
        <v>3208483</v>
      </c>
      <c r="BW112" s="817"/>
      <c r="BX112" s="817"/>
      <c r="BY112" s="817"/>
      <c r="BZ112" s="817"/>
      <c r="CA112" s="817">
        <v>3520216</v>
      </c>
      <c r="CB112" s="817"/>
      <c r="CC112" s="817"/>
      <c r="CD112" s="817"/>
      <c r="CE112" s="817"/>
      <c r="CF112" s="875">
        <v>79.599999999999994</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237352</v>
      </c>
      <c r="AB113" s="919"/>
      <c r="AC113" s="919"/>
      <c r="AD113" s="919"/>
      <c r="AE113" s="920"/>
      <c r="AF113" s="921">
        <v>227164</v>
      </c>
      <c r="AG113" s="919"/>
      <c r="AH113" s="919"/>
      <c r="AI113" s="919"/>
      <c r="AJ113" s="920"/>
      <c r="AK113" s="921">
        <v>203611</v>
      </c>
      <c r="AL113" s="919"/>
      <c r="AM113" s="919"/>
      <c r="AN113" s="919"/>
      <c r="AO113" s="920"/>
      <c r="AP113" s="922">
        <v>4.5999999999999996</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58869</v>
      </c>
      <c r="BR113" s="817"/>
      <c r="BS113" s="817"/>
      <c r="BT113" s="817"/>
      <c r="BU113" s="817"/>
      <c r="BV113" s="817">
        <v>28275</v>
      </c>
      <c r="BW113" s="817"/>
      <c r="BX113" s="817"/>
      <c r="BY113" s="817"/>
      <c r="BZ113" s="817"/>
      <c r="CA113" s="817">
        <v>26444</v>
      </c>
      <c r="CB113" s="817"/>
      <c r="CC113" s="817"/>
      <c r="CD113" s="817"/>
      <c r="CE113" s="817"/>
      <c r="CF113" s="875">
        <v>0.6</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33111</v>
      </c>
      <c r="AB114" s="780"/>
      <c r="AC114" s="780"/>
      <c r="AD114" s="780"/>
      <c r="AE114" s="781"/>
      <c r="AF114" s="782">
        <v>30863</v>
      </c>
      <c r="AG114" s="780"/>
      <c r="AH114" s="780"/>
      <c r="AI114" s="780"/>
      <c r="AJ114" s="781"/>
      <c r="AK114" s="782">
        <v>5713</v>
      </c>
      <c r="AL114" s="780"/>
      <c r="AM114" s="780"/>
      <c r="AN114" s="780"/>
      <c r="AO114" s="781"/>
      <c r="AP114" s="824">
        <v>0.1</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215316</v>
      </c>
      <c r="BR114" s="817"/>
      <c r="BS114" s="817"/>
      <c r="BT114" s="817"/>
      <c r="BU114" s="817"/>
      <c r="BV114" s="817" t="s">
        <v>122</v>
      </c>
      <c r="BW114" s="817"/>
      <c r="BX114" s="817"/>
      <c r="BY114" s="817"/>
      <c r="BZ114" s="817"/>
      <c r="CA114" s="817" t="s">
        <v>122</v>
      </c>
      <c r="CB114" s="817"/>
      <c r="CC114" s="817"/>
      <c r="CD114" s="817"/>
      <c r="CE114" s="817"/>
      <c r="CF114" s="875" t="s">
        <v>122</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416</v>
      </c>
      <c r="AB116" s="780"/>
      <c r="AC116" s="780"/>
      <c r="AD116" s="780"/>
      <c r="AE116" s="781"/>
      <c r="AF116" s="782">
        <v>162</v>
      </c>
      <c r="AG116" s="780"/>
      <c r="AH116" s="780"/>
      <c r="AI116" s="780"/>
      <c r="AJ116" s="781"/>
      <c r="AK116" s="782">
        <v>186</v>
      </c>
      <c r="AL116" s="780"/>
      <c r="AM116" s="780"/>
      <c r="AN116" s="780"/>
      <c r="AO116" s="781"/>
      <c r="AP116" s="824">
        <v>0</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1072541</v>
      </c>
      <c r="AB117" s="903"/>
      <c r="AC117" s="903"/>
      <c r="AD117" s="903"/>
      <c r="AE117" s="904"/>
      <c r="AF117" s="905">
        <v>1067357</v>
      </c>
      <c r="AG117" s="903"/>
      <c r="AH117" s="903"/>
      <c r="AI117" s="903"/>
      <c r="AJ117" s="904"/>
      <c r="AK117" s="905">
        <v>1085824</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11918261</v>
      </c>
      <c r="BR119" s="845"/>
      <c r="BS119" s="845"/>
      <c r="BT119" s="845"/>
      <c r="BU119" s="845"/>
      <c r="BV119" s="845">
        <v>12485785</v>
      </c>
      <c r="BW119" s="845"/>
      <c r="BX119" s="845"/>
      <c r="BY119" s="845"/>
      <c r="BZ119" s="845"/>
      <c r="CA119" s="845">
        <v>13059021</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1896</v>
      </c>
      <c r="DH119" s="764"/>
      <c r="DI119" s="764"/>
      <c r="DJ119" s="764"/>
      <c r="DK119" s="765"/>
      <c r="DL119" s="766">
        <v>2027</v>
      </c>
      <c r="DM119" s="764"/>
      <c r="DN119" s="764"/>
      <c r="DO119" s="764"/>
      <c r="DP119" s="765"/>
      <c r="DQ119" s="766">
        <v>1614</v>
      </c>
      <c r="DR119" s="764"/>
      <c r="DS119" s="764"/>
      <c r="DT119" s="764"/>
      <c r="DU119" s="765"/>
      <c r="DV119" s="848">
        <v>0</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3397956</v>
      </c>
      <c r="BR120" s="842"/>
      <c r="BS120" s="842"/>
      <c r="BT120" s="842"/>
      <c r="BU120" s="842"/>
      <c r="BV120" s="842">
        <v>3312078</v>
      </c>
      <c r="BW120" s="842"/>
      <c r="BX120" s="842"/>
      <c r="BY120" s="842"/>
      <c r="BZ120" s="842"/>
      <c r="CA120" s="842">
        <v>3493245</v>
      </c>
      <c r="CB120" s="842"/>
      <c r="CC120" s="842"/>
      <c r="CD120" s="842"/>
      <c r="CE120" s="842"/>
      <c r="CF120" s="866">
        <v>79</v>
      </c>
      <c r="CG120" s="867"/>
      <c r="CH120" s="867"/>
      <c r="CI120" s="867"/>
      <c r="CJ120" s="867"/>
      <c r="CK120" s="868" t="s">
        <v>446</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v>1823071</v>
      </c>
      <c r="DM120" s="842"/>
      <c r="DN120" s="842"/>
      <c r="DO120" s="842"/>
      <c r="DP120" s="842"/>
      <c r="DQ120" s="842">
        <v>1958685</v>
      </c>
      <c r="DR120" s="842"/>
      <c r="DS120" s="842"/>
      <c r="DT120" s="842"/>
      <c r="DU120" s="842"/>
      <c r="DV120" s="843">
        <v>44.3</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900544</v>
      </c>
      <c r="BR121" s="817"/>
      <c r="BS121" s="817"/>
      <c r="BT121" s="817"/>
      <c r="BU121" s="817"/>
      <c r="BV121" s="817">
        <v>817988</v>
      </c>
      <c r="BW121" s="817"/>
      <c r="BX121" s="817"/>
      <c r="BY121" s="817"/>
      <c r="BZ121" s="817"/>
      <c r="CA121" s="817">
        <v>743072</v>
      </c>
      <c r="CB121" s="817"/>
      <c r="CC121" s="817"/>
      <c r="CD121" s="817"/>
      <c r="CE121" s="817"/>
      <c r="CF121" s="875">
        <v>16.8</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1227940</v>
      </c>
      <c r="DH121" s="817"/>
      <c r="DI121" s="817"/>
      <c r="DJ121" s="817"/>
      <c r="DK121" s="817"/>
      <c r="DL121" s="817">
        <v>1358365</v>
      </c>
      <c r="DM121" s="817"/>
      <c r="DN121" s="817"/>
      <c r="DO121" s="817"/>
      <c r="DP121" s="817"/>
      <c r="DQ121" s="817">
        <v>1537696</v>
      </c>
      <c r="DR121" s="817"/>
      <c r="DS121" s="817"/>
      <c r="DT121" s="817"/>
      <c r="DU121" s="817"/>
      <c r="DV121" s="794">
        <v>34.799999999999997</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7131680</v>
      </c>
      <c r="BR122" s="845"/>
      <c r="BS122" s="845"/>
      <c r="BT122" s="845"/>
      <c r="BU122" s="845"/>
      <c r="BV122" s="845">
        <v>7009622</v>
      </c>
      <c r="BW122" s="845"/>
      <c r="BX122" s="845"/>
      <c r="BY122" s="845"/>
      <c r="BZ122" s="845"/>
      <c r="CA122" s="845">
        <v>7074354</v>
      </c>
      <c r="CB122" s="845"/>
      <c r="CC122" s="845"/>
      <c r="CD122" s="845"/>
      <c r="CE122" s="845"/>
      <c r="CF122" s="846">
        <v>160.1</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v>30206</v>
      </c>
      <c r="DH122" s="817"/>
      <c r="DI122" s="817"/>
      <c r="DJ122" s="817"/>
      <c r="DK122" s="817"/>
      <c r="DL122" s="817">
        <v>27047</v>
      </c>
      <c r="DM122" s="817"/>
      <c r="DN122" s="817"/>
      <c r="DO122" s="817"/>
      <c r="DP122" s="817"/>
      <c r="DQ122" s="817">
        <v>23835</v>
      </c>
      <c r="DR122" s="817"/>
      <c r="DS122" s="817"/>
      <c r="DT122" s="817"/>
      <c r="DU122" s="817"/>
      <c r="DV122" s="794">
        <v>0.5</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11430180</v>
      </c>
      <c r="BR123" s="833"/>
      <c r="BS123" s="833"/>
      <c r="BT123" s="833"/>
      <c r="BU123" s="833"/>
      <c r="BV123" s="833">
        <v>11139688</v>
      </c>
      <c r="BW123" s="833"/>
      <c r="BX123" s="833"/>
      <c r="BY123" s="833"/>
      <c r="BZ123" s="833"/>
      <c r="CA123" s="833">
        <v>11310671</v>
      </c>
      <c r="CB123" s="833"/>
      <c r="CC123" s="833"/>
      <c r="CD123" s="833"/>
      <c r="CE123" s="833"/>
      <c r="CF123" s="748"/>
      <c r="CG123" s="749"/>
      <c r="CH123" s="749"/>
      <c r="CI123" s="749"/>
      <c r="CJ123" s="834"/>
      <c r="CK123" s="869"/>
      <c r="CL123" s="855"/>
      <c r="CM123" s="855"/>
      <c r="CN123" s="855"/>
      <c r="CO123" s="856"/>
      <c r="CP123" s="835" t="s">
        <v>388</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10.8</v>
      </c>
      <c r="BR124" s="831"/>
      <c r="BS124" s="831"/>
      <c r="BT124" s="831"/>
      <c r="BU124" s="831"/>
      <c r="BV124" s="831">
        <v>30.5</v>
      </c>
      <c r="BW124" s="831"/>
      <c r="BX124" s="831"/>
      <c r="BY124" s="831"/>
      <c r="BZ124" s="831"/>
      <c r="CA124" s="831">
        <v>39.5</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v>1158845</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81445</v>
      </c>
      <c r="AB128" s="801"/>
      <c r="AC128" s="801"/>
      <c r="AD128" s="801"/>
      <c r="AE128" s="802"/>
      <c r="AF128" s="803">
        <v>67359</v>
      </c>
      <c r="AG128" s="801"/>
      <c r="AH128" s="801"/>
      <c r="AI128" s="801"/>
      <c r="AJ128" s="802"/>
      <c r="AK128" s="803">
        <v>62686</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14.95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5184552</v>
      </c>
      <c r="AB129" s="780"/>
      <c r="AC129" s="780"/>
      <c r="AD129" s="780"/>
      <c r="AE129" s="781"/>
      <c r="AF129" s="782">
        <v>5034787</v>
      </c>
      <c r="AG129" s="780"/>
      <c r="AH129" s="780"/>
      <c r="AI129" s="780"/>
      <c r="AJ129" s="781"/>
      <c r="AK129" s="782">
        <v>5076031</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19.95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666774</v>
      </c>
      <c r="AB130" s="780"/>
      <c r="AC130" s="780"/>
      <c r="AD130" s="780"/>
      <c r="AE130" s="781"/>
      <c r="AF130" s="782">
        <v>635536</v>
      </c>
      <c r="AG130" s="780"/>
      <c r="AH130" s="780"/>
      <c r="AI130" s="780"/>
      <c r="AJ130" s="781"/>
      <c r="AK130" s="782">
        <v>656394</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7.9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4517778</v>
      </c>
      <c r="AB131" s="764"/>
      <c r="AC131" s="764"/>
      <c r="AD131" s="764"/>
      <c r="AE131" s="765"/>
      <c r="AF131" s="766">
        <v>4399251</v>
      </c>
      <c r="AG131" s="764"/>
      <c r="AH131" s="764"/>
      <c r="AI131" s="764"/>
      <c r="AJ131" s="765"/>
      <c r="AK131" s="766">
        <v>4419637</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39.5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7.1787945310000003</v>
      </c>
      <c r="AB132" s="745"/>
      <c r="AC132" s="745"/>
      <c r="AD132" s="745"/>
      <c r="AE132" s="746"/>
      <c r="AF132" s="747">
        <v>8.2846375440000006</v>
      </c>
      <c r="AG132" s="745"/>
      <c r="AH132" s="745"/>
      <c r="AI132" s="745"/>
      <c r="AJ132" s="746"/>
      <c r="AK132" s="747">
        <v>8.2980570579999995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7.2</v>
      </c>
      <c r="AB133" s="724"/>
      <c r="AC133" s="724"/>
      <c r="AD133" s="724"/>
      <c r="AE133" s="725"/>
      <c r="AF133" s="723">
        <v>7.6</v>
      </c>
      <c r="AG133" s="724"/>
      <c r="AH133" s="724"/>
      <c r="AI133" s="724"/>
      <c r="AJ133" s="725"/>
      <c r="AK133" s="723">
        <v>7.9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GSgI2hC8+zy7FbG8k09YL2Iv3jpUxKnONbqEqwNJi1/Cz+0WlTyI76S/qo0bFd8MiFxDvoCZ8+RqDut4Ul+LQ==" saltValue="IAmVdTHb4575D67in0BHV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lx3rnVh2Oe3ylwWO7O/f0kAFTw5PtzNVG3UfA4bsCwd4mTpe43DiuyC9siBIM/jqrU9nKuijr3ISHo5k7PVSg==" saltValue="0AXK3oQoMYuJcZZro2MD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bgE/JIAW6i4e5CLziAdkNpMA/XaRcyts39Pscx3gpQPBseLsebRYTVBXQ5uZehP1JZ5RZZuRMe1ywi1Xrh5VA==" saltValue="yGnwSfqViO0xUfCUWbEfmA=="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1465920</v>
      </c>
      <c r="AP9" s="281">
        <v>145616</v>
      </c>
      <c r="AQ9" s="282">
        <v>111034</v>
      </c>
      <c r="AR9" s="283">
        <v>31.1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174062</v>
      </c>
      <c r="AP10" s="284">
        <v>17290</v>
      </c>
      <c r="AQ10" s="285">
        <v>15617</v>
      </c>
      <c r="AR10" s="286">
        <v>10.7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58810</v>
      </c>
      <c r="AP11" s="284">
        <v>5842</v>
      </c>
      <c r="AQ11" s="285">
        <v>1538</v>
      </c>
      <c r="AR11" s="286">
        <v>279.8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488</v>
      </c>
      <c r="AP12" s="284" t="s">
        <v>488</v>
      </c>
      <c r="AQ12" s="285">
        <v>0</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64684</v>
      </c>
      <c r="AP13" s="284">
        <v>6425</v>
      </c>
      <c r="AQ13" s="285">
        <v>4378</v>
      </c>
      <c r="AR13" s="286">
        <v>46.8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6255</v>
      </c>
      <c r="AP14" s="284">
        <v>621</v>
      </c>
      <c r="AQ14" s="285">
        <v>2499</v>
      </c>
      <c r="AR14" s="286">
        <v>-75.2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-98228</v>
      </c>
      <c r="AP15" s="284">
        <v>-9757</v>
      </c>
      <c r="AQ15" s="285">
        <v>-6867</v>
      </c>
      <c r="AR15" s="286">
        <v>42.1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1671503</v>
      </c>
      <c r="AP16" s="284">
        <v>166038</v>
      </c>
      <c r="AQ16" s="285">
        <v>128199</v>
      </c>
      <c r="AR16" s="286">
        <v>29.5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16.989999999999998</v>
      </c>
      <c r="AP21" s="298">
        <v>10.85</v>
      </c>
      <c r="AQ21" s="299">
        <v>6.14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90.7</v>
      </c>
      <c r="AP22" s="303">
        <v>96.2</v>
      </c>
      <c r="AQ22" s="304">
        <v>-5.5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876314</v>
      </c>
      <c r="AP32" s="312">
        <v>87048</v>
      </c>
      <c r="AQ32" s="313">
        <v>62185</v>
      </c>
      <c r="AR32" s="314">
        <v>40</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203611</v>
      </c>
      <c r="AP35" s="312">
        <v>20226</v>
      </c>
      <c r="AQ35" s="313">
        <v>15497</v>
      </c>
      <c r="AR35" s="314">
        <v>30.5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5713</v>
      </c>
      <c r="AP36" s="312">
        <v>567</v>
      </c>
      <c r="AQ36" s="313">
        <v>3842</v>
      </c>
      <c r="AR36" s="314">
        <v>-85.2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488</v>
      </c>
      <c r="AP37" s="312" t="s">
        <v>488</v>
      </c>
      <c r="AQ37" s="313">
        <v>306</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v>186</v>
      </c>
      <c r="AP38" s="315">
        <v>18</v>
      </c>
      <c r="AQ38" s="316">
        <v>4</v>
      </c>
      <c r="AR38" s="304">
        <v>350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-62686</v>
      </c>
      <c r="AP39" s="312">
        <v>-6227</v>
      </c>
      <c r="AQ39" s="313">
        <v>-2250</v>
      </c>
      <c r="AR39" s="314">
        <v>176.8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-656394</v>
      </c>
      <c r="AP40" s="312">
        <v>-65203</v>
      </c>
      <c r="AQ40" s="313">
        <v>-52332</v>
      </c>
      <c r="AR40" s="314">
        <v>24.6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366744</v>
      </c>
      <c r="AP41" s="312">
        <v>36430</v>
      </c>
      <c r="AQ41" s="313">
        <v>27253</v>
      </c>
      <c r="AR41" s="314">
        <v>33.700000000000003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1068426</v>
      </c>
      <c r="AN51" s="334">
        <v>99695</v>
      </c>
      <c r="AO51" s="335">
        <v>-0.2</v>
      </c>
      <c r="AP51" s="336">
        <v>103390</v>
      </c>
      <c r="AQ51" s="337">
        <v>17.100000000000001</v>
      </c>
      <c r="AR51" s="338">
        <v>-17.3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338119</v>
      </c>
      <c r="AN52" s="342">
        <v>31550</v>
      </c>
      <c r="AO52" s="343">
        <v>-43.3</v>
      </c>
      <c r="AP52" s="344">
        <v>51269</v>
      </c>
      <c r="AQ52" s="345">
        <v>4.5999999999999996</v>
      </c>
      <c r="AR52" s="346">
        <v>-47.9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2062671</v>
      </c>
      <c r="AN53" s="334">
        <v>195162</v>
      </c>
      <c r="AO53" s="335">
        <v>95.8</v>
      </c>
      <c r="AP53" s="336">
        <v>117234</v>
      </c>
      <c r="AQ53" s="337">
        <v>13.4</v>
      </c>
      <c r="AR53" s="338">
        <v>82.4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822287</v>
      </c>
      <c r="AN54" s="342">
        <v>77802</v>
      </c>
      <c r="AO54" s="343">
        <v>146.6</v>
      </c>
      <c r="AP54" s="344">
        <v>59796</v>
      </c>
      <c r="AQ54" s="345">
        <v>16.600000000000001</v>
      </c>
      <c r="AR54" s="346">
        <v>130</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2673784</v>
      </c>
      <c r="AN55" s="334">
        <v>256675</v>
      </c>
      <c r="AO55" s="335">
        <v>31.5</v>
      </c>
      <c r="AP55" s="336">
        <v>97758</v>
      </c>
      <c r="AQ55" s="337">
        <v>-16.600000000000001</v>
      </c>
      <c r="AR55" s="338">
        <v>48.1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1099691</v>
      </c>
      <c r="AN56" s="342">
        <v>105567</v>
      </c>
      <c r="AO56" s="343">
        <v>35.700000000000003</v>
      </c>
      <c r="AP56" s="344">
        <v>45946</v>
      </c>
      <c r="AQ56" s="345">
        <v>-23.2</v>
      </c>
      <c r="AR56" s="346">
        <v>58.9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2147889</v>
      </c>
      <c r="AN57" s="334">
        <v>208736</v>
      </c>
      <c r="AO57" s="335">
        <v>-18.7</v>
      </c>
      <c r="AP57" s="336">
        <v>91338</v>
      </c>
      <c r="AQ57" s="337">
        <v>-6.6</v>
      </c>
      <c r="AR57" s="338">
        <v>-12.1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1492753</v>
      </c>
      <c r="AN58" s="342">
        <v>145068</v>
      </c>
      <c r="AO58" s="343">
        <v>37.4</v>
      </c>
      <c r="AP58" s="344">
        <v>43989</v>
      </c>
      <c r="AQ58" s="345">
        <v>-4.3</v>
      </c>
      <c r="AR58" s="346">
        <v>41.7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2145035</v>
      </c>
      <c r="AN59" s="334">
        <v>213076</v>
      </c>
      <c r="AO59" s="335">
        <v>2.1</v>
      </c>
      <c r="AP59" s="336">
        <v>103975</v>
      </c>
      <c r="AQ59" s="337">
        <v>13.8</v>
      </c>
      <c r="AR59" s="338">
        <v>-11.7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686400</v>
      </c>
      <c r="AN60" s="342">
        <v>68183</v>
      </c>
      <c r="AO60" s="343">
        <v>-53</v>
      </c>
      <c r="AP60" s="344">
        <v>52698</v>
      </c>
      <c r="AQ60" s="345">
        <v>19.8</v>
      </c>
      <c r="AR60" s="346">
        <v>-72.8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2019561</v>
      </c>
      <c r="AN61" s="349">
        <v>194669</v>
      </c>
      <c r="AO61" s="350">
        <v>22.1</v>
      </c>
      <c r="AP61" s="351">
        <v>102739</v>
      </c>
      <c r="AQ61" s="352">
        <v>4.2</v>
      </c>
      <c r="AR61" s="338">
        <v>17.899999999999999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887850</v>
      </c>
      <c r="AN62" s="342">
        <v>85634</v>
      </c>
      <c r="AO62" s="343">
        <v>24.7</v>
      </c>
      <c r="AP62" s="344">
        <v>50740</v>
      </c>
      <c r="AQ62" s="345">
        <v>2.7</v>
      </c>
      <c r="AR62" s="346">
        <v>22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j2eEsSJ1/hsaZXJc6RWCIxyfqQhZtlbRF1g0/8GWf5+b++H63Qnx5ad45Gj7pIPvgJ71IBLcpJhsFL/h6n0Q==" saltValue="29Dr1C76tS8mOreqfTo6e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gVEzCUN2CVSIj65BUN6M5af+EXG7UbRyJ//EIcfqi9247cZx9UIGcKsWiy3qYe49PdAQ0w6UMmVjdoCA6sbPoQ==" saltValue="t18Bpxuyv5U1eZq+wksFV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qJg5An6kEQ/8lkgtwkXrz+L2kORw/ohqHd1umwrQWDpDdzw3GGKDLjEuMmqGycKng4fC6ekMbAQoaZ0mHM8HoQ==" saltValue="1GNSbMSaQCRVpAtQ5I24v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24.21</v>
      </c>
      <c r="G47" s="12">
        <v>23.58</v>
      </c>
      <c r="H47" s="12">
        <v>24.12</v>
      </c>
      <c r="I47" s="12">
        <v>29.81</v>
      </c>
      <c r="J47" s="13">
        <v>32.06</v>
      </c>
    </row>
    <row r="48" spans="2:10" ht="57.75" customHeight="1" x14ac:dyDescent="0.15">
      <c r="B48" s="14"/>
      <c r="C48" s="1141" t="s">
        <v>4</v>
      </c>
      <c r="D48" s="1141"/>
      <c r="E48" s="1142"/>
      <c r="F48" s="15">
        <v>3.36</v>
      </c>
      <c r="G48" s="16">
        <v>4.08</v>
      </c>
      <c r="H48" s="16">
        <v>9.32</v>
      </c>
      <c r="I48" s="16">
        <v>7.27</v>
      </c>
      <c r="J48" s="17">
        <v>4.59</v>
      </c>
    </row>
    <row r="49" spans="2:10" ht="57.75" customHeight="1" thickBot="1" x14ac:dyDescent="0.2">
      <c r="B49" s="18"/>
      <c r="C49" s="1143" t="s">
        <v>5</v>
      </c>
      <c r="D49" s="1143"/>
      <c r="E49" s="1144"/>
      <c r="F49" s="19" t="s">
        <v>531</v>
      </c>
      <c r="G49" s="20" t="s">
        <v>532</v>
      </c>
      <c r="H49" s="20">
        <v>5.5</v>
      </c>
      <c r="I49" s="20" t="s">
        <v>533</v>
      </c>
      <c r="J49" s="21" t="s">
        <v>534</v>
      </c>
    </row>
    <row r="50" spans="2:10" x14ac:dyDescent="0.15"/>
  </sheetData>
  <sheetProtection algorithmName="SHA-512" hashValue="Me2CiC73kl0YYy6ojJMA5SgkVBACYCudrUz3Eqx0gIMzsvA955i7boMBq58TkQwt78Lhi3FfrPLciTaVPiYyWQ==" saltValue="/U2XhMurkWJU7zuh7vGD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535</v>
      </c>
      <c r="D34" s="1151"/>
      <c r="E34" s="1152"/>
      <c r="F34" s="32">
        <v>4.54</v>
      </c>
      <c r="G34" s="33">
        <v>5.79</v>
      </c>
      <c r="H34" s="33">
        <v>6.89</v>
      </c>
      <c r="I34" s="33">
        <v>8.27</v>
      </c>
      <c r="J34" s="34">
        <v>9.8000000000000007</v>
      </c>
      <c r="K34" s="22"/>
      <c r="L34" s="22"/>
      <c r="M34" s="22"/>
      <c r="N34" s="22"/>
      <c r="O34" s="22"/>
      <c r="P34" s="22"/>
    </row>
    <row r="35" spans="1:16" ht="39" customHeight="1" x14ac:dyDescent="0.15">
      <c r="A35" s="22"/>
      <c r="B35" s="35"/>
      <c r="C35" s="1145" t="s">
        <v>536</v>
      </c>
      <c r="D35" s="1146"/>
      <c r="E35" s="1147"/>
      <c r="F35" s="36">
        <v>3.35</v>
      </c>
      <c r="G35" s="37">
        <v>4.07</v>
      </c>
      <c r="H35" s="37">
        <v>9.32</v>
      </c>
      <c r="I35" s="37">
        <v>7.26</v>
      </c>
      <c r="J35" s="38">
        <v>4.59</v>
      </c>
      <c r="K35" s="22"/>
      <c r="L35" s="22"/>
      <c r="M35" s="22"/>
      <c r="N35" s="22"/>
      <c r="O35" s="22"/>
      <c r="P35" s="22"/>
    </row>
    <row r="36" spans="1:16" ht="39" customHeight="1" x14ac:dyDescent="0.15">
      <c r="A36" s="22"/>
      <c r="B36" s="35"/>
      <c r="C36" s="1145" t="s">
        <v>537</v>
      </c>
      <c r="D36" s="1146"/>
      <c r="E36" s="1147"/>
      <c r="F36" s="36">
        <v>0.93</v>
      </c>
      <c r="G36" s="37">
        <v>0.73</v>
      </c>
      <c r="H36" s="37">
        <v>0.86</v>
      </c>
      <c r="I36" s="37">
        <v>2.0099999999999998</v>
      </c>
      <c r="J36" s="38">
        <v>1.64</v>
      </c>
      <c r="K36" s="22"/>
      <c r="L36" s="22"/>
      <c r="M36" s="22"/>
      <c r="N36" s="22"/>
      <c r="O36" s="22"/>
      <c r="P36" s="22"/>
    </row>
    <row r="37" spans="1:16" ht="39" customHeight="1" x14ac:dyDescent="0.15">
      <c r="A37" s="22"/>
      <c r="B37" s="35"/>
      <c r="C37" s="1145" t="s">
        <v>538</v>
      </c>
      <c r="D37" s="1146"/>
      <c r="E37" s="1147"/>
      <c r="F37" s="36">
        <v>0.01</v>
      </c>
      <c r="G37" s="37">
        <v>0.01</v>
      </c>
      <c r="H37" s="37">
        <v>0.02</v>
      </c>
      <c r="I37" s="37">
        <v>0</v>
      </c>
      <c r="J37" s="38">
        <v>0.18</v>
      </c>
      <c r="K37" s="22"/>
      <c r="L37" s="22"/>
      <c r="M37" s="22"/>
      <c r="N37" s="22"/>
      <c r="O37" s="22"/>
      <c r="P37" s="22"/>
    </row>
    <row r="38" spans="1:16" ht="39" customHeight="1" x14ac:dyDescent="0.15">
      <c r="A38" s="22"/>
      <c r="B38" s="35"/>
      <c r="C38" s="1145" t="s">
        <v>539</v>
      </c>
      <c r="D38" s="1146"/>
      <c r="E38" s="1147"/>
      <c r="F38" s="36">
        <v>0.31</v>
      </c>
      <c r="G38" s="37">
        <v>0.42</v>
      </c>
      <c r="H38" s="37">
        <v>0.95</v>
      </c>
      <c r="I38" s="37">
        <v>0.45</v>
      </c>
      <c r="J38" s="38">
        <v>0.16</v>
      </c>
      <c r="K38" s="22"/>
      <c r="L38" s="22"/>
      <c r="M38" s="22"/>
      <c r="N38" s="22"/>
      <c r="O38" s="22"/>
      <c r="P38" s="22"/>
    </row>
    <row r="39" spans="1:16" ht="39" customHeight="1" x14ac:dyDescent="0.15">
      <c r="A39" s="22"/>
      <c r="B39" s="35"/>
      <c r="C39" s="1145" t="s">
        <v>540</v>
      </c>
      <c r="D39" s="1146"/>
      <c r="E39" s="1147"/>
      <c r="F39" s="36">
        <v>0.01</v>
      </c>
      <c r="G39" s="37">
        <v>0.01</v>
      </c>
      <c r="H39" s="37">
        <v>0.01</v>
      </c>
      <c r="I39" s="37">
        <v>0.03</v>
      </c>
      <c r="J39" s="38">
        <v>0.03</v>
      </c>
      <c r="K39" s="22"/>
      <c r="L39" s="22"/>
      <c r="M39" s="22"/>
      <c r="N39" s="22"/>
      <c r="O39" s="22"/>
      <c r="P39" s="22"/>
    </row>
    <row r="40" spans="1:16" ht="39" customHeight="1" x14ac:dyDescent="0.15">
      <c r="A40" s="22"/>
      <c r="B40" s="35"/>
      <c r="C40" s="1145" t="s">
        <v>541</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543</v>
      </c>
      <c r="D43" s="1149"/>
      <c r="E43" s="1150"/>
      <c r="F43" s="41">
        <v>0</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vNRdcble3m1ybzp2Y+eXKDXPKJpDxnei8s+ZiL2U2yEc3Wu4PGRWyV+IYnNiCWaQLzcgzwQykV8ZBUSq7u9Hg==" saltValue="Ik4pXJYFhU6fvA44cXqb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812</v>
      </c>
      <c r="L45" s="60">
        <v>807</v>
      </c>
      <c r="M45" s="60">
        <v>802</v>
      </c>
      <c r="N45" s="60">
        <v>809</v>
      </c>
      <c r="O45" s="61">
        <v>876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179</v>
      </c>
      <c r="L48" s="64">
        <v>227</v>
      </c>
      <c r="M48" s="64">
        <v>237</v>
      </c>
      <c r="N48" s="64">
        <v>227</v>
      </c>
      <c r="O48" s="65">
        <v>204</v>
      </c>
      <c r="P48" s="48"/>
      <c r="Q48" s="48"/>
      <c r="R48" s="48"/>
      <c r="S48" s="48"/>
      <c r="T48" s="48"/>
      <c r="U48" s="48"/>
    </row>
    <row r="49" spans="1:21" ht="30.75" customHeight="1" x14ac:dyDescent="0.15">
      <c r="A49" s="48"/>
      <c r="B49" s="1178"/>
      <c r="C49" s="1179"/>
      <c r="D49" s="62"/>
      <c r="E49" s="1155" t="s">
        <v>14</v>
      </c>
      <c r="F49" s="1155"/>
      <c r="G49" s="1155"/>
      <c r="H49" s="1155"/>
      <c r="I49" s="1155"/>
      <c r="J49" s="1156"/>
      <c r="K49" s="63">
        <v>35</v>
      </c>
      <c r="L49" s="64">
        <v>30</v>
      </c>
      <c r="M49" s="64">
        <v>33</v>
      </c>
      <c r="N49" s="64">
        <v>31</v>
      </c>
      <c r="O49" s="65">
        <v>6</v>
      </c>
      <c r="P49" s="48"/>
      <c r="Q49" s="48"/>
      <c r="R49" s="48"/>
      <c r="S49" s="48"/>
      <c r="T49" s="48"/>
      <c r="U49" s="48"/>
    </row>
    <row r="50" spans="1:21" ht="30.75" customHeight="1" x14ac:dyDescent="0.15">
      <c r="A50" s="48"/>
      <c r="B50" s="1178"/>
      <c r="C50" s="1179"/>
      <c r="D50" s="62"/>
      <c r="E50" s="1155" t="s">
        <v>15</v>
      </c>
      <c r="F50" s="1155"/>
      <c r="G50" s="1155"/>
      <c r="H50" s="1155"/>
      <c r="I50" s="1155"/>
      <c r="J50" s="1156"/>
      <c r="K50" s="63">
        <v>0</v>
      </c>
      <c r="L50" s="64" t="s">
        <v>488</v>
      </c>
      <c r="M50" s="64" t="s">
        <v>488</v>
      </c>
      <c r="N50" s="64" t="s">
        <v>488</v>
      </c>
      <c r="O50" s="65" t="s">
        <v>488</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745</v>
      </c>
      <c r="L52" s="64">
        <v>748</v>
      </c>
      <c r="M52" s="64">
        <v>749</v>
      </c>
      <c r="N52" s="64">
        <v>703</v>
      </c>
      <c r="O52" s="65">
        <v>719</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281</v>
      </c>
      <c r="L53" s="69">
        <v>316</v>
      </c>
      <c r="M53" s="69">
        <v>323</v>
      </c>
      <c r="N53" s="69">
        <v>364</v>
      </c>
      <c r="O53" s="70">
        <v>367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549</v>
      </c>
      <c r="L58" s="84" t="s">
        <v>549</v>
      </c>
      <c r="M58" s="84" t="s">
        <v>549</v>
      </c>
      <c r="N58" s="84" t="s">
        <v>549</v>
      </c>
      <c r="O58" s="85" t="s">
        <v>549</v>
      </c>
    </row>
    <row r="59" spans="1:21" ht="31.5" customHeight="1" x14ac:dyDescent="0.15">
      <c r="B59" s="1163"/>
      <c r="C59" s="1164"/>
      <c r="D59" s="1170" t="s">
        <v>26</v>
      </c>
      <c r="E59" s="1171"/>
      <c r="F59" s="1171"/>
      <c r="G59" s="1171"/>
      <c r="H59" s="1171"/>
      <c r="I59" s="1171"/>
      <c r="J59" s="1172"/>
      <c r="K59" s="86" t="s">
        <v>549</v>
      </c>
      <c r="L59" s="87" t="s">
        <v>549</v>
      </c>
      <c r="M59" s="87" t="s">
        <v>549</v>
      </c>
      <c r="N59" s="87" t="s">
        <v>549</v>
      </c>
      <c r="O59" s="88" t="s">
        <v>549</v>
      </c>
    </row>
    <row r="60" spans="1:21" ht="31.5" customHeight="1" thickBot="1" x14ac:dyDescent="0.2">
      <c r="B60" s="1165"/>
      <c r="C60" s="1166"/>
      <c r="D60" s="1173" t="s">
        <v>27</v>
      </c>
      <c r="E60" s="1174"/>
      <c r="F60" s="1174"/>
      <c r="G60" s="1174"/>
      <c r="H60" s="1174"/>
      <c r="I60" s="1174"/>
      <c r="J60" s="1175"/>
      <c r="K60" s="89" t="s">
        <v>549</v>
      </c>
      <c r="L60" s="90" t="s">
        <v>549</v>
      </c>
      <c r="M60" s="90" t="s">
        <v>549</v>
      </c>
      <c r="N60" s="90" t="s">
        <v>549</v>
      </c>
      <c r="O60" s="91" t="s">
        <v>549</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YLyhUzTdl5523E/U50vq3HenVVDjFYLo5hn0khQaOFVYGed3Q9tJg1mFaSE2uu0PD3Bps0JeyfplN0X+9QH/Q==" saltValue="7VFtDM2lhl8Qsrv1GU2NS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7880</v>
      </c>
      <c r="J41" s="356">
        <v>8297</v>
      </c>
      <c r="K41" s="356">
        <v>9225</v>
      </c>
      <c r="L41" s="356">
        <v>9247</v>
      </c>
      <c r="M41" s="357">
        <v>9511</v>
      </c>
    </row>
    <row r="42" spans="2:13" ht="27.75" customHeight="1" x14ac:dyDescent="0.15">
      <c r="B42" s="1186"/>
      <c r="C42" s="1187"/>
      <c r="D42" s="106"/>
      <c r="E42" s="1190" t="s">
        <v>32</v>
      </c>
      <c r="F42" s="1190"/>
      <c r="G42" s="1190"/>
      <c r="H42" s="1191"/>
      <c r="I42" s="358">
        <v>244</v>
      </c>
      <c r="J42" s="359">
        <v>244</v>
      </c>
      <c r="K42" s="359">
        <v>2</v>
      </c>
      <c r="L42" s="359">
        <v>2</v>
      </c>
      <c r="M42" s="360">
        <v>2</v>
      </c>
    </row>
    <row r="43" spans="2:13" ht="27.75" customHeight="1" x14ac:dyDescent="0.15">
      <c r="B43" s="1186"/>
      <c r="C43" s="1187"/>
      <c r="D43" s="106"/>
      <c r="E43" s="1190" t="s">
        <v>33</v>
      </c>
      <c r="F43" s="1190"/>
      <c r="G43" s="1190"/>
      <c r="H43" s="1191"/>
      <c r="I43" s="358">
        <v>1837</v>
      </c>
      <c r="J43" s="359">
        <v>1714</v>
      </c>
      <c r="K43" s="359">
        <v>2417</v>
      </c>
      <c r="L43" s="359">
        <v>3208</v>
      </c>
      <c r="M43" s="360">
        <v>3520</v>
      </c>
    </row>
    <row r="44" spans="2:13" ht="27.75" customHeight="1" x14ac:dyDescent="0.15">
      <c r="B44" s="1186"/>
      <c r="C44" s="1187"/>
      <c r="D44" s="106"/>
      <c r="E44" s="1190" t="s">
        <v>34</v>
      </c>
      <c r="F44" s="1190"/>
      <c r="G44" s="1190"/>
      <c r="H44" s="1191"/>
      <c r="I44" s="358">
        <v>122</v>
      </c>
      <c r="J44" s="359">
        <v>90</v>
      </c>
      <c r="K44" s="359">
        <v>59</v>
      </c>
      <c r="L44" s="359">
        <v>28</v>
      </c>
      <c r="M44" s="360">
        <v>26</v>
      </c>
    </row>
    <row r="45" spans="2:13" ht="27.75" customHeight="1" x14ac:dyDescent="0.15">
      <c r="B45" s="1186"/>
      <c r="C45" s="1187"/>
      <c r="D45" s="106"/>
      <c r="E45" s="1190" t="s">
        <v>35</v>
      </c>
      <c r="F45" s="1190"/>
      <c r="G45" s="1190"/>
      <c r="H45" s="1191"/>
      <c r="I45" s="358">
        <v>306</v>
      </c>
      <c r="J45" s="359">
        <v>189</v>
      </c>
      <c r="K45" s="359">
        <v>215</v>
      </c>
      <c r="L45" s="359" t="s">
        <v>488</v>
      </c>
      <c r="M45" s="360" t="s">
        <v>488</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3203</v>
      </c>
      <c r="J50" s="359">
        <v>3462</v>
      </c>
      <c r="K50" s="359">
        <v>3398</v>
      </c>
      <c r="L50" s="359">
        <v>3312</v>
      </c>
      <c r="M50" s="360">
        <v>3493</v>
      </c>
    </row>
    <row r="51" spans="2:13" ht="27.75" customHeight="1" x14ac:dyDescent="0.15">
      <c r="B51" s="1186"/>
      <c r="C51" s="1187"/>
      <c r="D51" s="106"/>
      <c r="E51" s="1190" t="s">
        <v>42</v>
      </c>
      <c r="F51" s="1190"/>
      <c r="G51" s="1190"/>
      <c r="H51" s="1191"/>
      <c r="I51" s="358">
        <v>828</v>
      </c>
      <c r="J51" s="359">
        <v>846</v>
      </c>
      <c r="K51" s="359">
        <v>901</v>
      </c>
      <c r="L51" s="359">
        <v>818</v>
      </c>
      <c r="M51" s="360">
        <v>743</v>
      </c>
    </row>
    <row r="52" spans="2:13" ht="27.75" customHeight="1" x14ac:dyDescent="0.15">
      <c r="B52" s="1188"/>
      <c r="C52" s="1189"/>
      <c r="D52" s="106"/>
      <c r="E52" s="1190" t="s">
        <v>43</v>
      </c>
      <c r="F52" s="1190"/>
      <c r="G52" s="1190"/>
      <c r="H52" s="1191"/>
      <c r="I52" s="358">
        <v>6349</v>
      </c>
      <c r="J52" s="359">
        <v>7178</v>
      </c>
      <c r="K52" s="359">
        <v>7132</v>
      </c>
      <c r="L52" s="359">
        <v>7010</v>
      </c>
      <c r="M52" s="360">
        <v>7074</v>
      </c>
    </row>
    <row r="53" spans="2:13" ht="27.75" customHeight="1" thickBot="1" x14ac:dyDescent="0.2">
      <c r="B53" s="1192" t="s">
        <v>19</v>
      </c>
      <c r="C53" s="1193"/>
      <c r="D53" s="110"/>
      <c r="E53" s="1194" t="s">
        <v>44</v>
      </c>
      <c r="F53" s="1194"/>
      <c r="G53" s="1194"/>
      <c r="H53" s="1195"/>
      <c r="I53" s="361">
        <v>10</v>
      </c>
      <c r="J53" s="362">
        <v>-953</v>
      </c>
      <c r="K53" s="362">
        <v>488</v>
      </c>
      <c r="L53" s="362">
        <v>1346</v>
      </c>
      <c r="M53" s="363">
        <v>1748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DtGVf4DYzkN7UmtDbP4cnptRJDkyass56ABPQyyu7HaEJ6wTq0ZSuqw/hff0pHyQ3q2Nl5sdqMBensNZytPf7w==" saltValue="EQWW3mxGh1vGWUPWz8x67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1250</v>
      </c>
      <c r="G55" s="122">
        <v>1501</v>
      </c>
      <c r="H55" s="123">
        <v>1628</v>
      </c>
    </row>
    <row r="56" spans="2:8" ht="52.5" customHeight="1" x14ac:dyDescent="0.15">
      <c r="B56" s="124"/>
      <c r="C56" s="1213" t="s">
        <v>47</v>
      </c>
      <c r="D56" s="1213"/>
      <c r="E56" s="1214"/>
      <c r="F56" s="125">
        <v>311</v>
      </c>
      <c r="G56" s="125">
        <v>311</v>
      </c>
      <c r="H56" s="126">
        <v>311</v>
      </c>
    </row>
    <row r="57" spans="2:8" ht="53.25" customHeight="1" x14ac:dyDescent="0.15">
      <c r="B57" s="124"/>
      <c r="C57" s="1215" t="s">
        <v>48</v>
      </c>
      <c r="D57" s="1215"/>
      <c r="E57" s="1216"/>
      <c r="F57" s="127">
        <v>1441</v>
      </c>
      <c r="G57" s="127">
        <v>1063</v>
      </c>
      <c r="H57" s="128">
        <v>1157</v>
      </c>
    </row>
    <row r="58" spans="2:8" ht="45.75" customHeight="1" x14ac:dyDescent="0.15">
      <c r="B58" s="129"/>
      <c r="C58" s="1203" t="s">
        <v>550</v>
      </c>
      <c r="D58" s="1204"/>
      <c r="E58" s="1205"/>
      <c r="F58" s="130">
        <v>817</v>
      </c>
      <c r="G58" s="130">
        <v>904</v>
      </c>
      <c r="H58" s="131">
        <v>927</v>
      </c>
    </row>
    <row r="59" spans="2:8" ht="45.75" customHeight="1" x14ac:dyDescent="0.15">
      <c r="B59" s="129"/>
      <c r="C59" s="1203" t="s">
        <v>551</v>
      </c>
      <c r="D59" s="1204"/>
      <c r="E59" s="1205"/>
      <c r="F59" s="130">
        <v>0</v>
      </c>
      <c r="G59" s="130">
        <v>0</v>
      </c>
      <c r="H59" s="131">
        <v>100</v>
      </c>
    </row>
    <row r="60" spans="2:8" ht="45.75" customHeight="1" x14ac:dyDescent="0.15">
      <c r="B60" s="129"/>
      <c r="C60" s="1203" t="s">
        <v>553</v>
      </c>
      <c r="D60" s="1204"/>
      <c r="E60" s="1205"/>
      <c r="F60" s="130">
        <v>32</v>
      </c>
      <c r="G60" s="130">
        <v>32</v>
      </c>
      <c r="H60" s="131">
        <v>32</v>
      </c>
    </row>
    <row r="61" spans="2:8" ht="45.75" customHeight="1" x14ac:dyDescent="0.15">
      <c r="B61" s="129"/>
      <c r="C61" s="1203" t="s">
        <v>552</v>
      </c>
      <c r="D61" s="1204"/>
      <c r="E61" s="1205"/>
      <c r="F61" s="130">
        <v>520</v>
      </c>
      <c r="G61" s="130">
        <v>54</v>
      </c>
      <c r="H61" s="131">
        <v>24</v>
      </c>
    </row>
    <row r="62" spans="2:8" ht="45.75" customHeight="1" thickBot="1" x14ac:dyDescent="0.2">
      <c r="B62" s="132"/>
      <c r="C62" s="1206" t="s">
        <v>554</v>
      </c>
      <c r="D62" s="1207"/>
      <c r="E62" s="1208"/>
      <c r="F62" s="133">
        <v>19</v>
      </c>
      <c r="G62" s="133">
        <v>19</v>
      </c>
      <c r="H62" s="134">
        <v>19</v>
      </c>
    </row>
    <row r="63" spans="2:8" ht="52.5" customHeight="1" thickBot="1" x14ac:dyDescent="0.2">
      <c r="B63" s="135"/>
      <c r="C63" s="1209" t="s">
        <v>49</v>
      </c>
      <c r="D63" s="1209"/>
      <c r="E63" s="1210"/>
      <c r="F63" s="136">
        <v>3002</v>
      </c>
      <c r="G63" s="136">
        <v>2875</v>
      </c>
      <c r="H63" s="137">
        <v>3095</v>
      </c>
    </row>
    <row r="64" spans="2:8" x14ac:dyDescent="0.15"/>
  </sheetData>
  <sheetProtection algorithmName="SHA-512" hashValue="CAGjEdM+BZyYKsDG6kfkBe1WWydwcI98+b925f2i76zDfk/RaRYQi805+Mhb7m1pyqeMrVu+Zg8iyAzpvq7Bew==" saltValue="fbxjYHuTLD2nxPieWFD9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99695</v>
      </c>
      <c r="E3" s="156"/>
      <c r="F3" s="157">
        <v>103390</v>
      </c>
      <c r="G3" s="158"/>
      <c r="H3" s="159"/>
    </row>
    <row r="4" spans="1:8" x14ac:dyDescent="0.15">
      <c r="A4" s="160"/>
      <c r="B4" s="161"/>
      <c r="C4" s="162"/>
      <c r="D4" s="163">
        <v>31550</v>
      </c>
      <c r="E4" s="164"/>
      <c r="F4" s="165">
        <v>51269</v>
      </c>
      <c r="G4" s="166"/>
      <c r="H4" s="167"/>
    </row>
    <row r="5" spans="1:8" x14ac:dyDescent="0.15">
      <c r="A5" s="148" t="s">
        <v>520</v>
      </c>
      <c r="B5" s="153"/>
      <c r="C5" s="154"/>
      <c r="D5" s="155">
        <v>195162</v>
      </c>
      <c r="E5" s="156"/>
      <c r="F5" s="157">
        <v>117234</v>
      </c>
      <c r="G5" s="158"/>
      <c r="H5" s="159"/>
    </row>
    <row r="6" spans="1:8" x14ac:dyDescent="0.15">
      <c r="A6" s="160"/>
      <c r="B6" s="161"/>
      <c r="C6" s="162"/>
      <c r="D6" s="163">
        <v>77802</v>
      </c>
      <c r="E6" s="164"/>
      <c r="F6" s="165">
        <v>59796</v>
      </c>
      <c r="G6" s="166"/>
      <c r="H6" s="167"/>
    </row>
    <row r="7" spans="1:8" x14ac:dyDescent="0.15">
      <c r="A7" s="148" t="s">
        <v>521</v>
      </c>
      <c r="B7" s="153"/>
      <c r="C7" s="154"/>
      <c r="D7" s="155">
        <v>256675</v>
      </c>
      <c r="E7" s="156"/>
      <c r="F7" s="157">
        <v>97758</v>
      </c>
      <c r="G7" s="158"/>
      <c r="H7" s="159"/>
    </row>
    <row r="8" spans="1:8" x14ac:dyDescent="0.15">
      <c r="A8" s="160"/>
      <c r="B8" s="161"/>
      <c r="C8" s="162"/>
      <c r="D8" s="163">
        <v>105567</v>
      </c>
      <c r="E8" s="164"/>
      <c r="F8" s="165">
        <v>45946</v>
      </c>
      <c r="G8" s="166"/>
      <c r="H8" s="167"/>
    </row>
    <row r="9" spans="1:8" x14ac:dyDescent="0.15">
      <c r="A9" s="148" t="s">
        <v>522</v>
      </c>
      <c r="B9" s="153"/>
      <c r="C9" s="154"/>
      <c r="D9" s="155">
        <v>208736</v>
      </c>
      <c r="E9" s="156"/>
      <c r="F9" s="157">
        <v>91338</v>
      </c>
      <c r="G9" s="158"/>
      <c r="H9" s="159"/>
    </row>
    <row r="10" spans="1:8" x14ac:dyDescent="0.15">
      <c r="A10" s="160"/>
      <c r="B10" s="161"/>
      <c r="C10" s="162"/>
      <c r="D10" s="163">
        <v>145068</v>
      </c>
      <c r="E10" s="164"/>
      <c r="F10" s="165">
        <v>43989</v>
      </c>
      <c r="G10" s="166"/>
      <c r="H10" s="167"/>
    </row>
    <row r="11" spans="1:8" x14ac:dyDescent="0.15">
      <c r="A11" s="148" t="s">
        <v>523</v>
      </c>
      <c r="B11" s="153"/>
      <c r="C11" s="154"/>
      <c r="D11" s="155">
        <v>213076</v>
      </c>
      <c r="E11" s="156"/>
      <c r="F11" s="157">
        <v>103975</v>
      </c>
      <c r="G11" s="158"/>
      <c r="H11" s="159"/>
    </row>
    <row r="12" spans="1:8" x14ac:dyDescent="0.15">
      <c r="A12" s="160"/>
      <c r="B12" s="161"/>
      <c r="C12" s="168"/>
      <c r="D12" s="163">
        <v>68183</v>
      </c>
      <c r="E12" s="164"/>
      <c r="F12" s="165">
        <v>52698</v>
      </c>
      <c r="G12" s="166"/>
      <c r="H12" s="167"/>
    </row>
    <row r="13" spans="1:8" x14ac:dyDescent="0.15">
      <c r="A13" s="148"/>
      <c r="B13" s="153"/>
      <c r="C13" s="169"/>
      <c r="D13" s="170">
        <v>194669</v>
      </c>
      <c r="E13" s="171"/>
      <c r="F13" s="172">
        <v>102739</v>
      </c>
      <c r="G13" s="173"/>
      <c r="H13" s="159"/>
    </row>
    <row r="14" spans="1:8" x14ac:dyDescent="0.15">
      <c r="A14" s="160"/>
      <c r="B14" s="161"/>
      <c r="C14" s="162"/>
      <c r="D14" s="163">
        <v>85634</v>
      </c>
      <c r="E14" s="164"/>
      <c r="F14" s="165">
        <v>50740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3.36</v>
      </c>
      <c r="C19" s="174">
        <f>ROUND(VALUE(SUBSTITUTE(実質収支比率等に係る経年分析!G$48,"▲","-")),2)</f>
        <v>4.08</v>
      </c>
      <c r="D19" s="174">
        <f>ROUND(VALUE(SUBSTITUTE(実質収支比率等に係る経年分析!H$48,"▲","-")),2)</f>
        <v>9.32</v>
      </c>
      <c r="E19" s="174">
        <f>ROUND(VALUE(SUBSTITUTE(実質収支比率等に係る経年分析!I$48,"▲","-")),2)</f>
        <v>7.27</v>
      </c>
      <c r="F19" s="174">
        <f>ROUND(VALUE(SUBSTITUTE(実質収支比率等に係る経年分析!J$48,"▲","-")),2)</f>
        <v>4.59</v>
      </c>
    </row>
    <row r="20" spans="1:11" x14ac:dyDescent="0.15">
      <c r="A20" s="174" t="s">
        <v>53</v>
      </c>
      <c r="B20" s="174">
        <f>ROUND(VALUE(SUBSTITUTE(実質収支比率等に係る経年分析!F$47,"▲","-")),2)</f>
        <v>24.21</v>
      </c>
      <c r="C20" s="174">
        <f>ROUND(VALUE(SUBSTITUTE(実質収支比率等に係る経年分析!G$47,"▲","-")),2)</f>
        <v>23.58</v>
      </c>
      <c r="D20" s="174">
        <f>ROUND(VALUE(SUBSTITUTE(実質収支比率等に係る経年分析!H$47,"▲","-")),2)</f>
        <v>24.12</v>
      </c>
      <c r="E20" s="174">
        <f>ROUND(VALUE(SUBSTITUTE(実質収支比率等に係る経年分析!I$47,"▲","-")),2)</f>
        <v>29.81</v>
      </c>
      <c r="F20" s="174">
        <f>ROUND(VALUE(SUBSTITUTE(実質収支比率等に係る経年分析!J$47,"▲","-")),2)</f>
        <v>32.06</v>
      </c>
    </row>
    <row r="21" spans="1:11" x14ac:dyDescent="0.15">
      <c r="A21" s="174" t="s">
        <v>54</v>
      </c>
      <c r="B21" s="174">
        <f>IF(ISNUMBER(VALUE(SUBSTITUTE(実質収支比率等に係る経年分析!F$49,"▲","-"))),ROUND(VALUE(SUBSTITUTE(実質収支比率等に係る経年分析!F$49,"▲","-")),2),NA())</f>
        <v>-2.8</v>
      </c>
      <c r="C21" s="174">
        <f>IF(ISNUMBER(VALUE(SUBSTITUTE(実質収支比率等に係る経年分析!G$49,"▲","-"))),ROUND(VALUE(SUBSTITUTE(実質収支比率等に係る経年分析!G$49,"▲","-")),2),NA())</f>
        <v>-0.12</v>
      </c>
      <c r="D21" s="174">
        <f>IF(ISNUMBER(VALUE(SUBSTITUTE(実質収支比率等に係る経年分析!H$49,"▲","-"))),ROUND(VALUE(SUBSTITUTE(実質収支比率等に係る経年分析!H$49,"▲","-")),2),NA())</f>
        <v>5.5</v>
      </c>
      <c r="E21" s="174">
        <f>IF(ISNUMBER(VALUE(SUBSTITUTE(実質収支比率等に係る経年分析!I$49,"▲","-"))),ROUND(VALUE(SUBSTITUTE(実質収支比率等に係る経年分析!I$49,"▲","-")),2),NA())</f>
        <v>-2.3199999999999998</v>
      </c>
      <c r="F21" s="174">
        <f>IF(ISNUMBER(VALUE(SUBSTITUTE(実質収支比率等に係る経年分析!J$49,"▲","-"))),ROUND(VALUE(SUBSTITUTE(実質収支比率等に係る経年分析!J$49,"▲","-")),2),NA())</f>
        <v>-4.0599999999999996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15">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0.18</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2.0099999999999998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9.32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7.26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4.54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6.89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8.27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9.8000000000000007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745</v>
      </c>
      <c r="E42" s="176"/>
      <c r="F42" s="176"/>
      <c r="G42" s="176">
        <f>'実質公債費比率（分子）の構造'!L$52</f>
        <v>748</v>
      </c>
      <c r="H42" s="176"/>
      <c r="I42" s="176"/>
      <c r="J42" s="176">
        <f>'実質公債費比率（分子）の構造'!M$52</f>
        <v>749</v>
      </c>
      <c r="K42" s="176"/>
      <c r="L42" s="176"/>
      <c r="M42" s="176">
        <f>'実質公債費比率（分子）の構造'!N$52</f>
        <v>703</v>
      </c>
      <c r="N42" s="176"/>
      <c r="O42" s="176"/>
      <c r="P42" s="176">
        <f>'実質公債費比率（分子）の構造'!O$52</f>
        <v>719</v>
      </c>
    </row>
    <row r="43" spans="1:16" x14ac:dyDescent="0.15">
      <c r="A43" s="176" t="s">
        <v>16</v>
      </c>
      <c r="B43" s="176" t="str">
        <f>'実質公債費比率（分子）の構造'!K$51</f>
        <v>-</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0</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35</v>
      </c>
      <c r="C45" s="176"/>
      <c r="D45" s="176"/>
      <c r="E45" s="176">
        <f>'実質公債費比率（分子）の構造'!L$49</f>
        <v>30</v>
      </c>
      <c r="F45" s="176"/>
      <c r="G45" s="176"/>
      <c r="H45" s="176">
        <f>'実質公債費比率（分子）の構造'!M$49</f>
        <v>33</v>
      </c>
      <c r="I45" s="176"/>
      <c r="J45" s="176"/>
      <c r="K45" s="176">
        <f>'実質公債費比率（分子）の構造'!N$49</f>
        <v>31</v>
      </c>
      <c r="L45" s="176"/>
      <c r="M45" s="176"/>
      <c r="N45" s="176">
        <f>'実質公債費比率（分子）の構造'!O$49</f>
        <v>6</v>
      </c>
      <c r="O45" s="176"/>
      <c r="P45" s="176"/>
    </row>
    <row r="46" spans="1:16" x14ac:dyDescent="0.15">
      <c r="A46" s="176" t="s">
        <v>64</v>
      </c>
      <c r="B46" s="176">
        <f>'実質公債費比率（分子）の構造'!K$48</f>
        <v>179</v>
      </c>
      <c r="C46" s="176"/>
      <c r="D46" s="176"/>
      <c r="E46" s="176">
        <f>'実質公債費比率（分子）の構造'!L$48</f>
        <v>227</v>
      </c>
      <c r="F46" s="176"/>
      <c r="G46" s="176"/>
      <c r="H46" s="176">
        <f>'実質公債費比率（分子）の構造'!M$48</f>
        <v>237</v>
      </c>
      <c r="I46" s="176"/>
      <c r="J46" s="176"/>
      <c r="K46" s="176">
        <f>'実質公債費比率（分子）の構造'!N$48</f>
        <v>227</v>
      </c>
      <c r="L46" s="176"/>
      <c r="M46" s="176"/>
      <c r="N46" s="176">
        <f>'実質公債費比率（分子）の構造'!O$48</f>
        <v>204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812</v>
      </c>
      <c r="C49" s="176"/>
      <c r="D49" s="176"/>
      <c r="E49" s="176">
        <f>'実質公債費比率（分子）の構造'!L$45</f>
        <v>807</v>
      </c>
      <c r="F49" s="176"/>
      <c r="G49" s="176"/>
      <c r="H49" s="176">
        <f>'実質公債費比率（分子）の構造'!M$45</f>
        <v>802</v>
      </c>
      <c r="I49" s="176"/>
      <c r="J49" s="176"/>
      <c r="K49" s="176">
        <f>'実質公債費比率（分子）の構造'!N$45</f>
        <v>809</v>
      </c>
      <c r="L49" s="176"/>
      <c r="M49" s="176"/>
      <c r="N49" s="176">
        <f>'実質公債費比率（分子）の構造'!O$45</f>
        <v>876</v>
      </c>
      <c r="O49" s="176"/>
      <c r="P49" s="176"/>
    </row>
    <row r="50" spans="1:16" x14ac:dyDescent="0.15">
      <c r="A50" s="176" t="s">
        <v>67</v>
      </c>
      <c r="B50" s="176" t="e">
        <f>NA()</f>
        <v>#N/A</v>
      </c>
      <c r="C50" s="176">
        <f>IF(ISNUMBER('実質公債費比率（分子）の構造'!K$53),'実質公債費比率（分子）の構造'!K$53,NA())</f>
        <v>281</v>
      </c>
      <c r="D50" s="176" t="e">
        <f>NA()</f>
        <v>#N/A</v>
      </c>
      <c r="E50" s="176" t="e">
        <f>NA()</f>
        <v>#N/A</v>
      </c>
      <c r="F50" s="176">
        <f>IF(ISNUMBER('実質公債費比率（分子）の構造'!L$53),'実質公債費比率（分子）の構造'!L$53,NA())</f>
        <v>316</v>
      </c>
      <c r="G50" s="176" t="e">
        <f>NA()</f>
        <v>#N/A</v>
      </c>
      <c r="H50" s="176" t="e">
        <f>NA()</f>
        <v>#N/A</v>
      </c>
      <c r="I50" s="176">
        <f>IF(ISNUMBER('実質公債費比率（分子）の構造'!M$53),'実質公債費比率（分子）の構造'!M$53,NA())</f>
        <v>323</v>
      </c>
      <c r="J50" s="176" t="e">
        <f>NA()</f>
        <v>#N/A</v>
      </c>
      <c r="K50" s="176" t="e">
        <f>NA()</f>
        <v>#N/A</v>
      </c>
      <c r="L50" s="176">
        <f>IF(ISNUMBER('実質公債費比率（分子）の構造'!N$53),'実質公債費比率（分子）の構造'!N$53,NA())</f>
        <v>364</v>
      </c>
      <c r="M50" s="176" t="e">
        <f>NA()</f>
        <v>#N/A</v>
      </c>
      <c r="N50" s="176" t="e">
        <f>NA()</f>
        <v>#N/A</v>
      </c>
      <c r="O50" s="176">
        <f>IF(ISNUMBER('実質公債費比率（分子）の構造'!O$53),'実質公債費比率（分子）の構造'!O$53,NA())</f>
        <v>367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6349</v>
      </c>
      <c r="E56" s="175"/>
      <c r="F56" s="175"/>
      <c r="G56" s="175">
        <f>'将来負担比率（分子）の構造'!J$52</f>
        <v>7178</v>
      </c>
      <c r="H56" s="175"/>
      <c r="I56" s="175"/>
      <c r="J56" s="175">
        <f>'将来負担比率（分子）の構造'!K$52</f>
        <v>7132</v>
      </c>
      <c r="K56" s="175"/>
      <c r="L56" s="175"/>
      <c r="M56" s="175">
        <f>'将来負担比率（分子）の構造'!L$52</f>
        <v>7010</v>
      </c>
      <c r="N56" s="175"/>
      <c r="O56" s="175"/>
      <c r="P56" s="175">
        <f>'将来負担比率（分子）の構造'!M$52</f>
        <v>7074</v>
      </c>
    </row>
    <row r="57" spans="1:16" x14ac:dyDescent="0.15">
      <c r="A57" s="175" t="s">
        <v>42</v>
      </c>
      <c r="B57" s="175"/>
      <c r="C57" s="175"/>
      <c r="D57" s="175">
        <f>'将来負担比率（分子）の構造'!I$51</f>
        <v>828</v>
      </c>
      <c r="E57" s="175"/>
      <c r="F57" s="175"/>
      <c r="G57" s="175">
        <f>'将来負担比率（分子）の構造'!J$51</f>
        <v>846</v>
      </c>
      <c r="H57" s="175"/>
      <c r="I57" s="175"/>
      <c r="J57" s="175">
        <f>'将来負担比率（分子）の構造'!K$51</f>
        <v>901</v>
      </c>
      <c r="K57" s="175"/>
      <c r="L57" s="175"/>
      <c r="M57" s="175">
        <f>'将来負担比率（分子）の構造'!L$51</f>
        <v>818</v>
      </c>
      <c r="N57" s="175"/>
      <c r="O57" s="175"/>
      <c r="P57" s="175">
        <f>'将来負担比率（分子）の構造'!M$51</f>
        <v>743</v>
      </c>
    </row>
    <row r="58" spans="1:16" x14ac:dyDescent="0.15">
      <c r="A58" s="175" t="s">
        <v>41</v>
      </c>
      <c r="B58" s="175"/>
      <c r="C58" s="175"/>
      <c r="D58" s="175">
        <f>'将来負担比率（分子）の構造'!I$50</f>
        <v>3203</v>
      </c>
      <c r="E58" s="175"/>
      <c r="F58" s="175"/>
      <c r="G58" s="175">
        <f>'将来負担比率（分子）の構造'!J$50</f>
        <v>3462</v>
      </c>
      <c r="H58" s="175"/>
      <c r="I58" s="175"/>
      <c r="J58" s="175">
        <f>'将来負担比率（分子）の構造'!K$50</f>
        <v>3398</v>
      </c>
      <c r="K58" s="175"/>
      <c r="L58" s="175"/>
      <c r="M58" s="175">
        <f>'将来負担比率（分子）の構造'!L$50</f>
        <v>3312</v>
      </c>
      <c r="N58" s="175"/>
      <c r="O58" s="175"/>
      <c r="P58" s="175">
        <f>'将来負担比率（分子）の構造'!M$50</f>
        <v>3493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306</v>
      </c>
      <c r="C62" s="175"/>
      <c r="D62" s="175"/>
      <c r="E62" s="175">
        <f>'将来負担比率（分子）の構造'!J$45</f>
        <v>189</v>
      </c>
      <c r="F62" s="175"/>
      <c r="G62" s="175"/>
      <c r="H62" s="175">
        <f>'将来負担比率（分子）の構造'!K$45</f>
        <v>215</v>
      </c>
      <c r="I62" s="175"/>
      <c r="J62" s="175"/>
      <c r="K62" s="175" t="str">
        <f>'将来負担比率（分子）の構造'!L$45</f>
        <v>-</v>
      </c>
      <c r="L62" s="175"/>
      <c r="M62" s="175"/>
      <c r="N62" s="175" t="str">
        <f>'将来負担比率（分子）の構造'!M$45</f>
        <v>-</v>
      </c>
      <c r="O62" s="175"/>
      <c r="P62" s="175"/>
    </row>
    <row r="63" spans="1:16" x14ac:dyDescent="0.15">
      <c r="A63" s="175" t="s">
        <v>34</v>
      </c>
      <c r="B63" s="175">
        <f>'将来負担比率（分子）の構造'!I$44</f>
        <v>122</v>
      </c>
      <c r="C63" s="175"/>
      <c r="D63" s="175"/>
      <c r="E63" s="175">
        <f>'将来負担比率（分子）の構造'!J$44</f>
        <v>90</v>
      </c>
      <c r="F63" s="175"/>
      <c r="G63" s="175"/>
      <c r="H63" s="175">
        <f>'将来負担比率（分子）の構造'!K$44</f>
        <v>59</v>
      </c>
      <c r="I63" s="175"/>
      <c r="J63" s="175"/>
      <c r="K63" s="175">
        <f>'将来負担比率（分子）の構造'!L$44</f>
        <v>28</v>
      </c>
      <c r="L63" s="175"/>
      <c r="M63" s="175"/>
      <c r="N63" s="175">
        <f>'将来負担比率（分子）の構造'!M$44</f>
        <v>26</v>
      </c>
      <c r="O63" s="175"/>
      <c r="P63" s="175"/>
    </row>
    <row r="64" spans="1:16" x14ac:dyDescent="0.15">
      <c r="A64" s="175" t="s">
        <v>33</v>
      </c>
      <c r="B64" s="175">
        <f>'将来負担比率（分子）の構造'!I$43</f>
        <v>1837</v>
      </c>
      <c r="C64" s="175"/>
      <c r="D64" s="175"/>
      <c r="E64" s="175">
        <f>'将来負担比率（分子）の構造'!J$43</f>
        <v>1714</v>
      </c>
      <c r="F64" s="175"/>
      <c r="G64" s="175"/>
      <c r="H64" s="175">
        <f>'将来負担比率（分子）の構造'!K$43</f>
        <v>2417</v>
      </c>
      <c r="I64" s="175"/>
      <c r="J64" s="175"/>
      <c r="K64" s="175">
        <f>'将来負担比率（分子）の構造'!L$43</f>
        <v>3208</v>
      </c>
      <c r="L64" s="175"/>
      <c r="M64" s="175"/>
      <c r="N64" s="175">
        <f>'将来負担比率（分子）の構造'!M$43</f>
        <v>3520</v>
      </c>
      <c r="O64" s="175"/>
      <c r="P64" s="175"/>
    </row>
    <row r="65" spans="1:16" x14ac:dyDescent="0.15">
      <c r="A65" s="175" t="s">
        <v>32</v>
      </c>
      <c r="B65" s="175">
        <f>'将来負担比率（分子）の構造'!I$42</f>
        <v>244</v>
      </c>
      <c r="C65" s="175"/>
      <c r="D65" s="175"/>
      <c r="E65" s="175">
        <f>'将来負担比率（分子）の構造'!J$42</f>
        <v>244</v>
      </c>
      <c r="F65" s="175"/>
      <c r="G65" s="175"/>
      <c r="H65" s="175">
        <f>'将来負担比率（分子）の構造'!K$42</f>
        <v>2</v>
      </c>
      <c r="I65" s="175"/>
      <c r="J65" s="175"/>
      <c r="K65" s="175">
        <f>'将来負担比率（分子）の構造'!L$42</f>
        <v>2</v>
      </c>
      <c r="L65" s="175"/>
      <c r="M65" s="175"/>
      <c r="N65" s="175">
        <f>'将来負担比率（分子）の構造'!M$42</f>
        <v>2</v>
      </c>
      <c r="O65" s="175"/>
      <c r="P65" s="175"/>
    </row>
    <row r="66" spans="1:16" x14ac:dyDescent="0.15">
      <c r="A66" s="175" t="s">
        <v>31</v>
      </c>
      <c r="B66" s="175">
        <f>'将来負担比率（分子）の構造'!I$41</f>
        <v>7880</v>
      </c>
      <c r="C66" s="175"/>
      <c r="D66" s="175"/>
      <c r="E66" s="175">
        <f>'将来負担比率（分子）の構造'!J$41</f>
        <v>8297</v>
      </c>
      <c r="F66" s="175"/>
      <c r="G66" s="175"/>
      <c r="H66" s="175">
        <f>'将来負担比率（分子）の構造'!K$41</f>
        <v>9225</v>
      </c>
      <c r="I66" s="175"/>
      <c r="J66" s="175"/>
      <c r="K66" s="175">
        <f>'将来負担比率（分子）の構造'!L$41</f>
        <v>9247</v>
      </c>
      <c r="L66" s="175"/>
      <c r="M66" s="175"/>
      <c r="N66" s="175">
        <f>'将来負担比率（分子）の構造'!M$41</f>
        <v>9511</v>
      </c>
      <c r="O66" s="175"/>
      <c r="P66" s="175"/>
    </row>
    <row r="67" spans="1:16" x14ac:dyDescent="0.15">
      <c r="A67" s="175" t="s">
        <v>71</v>
      </c>
      <c r="B67" s="175" t="e">
        <f>NA()</f>
        <v>#N/A</v>
      </c>
      <c r="C67" s="175">
        <f>IF(ISNUMBER('将来負担比率（分子）の構造'!I$53), IF('将来負担比率（分子）の構造'!I$53 &lt; 0, 0, '将来負担比率（分子）の構造'!I$53), NA())</f>
        <v>10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488</v>
      </c>
      <c r="J67" s="175" t="e">
        <f>NA()</f>
        <v>#N/A</v>
      </c>
      <c r="K67" s="175" t="e">
        <f>NA()</f>
        <v>#N/A</v>
      </c>
      <c r="L67" s="175">
        <f>IF(ISNUMBER('将来負担比率（分子）の構造'!L$53), IF('将来負担比率（分子）の構造'!L$53 &lt; 0, 0, '将来負担比率（分子）の構造'!L$53), NA())</f>
        <v>1346</v>
      </c>
      <c r="M67" s="175" t="e">
        <f>NA()</f>
        <v>#N/A</v>
      </c>
      <c r="N67" s="175" t="e">
        <f>NA()</f>
        <v>#N/A</v>
      </c>
      <c r="O67" s="175">
        <f>IF(ISNUMBER('将来負担比率（分子）の構造'!M$53), IF('将来負担比率（分子）の構造'!M$53 &lt; 0, 0, '将来負担比率（分子）の構造'!M$53), NA())</f>
        <v>1748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1250</v>
      </c>
      <c r="C72" s="179">
        <f>基金残高に係る経年分析!G55</f>
        <v>1501</v>
      </c>
      <c r="D72" s="179">
        <f>基金残高に係る経年分析!H55</f>
        <v>1628</v>
      </c>
    </row>
    <row r="73" spans="1:16" x14ac:dyDescent="0.15">
      <c r="A73" s="178" t="s">
        <v>74</v>
      </c>
      <c r="B73" s="179">
        <f>基金残高に係る経年分析!F56</f>
        <v>311</v>
      </c>
      <c r="C73" s="179">
        <f>基金残高に係る経年分析!G56</f>
        <v>311</v>
      </c>
      <c r="D73" s="179">
        <f>基金残高に係る経年分析!H56</f>
        <v>311</v>
      </c>
    </row>
    <row r="74" spans="1:16" x14ac:dyDescent="0.15">
      <c r="A74" s="178" t="s">
        <v>75</v>
      </c>
      <c r="B74" s="179">
        <f>基金残高に係る経年分析!F57</f>
        <v>1441</v>
      </c>
      <c r="C74" s="179">
        <f>基金残高に係る経年分析!G57</f>
        <v>1063</v>
      </c>
      <c r="D74" s="179">
        <f>基金残高に係る経年分析!H57</f>
        <v>1157</v>
      </c>
    </row>
  </sheetData>
  <sheetProtection algorithmName="SHA-512" hashValue="uhOqPGLteXBgpf4/IUffKQAlavzCU/TMqN2B4BejCl8pAvbq38aGfAOX8ixlcYRywq55ZTgKLJghSVMZVN3adw==" saltValue="/MP3FxaXmYem10lbqjIm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2025-03-11T23:29:16Z</cp:lastPrinted>
  <dcterms:created xsi:type="dcterms:W3CDTF">2025-02-19T05:41:36Z</dcterms:created>
  <dcterms:modified xsi:type="dcterms:W3CDTF">2025-03-24T02:01:44Z</dcterms:modified>
  <cp:category/>
</cp:coreProperties>
</file>