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CW102" i="11" l="1"/>
  <c r="CR102" i="11"/>
  <c r="AU88" i="11"/>
  <c r="AP88" i="11"/>
  <c r="AF88" i="11"/>
  <c r="AU63" i="11"/>
  <c r="AP63"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AM36" i="9"/>
  <c r="C36" i="9"/>
  <c r="AM35" i="9"/>
  <c r="C35" i="9"/>
  <c r="CO34" i="9"/>
  <c r="CO35" i="9" s="1"/>
  <c r="CO36" i="9" s="1"/>
  <c r="BW34" i="9"/>
  <c r="BW35" i="9" s="1"/>
  <c r="BW36" i="9" s="1"/>
  <c r="BW37" i="9" s="1"/>
  <c r="BW38" i="9" s="1"/>
  <c r="BW39" i="9" s="1"/>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<sst xmlns="http://schemas.openxmlformats.org/spreadsheetml/2006/main" count="1035" uniqueCount="565">
  <si>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</si>
  <si>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</si>
  <si>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</si>
  <si>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</si>
  <si>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</si>
  <si>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</si>
  <si>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</si>
  <si>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</si>
  <si>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</si>
  <si>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</si>
  <si>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</si>
  <si>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</si>
  <si>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</si>
  <si>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</si>
  <si>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</si>
  <si>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</si>
  <si>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</si>
  <si>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</si>
  <si>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</si>
  <si>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</si>
  <si>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</si>
  <si>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</si>
  <si>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</si>
  <si>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</si>
  <si>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</si>
  <si>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</si>
  <si>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</si>
  <si>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</si>
  <si>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</si>
  <si>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</si>
  <si>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</si>
  <si>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</si>
  <si>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</si>
  <si>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</si>
  <si>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</si>
  <si>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</si>
  <si>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</si>
  <si>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</si>
  <si>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</si>
  <si>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</si>
  <si>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</si>
  <si>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</si>
  <si>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</si>
  <si>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</si>
  <si>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</si>
  <si>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</si>
  <si>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</si>
  <si>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</si>
  <si>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</si>
  <si>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</si>
  <si>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</si>
  <si>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</si>
  <si>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</si>
  <si>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</si>
  <si>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</si>
  <si>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</si>
  <si>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</si>
  <si>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</si>
  <si>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</si>
  <si>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</si>
  <si>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</si>
  <si>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</si>
  <si>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</si>
  <si>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</si>
  <si>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</si>
  <si>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</si>
  <si>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</si>
  <si>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</si>
  <si>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</si>
  <si>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</si>
  <si>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</si>
  <si>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</si>
  <si>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</si>
  <si>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</si>
  <si>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</si>
  <si>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</si>
  <si>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</si>
  <si>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</si>
  <si>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</si>
  <si>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</si>
  <si>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</si>
  <si>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鹿屋市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</si>
  <si>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</si>
  <si>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</si>
  <si>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</si>
  <si>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</si>
  <si>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</si>
  <si>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</si>
  <si>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</si>
  <si>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</si>
  <si>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</si>
  <si>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</si>
  <si>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</si>
  <si>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</si>
  <si>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</si>
  <si>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</si>
  <si>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</si>
  <si>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</si>
  <si>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</si>
  <si>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</si>
  <si>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</si>
  <si>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</si>
  <si>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</si>
  <si>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</si>
  <si>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</si>
  <si>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</si>
  <si>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</si>
  <si>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</si>
  <si>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</si>
  <si>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</si>
  <si>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</si>
  <si>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</si>
  <si>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</si>
  <si>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</si>
  <si>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</si>
  <si>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</si>
  <si>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</si>
  <si>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</si>
  <si>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</si>
  <si>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</si>
  <si>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</si>
  <si>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</si>
  <si>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</si>
  <si>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</si>
  <si>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</si>
  <si>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</si>
  <si>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</si>
  <si>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</si>
  <si>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</si>
  <si>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</si>
  <si>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</si>
  <si>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</si>
  <si>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</si>
  <si>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</si>
  <si>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</si>
  <si>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</si>
  <si>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</si>
  <si>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</si>
  <si>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</si>
  <si>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</si>
  <si>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</si>
  <si>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</si>
  <si>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</si>
  <si>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</si>
  <si>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</si>
  <si>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</si>
  <si>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</si>
  <si>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</si>
  <si>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</si>
  <si>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</si>
  <si>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</si>
  <si>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</si>
  <si>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</si>
  <si>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</si>
  <si>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</si>
  <si>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</si>
  <si>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</si>
  <si>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</si>
  <si>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</si>
  <si>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</si>
  <si>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</si>
  <si>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</si>
  <si>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</si>
  <si>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</si>
  <si>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</si>
  <si>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</si>
  <si>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</si>
  <si>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</si>
  <si>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</si>
  <si>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</si>
  <si>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</si>
  <si>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</si>
  <si>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</si>
  <si>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</si>
  <si>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</si>
  <si>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</si>
  <si>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</si>
  <si>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</si>
  <si>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</si>
  <si>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</si>
  <si>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</si>
  <si>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</si>
  <si>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</si>
  <si>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</si>
  <si>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</si>
  <si>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</si>
  <si>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</si>
  <si>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</si>
  <si>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</si>
  <si>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</si>
  <si>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</si>
  <si>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</si>
  <si>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鹿児島県鹿屋市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</si>
  <si>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</si>
  <si>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</si>
  <si>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</si>
  <si>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</si>
  <si>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</si>
  <si>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</si>
  <si>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</si>
  <si>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</si>
  <si>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</si>
  <si>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</si>
  <si>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</si>
  <si>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</si>
  <si>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</si>
  <si>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</si>
  <si>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</si>
  <si>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</si>
  <si>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</si>
  <si>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</si>
  <si>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</si>
  <si>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</si>
  <si>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</si>
  <si>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</si>
  <si>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</si>
  <si>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</si>
  <si>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</si>
  <si>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</si>
  <si>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</si>
  <si>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</si>
  <si>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</si>
  <si>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</si>
  <si>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</si>
  <si>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</si>
  <si>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</si>
  <si>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</si>
  <si>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</si>
  <si>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</si>
  <si>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</si>
  <si>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</si>
  <si>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</si>
  <si>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</si>
  <si>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</si>
  <si>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</si>
  <si>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</si>
  <si>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</si>
  <si>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</si>
  <si>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</si>
  <si>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</si>
  <si>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</si>
  <si>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</si>
  <si>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</si>
  <si>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</si>
  <si>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</si>
  <si>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</si>
  <si>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</si>
  <si>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</si>
  <si>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</si>
  <si>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</si>
  <si>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</si>
  <si>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</si>
  <si>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</si>
  <si>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</si>
  <si>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</si>
  <si>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</si>
  <si>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</si>
  <si>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</si>
  <si>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</si>
  <si>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</si>
  <si>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</si>
  <si>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</si>
  <si>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</si>
  <si>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</si>
  <si>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</si>
  <si>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</si>
  <si>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</si>
  <si>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</si>
  <si>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</si>
  <si>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</si>
  <si>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</si>
  <si>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</si>
  <si>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</si>
  <si>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</si>
  <si>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</si>
  <si>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</si>
  <si>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</si>
  <si>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</si>
  <si>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</si>
  <si>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</si>
  <si>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</si>
  <si>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</si>
  <si>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</si>
  <si>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</si>
  <si>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</si>
  <si>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</si>
  <si>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</si>
  <si>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</si>
  <si>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</si>
  <si>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</si>
  <si>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</si>
  <si>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</si>
  <si>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</si>
  <si>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</si>
  <si>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</si>
  <si>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</si>
  <si>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</si>
  <si>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</si>
  <si>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</si>
  <si>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</si>
  <si>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</si>
  <si>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</si>
  <si>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</si>
  <si>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</si>
  <si>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</si>
  <si>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</si>
  <si>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</si>
  <si>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</si>
  <si>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</si>
  <si>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</si>
  <si>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</si>
  <si>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</si>
  <si>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</si>
  <si>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</si>
  <si>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</si>
  <si>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</si>
  <si>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</si>
  <si>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</si>
  <si>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</si>
  <si>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</si>
  <si>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</si>
  <si>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</si>
  <si>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</si>
  <si>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</si>
  <si>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</si>
  <si>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</si>
  <si>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</si>
  <si>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</si>
  <si>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</si>
  <si>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</si>
  <si>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</si>
  <si>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</si>
  <si>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</si>
  <si>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</si>
  <si>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</si>
  <si>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</si>
  <si>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</si>
  <si>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</si>
  <si>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</si>
  <si>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</si>
  <si>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鹿児島県鹿屋市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</si>
  <si>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</si>
  <si>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</si>
  <si>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</si>
  <si>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</si>
  <si>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</si>
  <si>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</si>
  <si>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</si>
  <si>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</si>
  <si>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</si>
  <si>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</si>
  <si>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</si>
  <si>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</si>
  <si>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</si>
  <si>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</si>
  <si>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</si>
  <si>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</si>
  <si>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</si>
  <si>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</si>
  <si>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</si>
  <si>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</si>
  <si>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</si>
  <si>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</si>
  <si>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</si>
  <si>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</si>
  <si>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</si>
  <si>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</si>
  <si>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</si>
  <si>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</si>
  <si>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</si>
  <si>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</si>
  <si>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</si>
  <si>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</si>
  <si>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</si>
  <si>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</si>
  <si>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</si>
  <si>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</si>
  <si>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</si>
  <si>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t>
    <phoneticPr fontId="5"/>
  </si>
  <si>
    <t>法適用企業</t>
    <phoneticPr fontId="5"/>
  </si>
  <si>
    <t>公共下水道事業特別会計</t>
    <phoneticPr fontId="5"/>
  </si>
  <si>
    <t>法非適用企業</t>
    <phoneticPr fontId="5"/>
  </si>
  <si>
    <t>下水道特別会計</t>
    <phoneticPr fontId="5"/>
  </si>
  <si>
    <t>輝北簡易水道事業特別会計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</si>
  <si>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</si>
  <si>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</si>
  <si>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</si>
  <si>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</si>
  <si>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</si>
  <si>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</si>
  <si>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</si>
  <si>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</si>
  <si>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</si>
  <si>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</si>
  <si>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</si>
  <si>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</si>
  <si>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</si>
  <si>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</si>
  <si>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</si>
  <si>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</si>
  <si>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</si>
  <si>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</si>
  <si>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</si>
  <si>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</si>
  <si>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</si>
  <si>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</si>
  <si>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</si>
  <si>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</si>
  <si>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</si>
  <si>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</si>
  <si>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</si>
  <si>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</si>
  <si>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</si>
  <si>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</si>
  <si>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</si>
  <si>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</si>
  <si>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</si>
  <si>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</si>
  <si>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</si>
  <si>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</si>
  <si>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</si>
  <si>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</si>
  <si>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</si>
  <si>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</si>
  <si>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</si>
  <si>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</si>
  <si>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</si>
  <si>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</si>
  <si>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</si>
  <si>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</si>
  <si>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</si>
  <si>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</si>
  <si>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</si>
  <si>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</si>
  <si>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</si>
  <si>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</si>
  <si>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</si>
  <si>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</si>
  <si>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</si>
  <si>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</si>
  <si>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</si>
  <si>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</si>
  <si>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</si>
  <si>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</si>
  <si>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下水道特別会計</t>
    <phoneticPr fontId="5"/>
  </si>
  <si>
    <t>(Ｆ)</t>
    <phoneticPr fontId="5"/>
  </si>
  <si>
    <t>水道事業</t>
    <phoneticPr fontId="5"/>
  </si>
  <si>
    <t>将来負担比率（(Ｅ)－(Ｆ)）／（(Ｃ)－(Ｄ)）×１００</t>
    <rPh sb="0" eb="2">
      <t>ショウライ</t>
    </rPh>
    <rPh sb="2" eb="4">
      <t>フタン</t>
    </rPh>
    <rPh sb="4" eb="6">
      <t>ヒリツ</t>
    </rPh>
    <phoneticPr fontId="5"/>
  </si>
  <si>
    <t>介護保険事業特別会計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</si>
  <si>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</si>
  <si>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</si>
  <si>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</si>
  <si>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</si>
  <si>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</si>
  <si>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</si>
  <si>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</si>
  <si>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</si>
  <si>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</si>
  <si>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</si>
  <si>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</si>
  <si>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</si>
  <si>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</si>
  <si>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</si>
  <si>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</si>
  <si>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</si>
  <si>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</si>
  <si>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</si>
  <si>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</si>
  <si>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</si>
  <si>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</si>
  <si>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</si>
  <si>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</si>
  <si>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</si>
  <si>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</si>
  <si>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</si>
  <si>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</si>
  <si>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</si>
  <si>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</si>
  <si>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</si>
  <si>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</si>
  <si>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</si>
  <si>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</si>
  <si>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</si>
  <si>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</si>
  <si>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</si>
  <si>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</si>
  <si>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</si>
  <si>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</si>
  <si>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</si>
  <si>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</si>
  <si>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</si>
  <si>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</si>
  <si>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</si>
  <si>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</si>
  <si>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</si>
  <si>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</si>
  <si>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</si>
  <si>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</si>
  <si>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</si>
  <si>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</si>
  <si>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</si>
  <si>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</si>
  <si>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</si>
  <si>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</si>
  <si>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</si>
  <si>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</si>
  <si>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</si>
  <si>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</si>
  <si>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</si>
  <si>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</si>
  <si>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</si>
  <si>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</si>
  <si>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</si>
  <si>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</si>
  <si>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</si>
  <si>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</si>
  <si>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</si>
  <si>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</si>
  <si>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</si>
  <si>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</si>
  <si>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</si>
  <si>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</si>
  <si>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</si>
  <si>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</si>
  <si>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</si>
  <si>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</si>
  <si>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</si>
  <si>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</si>
  <si>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</si>
  <si>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</si>
  <si>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</si>
  <si>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1.22</t>
  </si>
  <si>
    <t>水道事業</t>
  </si>
  <si>
    <t>一般会計</t>
  </si>
  <si>
    <t>介護保険事業特別会計</t>
  </si>
  <si>
    <t>公共下水道事業特別会計</t>
  </si>
  <si>
    <t>輝北簡易水道事業特別会計</t>
  </si>
  <si>
    <t>国民健康保険事業特別会計</t>
  </si>
  <si>
    <t>後期高齢者医療特別会計</t>
  </si>
  <si>
    <t>下水道特別会計</t>
  </si>
  <si>
    <t>その他会計（赤字）</t>
  </si>
  <si>
    <t>その他会計（黒字）</t>
  </si>
  <si>
    <t>鹿児島県市町村総合事務組合</t>
  </si>
  <si>
    <t>大隅肝属広域事務組合</t>
  </si>
  <si>
    <t>曽於北部衛生処理組合</t>
  </si>
  <si>
    <t>大隅肝属地区消防組合</t>
  </si>
  <si>
    <t>鹿児島県後期高齢者医療広域連合(一般会計)</t>
  </si>
  <si>
    <t>鹿児島県後期高齢者医療広域連合(特別会計)</t>
    <rPh sb="16" eb="18">
      <t>トクベツ</t>
    </rPh>
    <phoneticPr fontId="2"/>
  </si>
  <si>
    <t>鹿屋市農業公社</t>
    <rPh sb="0" eb="2">
      <t>カノヤ</t>
    </rPh>
    <phoneticPr fontId="2"/>
  </si>
  <si>
    <t>まちづくり鹿屋</t>
  </si>
  <si>
    <t>鹿屋市勤労者サービスセンター</t>
    <rPh sb="0" eb="2">
      <t>カノヤ</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</si>
  <si>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</si>
  <si>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</si>
  <si>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</si>
  <si>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</si>
  <si>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</si>
  <si>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</si>
  <si>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</si>
  <si>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</si>
  <si>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</si>
  <si>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</si>
  <si>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</si>
  <si>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</si>
  <si>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</si>
  <si>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将来負担比率と実質公債比率について、類似団体と比較すると、実質公債費比率は類似団体より高く、将来負担比率は低くなっている。
実質公債費比率は、今後、市立高等学校、小中学校の増改築や老朽化した小中学校施設の大規模改造事業等の大型事業で増となる可能性があることから、計画的な地方債の発行に努める。
また、将来負担比率は、類似団体より低いものの、今後大型事業を控えていることから、基金への積み立てや歳入を確保し抑制に努める。
併せて、公営企業や組合等についても、施設の更新時期を迎えていることから、計画的な地方債の抑制や料金改定等を検討する。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</si>
</sst>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58051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40262</c:v>
                </c:pt>
                <c:pt idx="1">
                  <c:v>45995</c:v>
                </c:pt>
                <c:pt idx="2">
                  <c:v>57216</c:v>
                </c:pt>
                <c:pt idx="3">
                  <c:v>56297</c:v>
                </c:pt>
                <c:pt idx="4">
                  <c:v>52382</c:v>
                </c:pt>
              </c:numCache>
            </c:numRef>
          </c:val>
          <c:smooth val="0"/>
        </c:ser>
        <c:dLbls>
          <c:showLegendKey val="0"/>
          <c:showVal val="0"/>
          <c:showCatName val="0"/>
          <c:showSerName val="0"/>
          <c:showPercent val="0"/>
          <c:showBubbleSize val="0"/>
        </c:dLbls>
        <c:marker val="1"/>
        <c:smooth val="0"/>
        <c:axId val="110979328"/>
        <c:axId val="111022848"/>
      </c:lineChart>
      <c:catAx>
        <c:axId val="110979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22848"/>
        <c:crosses val="autoZero"/>
        <c:auto val="1"/>
        <c:lblAlgn val="ctr"/>
        <c:lblOffset val="100"/>
        <c:tickLblSkip val="1"/>
        <c:tickMarkSkip val="1"/>
        <c:noMultiLvlLbl val="0"/>
      </c:catAx>
      <c:valAx>
        <c:axId val="1110228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979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5.12</c:v>
                </c:pt>
                <c:pt idx="1">
                  <c:v>5.67</c:v>
                </c:pt>
                <c:pt idx="2">
                  <c:v>7.07</c:v>
                </c:pt>
                <c:pt idx="3">
                  <c:v>5.87</c:v>
                </c:pt>
                <c:pt idx="4">
                  <c:v>6.23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20.99</c:v>
                </c:pt>
                <c:pt idx="1">
                  <c:v>22.58</c:v>
                </c:pt>
                <c:pt idx="2">
                  <c:v>24.58</c:v>
                </c:pt>
                <c:pt idx="3">
                  <c:v>24.72</c:v>
                </c:pt>
                <c:pt idx="4">
                  <c:v>24.51</c:v>
                </c:pt>
              </c:numCache>
            </c:numRef>
          </c:val>
        </c:ser>
        <c:dLbls>
          <c:showLegendKey val="0"/>
          <c:showVal val="0"/>
          <c:showCatName val="0"/>
          <c:showSerName val="0"/>
          <c:showPercent val="0"/>
          <c:showBubbleSize val="0"/>
        </c:dLbls>
        <c:gapWidth val="250"/>
        <c:overlap val="100"/>
        <c:axId val="123423744"/>
        <c:axId val="123425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2.98</c:v>
                </c:pt>
                <c:pt idx="1">
                  <c:v>2.1</c:v>
                </c:pt>
                <c:pt idx="2">
                  <c:v>3.56</c:v>
                </c:pt>
                <c:pt idx="3">
                  <c:v>-1.22</c:v>
                </c:pt>
                <c:pt idx="4">
                  <c:v>0.45</c:v>
                </c:pt>
              </c:numCache>
            </c:numRef>
          </c:val>
          <c:smooth val="0"/>
        </c:ser>
        <c:dLbls>
          <c:showLegendKey val="0"/>
          <c:showVal val="0"/>
          <c:showCatName val="0"/>
          <c:showSerName val="0"/>
          <c:showPercent val="0"/>
          <c:showBubbleSize val="0"/>
        </c:dLbls>
        <c:marker val="1"/>
        <c:smooth val="0"/>
        <c:axId val="123423744"/>
        <c:axId val="123425920"/>
      </c:lineChart>
      <c:catAx>
        <c:axId val="12342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425920"/>
        <c:crosses val="autoZero"/>
        <c:auto val="1"/>
        <c:lblAlgn val="ctr"/>
        <c:lblOffset val="100"/>
        <c:tickLblSkip val="1"/>
        <c:tickMarkSkip val="1"/>
        <c:noMultiLvlLbl val="0"/>
      </c:catAx>
      <c:valAx>
        <c:axId val="123425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2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0.04</c:v>
                </c:pt>
                <c:pt idx="4">
                  <c:v>#N/A</c:v>
                </c:pt>
                <c:pt idx="5">
                  <c:v>0.03</c:v>
                </c:pt>
                <c:pt idx="6">
                  <c:v>#N/A</c:v>
                </c:pt>
                <c:pt idx="7">
                  <c:v>0.02</c:v>
                </c:pt>
                <c:pt idx="8">
                  <c:v>#N/A</c:v>
                </c:pt>
                <c:pt idx="9">
                  <c:v>0.03</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1.05</c:v>
                </c:pt>
                <c:pt idx="2">
                  <c:v>#N/A</c:v>
                </c:pt>
                <c:pt idx="3">
                  <c:v>0.25</c:v>
                </c:pt>
                <c:pt idx="4">
                  <c:v>#N/A</c:v>
                </c:pt>
                <c:pt idx="5">
                  <c:v>1.06</c:v>
                </c:pt>
                <c:pt idx="6">
                  <c:v>#N/A</c:v>
                </c:pt>
                <c:pt idx="7">
                  <c:v>0.69</c:v>
                </c:pt>
                <c:pt idx="8">
                  <c:v>#N/A</c:v>
                </c:pt>
                <c:pt idx="9">
                  <c:v>7.0000000000000007E-2</c:v>
                </c:pt>
              </c:numCache>
            </c:numRef>
          </c:val>
        </c:ser>
        <c:ser>
          <c:idx val="5"/>
          <c:order val="5"/>
          <c:tx>
            <c:strRef>
              <c:f>データシート!$A$32</c:f>
              <c:strCache>
                <c:ptCount val="1"/>
                <c:pt idx="0">
                  <c:v>輝北簡易水道事業特別会計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0.04</c:v>
                </c:pt>
                <c:pt idx="4">
                  <c:v>#N/A</c:v>
                </c:pt>
                <c:pt idx="5">
                  <c:v>0.06</c:v>
                </c:pt>
                <c:pt idx="6">
                  <c:v>#N/A</c:v>
                </c:pt>
                <c:pt idx="7">
                  <c:v>0.04</c:v>
                </c:pt>
                <c:pt idx="8">
                  <c:v>#N/A</c:v>
                </c:pt>
                <c:pt idx="9">
                  <c:v>0.08</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c:v>
                </c:pt>
                <c:pt idx="2">
                  <c:v>#N/A</c:v>
                </c:pt>
                <c:pt idx="3">
                  <c:v>0.13</c:v>
                </c:pt>
                <c:pt idx="4">
                  <c:v>#N/A</c:v>
                </c:pt>
                <c:pt idx="5">
                  <c:v>0.1</c:v>
                </c:pt>
                <c:pt idx="6">
                  <c:v>#N/A</c:v>
                </c:pt>
                <c:pt idx="7">
                  <c:v>0.09</c:v>
                </c:pt>
                <c:pt idx="8">
                  <c:v>#N/A</c:v>
                </c:pt>
                <c:pt idx="9">
                  <c:v>0.21</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0.12</c:v>
                </c:pt>
                <c:pt idx="2">
                  <c:v>#N/A</c:v>
                </c:pt>
                <c:pt idx="3">
                  <c:v>0.86</c:v>
                </c:pt>
                <c:pt idx="4">
                  <c:v>#N/A</c:v>
                </c:pt>
                <c:pt idx="5">
                  <c:v>1.44</c:v>
                </c:pt>
                <c:pt idx="6">
                  <c:v>#N/A</c:v>
                </c:pt>
                <c:pt idx="7">
                  <c:v>0.99</c:v>
                </c:pt>
                <c:pt idx="8">
                  <c:v>#N/A</c:v>
                </c:pt>
                <c:pt idx="9">
                  <c:v>0.97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5.1100000000000003</c:v>
                </c:pt>
                <c:pt idx="2">
                  <c:v>#N/A</c:v>
                </c:pt>
                <c:pt idx="3">
                  <c:v>5.67</c:v>
                </c:pt>
                <c:pt idx="4">
                  <c:v>#N/A</c:v>
                </c:pt>
                <c:pt idx="5">
                  <c:v>7.07</c:v>
                </c:pt>
                <c:pt idx="6">
                  <c:v>#N/A</c:v>
                </c:pt>
                <c:pt idx="7">
                  <c:v>5.87</c:v>
                </c:pt>
                <c:pt idx="8">
                  <c:v>#N/A</c:v>
                </c:pt>
                <c:pt idx="9">
                  <c:v>6.23</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3.49</c:v>
                </c:pt>
                <c:pt idx="2">
                  <c:v>#N/A</c:v>
                </c:pt>
                <c:pt idx="3">
                  <c:v>4.3899999999999997</c:v>
                </c:pt>
                <c:pt idx="4">
                  <c:v>#N/A</c:v>
                </c:pt>
                <c:pt idx="5">
                  <c:v>5.67</c:v>
                </c:pt>
                <c:pt idx="6">
                  <c:v>#N/A</c:v>
                </c:pt>
                <c:pt idx="7">
                  <c:v>6.03</c:v>
                </c:pt>
                <c:pt idx="8">
                  <c:v>#N/A</c:v>
                </c:pt>
                <c:pt idx="9">
                  <c:v>7.1</c:v>
                </c:pt>
              </c:numCache>
            </c:numRef>
          </c:val>
        </c:ser>
        <c:dLbls>
          <c:showLegendKey val="0"/>
          <c:showVal val="0"/>
          <c:showCatName val="0"/>
          <c:showSerName val="0"/>
          <c:showPercent val="0"/>
          <c:showBubbleSize val="0"/>
        </c:dLbls>
        <c:gapWidth val="150"/>
        <c:overlap val="100"/>
        <c:axId val="125637376"/>
        <c:axId val="125638912"/>
      </c:barChart>
      <c:catAx>
        <c:axId val="12563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638912"/>
        <c:crosses val="autoZero"/>
        <c:auto val="1"/>
        <c:lblAlgn val="ctr"/>
        <c:lblOffset val="100"/>
        <c:tickLblSkip val="1"/>
        <c:tickMarkSkip val="1"/>
        <c:noMultiLvlLbl val="0"/>
      </c:catAx>
      <c:valAx>
        <c:axId val="12563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37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3550</c:v>
                </c:pt>
                <c:pt idx="5">
                  <c:v>3621</c:v>
                </c:pt>
                <c:pt idx="8">
                  <c:v>3617</c:v>
                </c:pt>
                <c:pt idx="11">
                  <c:v>3789</c:v>
                </c:pt>
                <c:pt idx="14">
                  <c:v>3779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91</c:v>
                </c:pt>
                <c:pt idx="3">
                  <c:v>89</c:v>
                </c:pt>
                <c:pt idx="6">
                  <c:v>89</c:v>
                </c:pt>
                <c:pt idx="9">
                  <c:v>83</c:v>
                </c:pt>
                <c:pt idx="12">
                  <c:v>82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584</c:v>
                </c:pt>
                <c:pt idx="3">
                  <c:v>518</c:v>
                </c:pt>
                <c:pt idx="6">
                  <c:v>444</c:v>
                </c:pt>
                <c:pt idx="9">
                  <c:v>426</c:v>
                </c:pt>
                <c:pt idx="12">
                  <c:v>439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567</c:v>
                </c:pt>
                <c:pt idx="3">
                  <c:v>554</c:v>
                </c:pt>
                <c:pt idx="6">
                  <c:v>557</c:v>
                </c:pt>
                <c:pt idx="9">
                  <c:v>556</c:v>
                </c:pt>
                <c:pt idx="12">
                  <c:v>549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5078</c:v>
                </c:pt>
                <c:pt idx="3">
                  <c:v>5056</c:v>
                </c:pt>
                <c:pt idx="6">
                  <c:v>4908</c:v>
                </c:pt>
                <c:pt idx="9">
                  <c:v>4766</c:v>
                </c:pt>
                <c:pt idx="12">
                  <c:v>4585</c:v>
                </c:pt>
              </c:numCache>
            </c:numRef>
          </c:val>
        </c:ser>
        <c:dLbls>
          <c:showLegendKey val="0"/>
          <c:showVal val="0"/>
          <c:showCatName val="0"/>
          <c:showSerName val="0"/>
          <c:showPercent val="0"/>
          <c:showBubbleSize val="0"/>
        </c:dLbls>
        <c:gapWidth val="100"/>
        <c:overlap val="100"/>
        <c:axId val="125793024"/>
        <c:axId val="125794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2770</c:v>
                </c:pt>
                <c:pt idx="2">
                  <c:v>#N/A</c:v>
                </c:pt>
                <c:pt idx="3">
                  <c:v>#N/A</c:v>
                </c:pt>
                <c:pt idx="4">
                  <c:v>2596</c:v>
                </c:pt>
                <c:pt idx="5">
                  <c:v>#N/A</c:v>
                </c:pt>
                <c:pt idx="6">
                  <c:v>#N/A</c:v>
                </c:pt>
                <c:pt idx="7">
                  <c:v>2381</c:v>
                </c:pt>
                <c:pt idx="8">
                  <c:v>#N/A</c:v>
                </c:pt>
                <c:pt idx="9">
                  <c:v>#N/A</c:v>
                </c:pt>
                <c:pt idx="10">
                  <c:v>2042</c:v>
                </c:pt>
                <c:pt idx="11">
                  <c:v>#N/A</c:v>
                </c:pt>
                <c:pt idx="12">
                  <c:v>#N/A</c:v>
                </c:pt>
                <c:pt idx="13">
                  <c:v>1876</c:v>
                </c:pt>
                <c:pt idx="14">
                  <c:v>#N/A</c:v>
                </c:pt>
              </c:numCache>
            </c:numRef>
          </c:val>
          <c:smooth val="0"/>
        </c:ser>
        <c:dLbls>
          <c:showLegendKey val="0"/>
          <c:showVal val="0"/>
          <c:showCatName val="0"/>
          <c:showSerName val="0"/>
          <c:showPercent val="0"/>
          <c:showBubbleSize val="0"/>
        </c:dLbls>
        <c:marker val="1"/>
        <c:smooth val="0"/>
        <c:axId val="125793024"/>
        <c:axId val="125794944"/>
      </c:lineChart>
      <c:catAx>
        <c:axId val="12579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794944"/>
        <c:crosses val="autoZero"/>
        <c:auto val="1"/>
        <c:lblAlgn val="ctr"/>
        <c:lblOffset val="100"/>
        <c:tickLblSkip val="1"/>
        <c:tickMarkSkip val="1"/>
        <c:noMultiLvlLbl val="0"/>
      </c:catAx>
      <c:valAx>
        <c:axId val="125794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79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31174</c:v>
                </c:pt>
                <c:pt idx="5">
                  <c:v>31880</c:v>
                </c:pt>
                <c:pt idx="8">
                  <c:v>33134</c:v>
                </c:pt>
                <c:pt idx="11">
                  <c:v>33939</c:v>
                </c:pt>
                <c:pt idx="14">
                  <c:v>34273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5193</c:v>
                </c:pt>
                <c:pt idx="5">
                  <c:v>5108</c:v>
                </c:pt>
                <c:pt idx="8">
                  <c:v>4765</c:v>
                </c:pt>
                <c:pt idx="11">
                  <c:v>4624</c:v>
                </c:pt>
                <c:pt idx="14">
                  <c:v>4358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11939</c:v>
                </c:pt>
                <c:pt idx="5">
                  <c:v>12188</c:v>
                </c:pt>
                <c:pt idx="8">
                  <c:v>13047</c:v>
                </c:pt>
                <c:pt idx="11">
                  <c:v>13459</c:v>
                </c:pt>
                <c:pt idx="14">
                  <c:v>14730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7204</c:v>
                </c:pt>
                <c:pt idx="3">
                  <c:v>6794</c:v>
                </c:pt>
                <c:pt idx="6">
                  <c:v>5951</c:v>
                </c:pt>
                <c:pt idx="9">
                  <c:v>5445</c:v>
                </c:pt>
                <c:pt idx="12">
                  <c:v>5264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4229</c:v>
                </c:pt>
                <c:pt idx="3">
                  <c:v>3805</c:v>
                </c:pt>
                <c:pt idx="6">
                  <c:v>3769</c:v>
                </c:pt>
                <c:pt idx="9">
                  <c:v>3474</c:v>
                </c:pt>
                <c:pt idx="12">
                  <c:v>3173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6439</c:v>
                </c:pt>
                <c:pt idx="3">
                  <c:v>6213</c:v>
                </c:pt>
                <c:pt idx="6">
                  <c:v>5829</c:v>
                </c:pt>
                <c:pt idx="9">
                  <c:v>5584</c:v>
                </c:pt>
                <c:pt idx="12">
                  <c:v>5319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579</c:v>
                </c:pt>
                <c:pt idx="3">
                  <c:v>501</c:v>
                </c:pt>
                <c:pt idx="6">
                  <c:v>426</c:v>
                </c:pt>
                <c:pt idx="9">
                  <c:v>354</c:v>
                </c:pt>
                <c:pt idx="12">
                  <c:v>283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40945</c:v>
                </c:pt>
                <c:pt idx="3">
                  <c:v>40386</c:v>
                </c:pt>
                <c:pt idx="6">
                  <c:v>40427</c:v>
                </c:pt>
                <c:pt idx="9">
                  <c:v>40304</c:v>
                </c:pt>
                <c:pt idx="12">
                  <c:v>40209</c:v>
                </c:pt>
              </c:numCache>
            </c:numRef>
          </c:val>
        </c:ser>
        <c:dLbls>
          <c:showLegendKey val="0"/>
          <c:showVal val="0"/>
          <c:showCatName val="0"/>
          <c:showSerName val="0"/>
          <c:showPercent val="0"/>
          <c:showBubbleSize val="0"/>
        </c:dLbls>
        <c:gapWidth val="100"/>
        <c:overlap val="100"/>
        <c:axId val="133712512"/>
        <c:axId val="133714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11090</c:v>
                </c:pt>
                <c:pt idx="2">
                  <c:v>#N/A</c:v>
                </c:pt>
                <c:pt idx="3">
                  <c:v>#N/A</c:v>
                </c:pt>
                <c:pt idx="4">
                  <c:v>8523</c:v>
                </c:pt>
                <c:pt idx="5">
                  <c:v>#N/A</c:v>
                </c:pt>
                <c:pt idx="6">
                  <c:v>#N/A</c:v>
                </c:pt>
                <c:pt idx="7">
                  <c:v>5456</c:v>
                </c:pt>
                <c:pt idx="8">
                  <c:v>#N/A</c:v>
                </c:pt>
                <c:pt idx="9">
                  <c:v>#N/A</c:v>
                </c:pt>
                <c:pt idx="10">
                  <c:v>3140</c:v>
                </c:pt>
                <c:pt idx="11">
                  <c:v>#N/A</c:v>
                </c:pt>
                <c:pt idx="12">
                  <c:v>#N/A</c:v>
                </c:pt>
                <c:pt idx="13">
                  <c:v>886</c:v>
                </c:pt>
                <c:pt idx="14">
                  <c:v>#N/A</c:v>
                </c:pt>
              </c:numCache>
            </c:numRef>
          </c:val>
          <c:smooth val="0"/>
        </c:ser>
        <c:dLbls>
          <c:showLegendKey val="0"/>
          <c:showVal val="0"/>
          <c:showCatName val="0"/>
          <c:showSerName val="0"/>
          <c:showPercent val="0"/>
          <c:showBubbleSize val="0"/>
        </c:dLbls>
        <c:marker val="1"/>
        <c:smooth val="0"/>
        <c:axId val="133712512"/>
        <c:axId val="133714688"/>
      </c:lineChart>
      <c:catAx>
        <c:axId val="13371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714688"/>
        <c:crosses val="autoZero"/>
        <c:auto val="1"/>
        <c:lblAlgn val="ctr"/>
        <c:lblOffset val="100"/>
        <c:tickLblSkip val="1"/>
        <c:tickMarkSkip val="1"/>
        <c:noMultiLvlLbl val="0"/>
      </c:catAx>
      <c:valAx>
        <c:axId val="13371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71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{E78B75BE-08BE-43C1-A78D-0D5E325C2A4A}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{6EEAFD70-08FE-4101-961D-63A837C263CE}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{3A31536D-FEA4-40CC-BF3A-D7574F07F2F5}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{3AB25B81-0B44-4014-A9B8-D6E32E6841C2}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{EA85079B-76AC-4DE8-A5E1-43A9A26C39C5}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{6AB0B90C-1471-4FCF-BB2A-B42A45CDF80D}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{FDA75523-D879-4755-BD2D-56611B7EE939}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{D3B6EF30-8701-4989-920A-11203D369D21}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{23EA2645-76BE-402D-A394-E825B016D59A}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{7F1C0285-8260-46F4-B86B-BC301F23FFE8}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3777664"/>
        <c:axId val="133812608"/>
      </c:scatterChart>
      <c:valAx>
        <c:axId val="1337776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812608"/>
        <c:crosses val="autoZero"/>
        <c:crossBetween val="midCat"/>
      </c:valAx>
      <c:valAx>
        <c:axId val="1338126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777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{9EDF2E0E-6E9E-4B43-8DF3-296A8381A44A}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{144EE54F-C6A6-47F2-999D-F30B384A444F}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{F1DE3788-76B3-4A5F-A750-78ECEC72D4A3}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{EC7A2CDF-8C51-4E67-ABD0-FA9B07141AFC}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{35904AD6-D8DC-438F-8E5F-7085BEECECBF}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c:v>
                </c:pt>
                <c:pt idx="1">
                  <c:v>11.8</c:v>
                </c:pt>
                <c:pt idx="2">
                  <c:v>11.4</c:v>
                </c:pt>
                <c:pt idx="3">
                  <c:v>10.4</c:v>
                </c:pt>
                <c:pt idx="4">
                  <c:v>9.3000000000000007</c:v>
                </c:pt>
              </c:numCache>
            </c:numRef>
          </c:xVal>
          <c:yVal>
            <c:numRef>
              <c:f>公会計指標分析・財政指標組合せ分析表!$K$73:$O$73</c:f>
              <c:numCache>
                <c:formatCode>#,##0.0;"▲ "#,##0.0</c:formatCode>
                <c:ptCount val="5"/>
                <c:pt idx="0">
                  <c:v>49.1</c:v>
                </c:pt>
                <c:pt idx="1">
                  <c:v>37.9</c:v>
                </c:pt>
                <c:pt idx="2">
                  <c:v>24.1</c:v>
                </c:pt>
                <c:pt idx="3">
                  <c:v>14</c:v>
                </c:pt>
                <c:pt idx="4">
                  <c:v>3.9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{B0964901-F1FC-4050-9569-CB85FAF0E283}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{5E90233A-C8CB-410A-B765-78A3D60D98EC}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{A1A2FCAC-776E-4104-B384-734002E9D9DC}</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7740843270104248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{8712CDE2-4B61-4C29-B3D8-98CF9A2C68F4}</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2.56700812535232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{29566D71-0290-4BB5-9196-9358BDBADAF5}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7.2</c:v>
                </c:pt>
              </c:numCache>
            </c:numRef>
          </c:xVal>
          <c:yVal>
            <c:numRef>
              <c:f>公会計指標分析・財政指標組合せ分析表!$K$77:$O$77</c:f>
              <c:numCache>
                <c:formatCode>#,##0.0;"▲ "#,##0.0</c:formatCode>
                <c:ptCount val="5"/>
                <c:pt idx="0">
                  <c:v>55.5</c:v>
                </c:pt>
                <c:pt idx="1">
                  <c:v>46.1</c:v>
                </c:pt>
                <c:pt idx="2">
                  <c:v>37.6</c:v>
                </c:pt>
                <c:pt idx="3">
                  <c:v>33.799999999999997</c:v>
                </c:pt>
                <c:pt idx="4">
                  <c:v>34.9</c:v>
                </c:pt>
              </c:numCache>
            </c:numRef>
          </c:yVal>
          <c:smooth val="0"/>
        </c:ser>
        <c:dLbls>
          <c:showLegendKey val="0"/>
          <c:showVal val="0"/>
          <c:showCatName val="0"/>
          <c:showSerName val="0"/>
          <c:showPercent val="0"/>
          <c:showBubbleSize val="0"/>
        </c:dLbls>
        <c:axId val="133862912"/>
        <c:axId val="133864832"/>
      </c:scatterChart>
      <c:valAx>
        <c:axId val="133862912"/>
        <c:scaling>
          <c:orientation val="minMax"/>
          <c:max val="12.5"/>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864832"/>
        <c:crosses val="autoZero"/>
        <c:crossBetween val="midCat"/>
      </c:valAx>
      <c:valAx>
        <c:axId val="133864832"/>
        <c:scaling>
          <c:orientation val="minMax"/>
          <c:max val="6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862912"/>
        <c:crosses val="autoZero"/>
        <c:crossBetween val="midCat"/>
        <c:majorUnit val="8.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実質公債費比率は一般会計においては、毎年の地方債発行額を償還額以内とする抑制措置の実施などにより、平成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9.3%</a:t>
          </a:r>
          <a:r>
            <a:rPr lang="ja-JP" altLang="ja-JP" sz="1100" b="0" i="0" baseline="0">
              <a:solidFill>
                <a:schemeClr val="dk1"/>
              </a:solidFill>
              <a:effectLst/>
              <a:latin typeface="+mn-lt"/>
              <a:ea typeface="+mn-ea"/>
              <a:cs typeface="+mn-cs"/>
            </a:rPr>
            <a:t>となり、年々改善している。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しかし、学校施設の増改築や大規模改造、スポーツ施設の再配置等の大型事業の実施を控えていることから、地方債発行額の増加が見込まれる。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今後においても、地方債発行は投資効果を踏まえた上で、抑制や発行額の平準化に努めるとともに、地方債を発行する場合は、交付税措置率の高い、地方債の発行に努める。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将来負担比率は年々改善され、平成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一般会計公営企業会計における地方債の発行抑制や職員数の削減による退職手当負担見込額の減、債務負担行為の抑制により将来負担額は着実に減額する一方で、ふるさと鹿屋応援基金の増等により充当可能基金も年々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国営畑地かんがい事業の償還開始や学校施設の増改築や大規模改造、スポーツ施設の再配置等により公債費が増加する可能性があるなど今後の厳しい財政状況に対応するため、引き続き行財政改革を推進し、中長期的にわたり、持続可能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104,949
104,567
448.15
49,383,659
47,735,638
1,608,260
25,794,466
40,208,903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104,949
104,567
448.15
49,383,659
47,735,638
1,608,260
25,794,466
40,208,903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104,949
104,567
448.15
49,383,659
47,735,638
1,608,260
25,794,466
40,208,903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104,949
104,567
448.15
49,383,659
47,735,638
1,608,260
25,794,466
40,208,903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地方税や地方消費税交付金の増収などによる歳入の増額により、</a:t>
          </a:r>
          <a:r>
            <a:rPr lang="en-US" altLang="ja-JP" sz="1100" b="0" i="0" baseline="0">
              <a:solidFill>
                <a:schemeClr val="dk1"/>
              </a:solidFill>
              <a:effectLst/>
              <a:latin typeface="+mn-lt"/>
              <a:ea typeface="+mn-ea"/>
              <a:cs typeface="+mn-cs"/>
            </a:rPr>
            <a:t>0.46</a:t>
          </a:r>
          <a:r>
            <a:rPr lang="ja-JP" altLang="ja-JP" sz="1100" b="0" i="0" baseline="0">
              <a:solidFill>
                <a:schemeClr val="dk1"/>
              </a:solidFill>
              <a:effectLst/>
              <a:latin typeface="+mn-lt"/>
              <a:ea typeface="+mn-ea"/>
              <a:cs typeface="+mn-cs"/>
            </a:rPr>
            <a:t>ポイントとなっており、前年度より改善したが、類似団体平均を下回っている。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定員適正化計画による職員数の削減（人件費の削減）、投資的経費の抑制、行財政改革による歳出の徹底的な見直しを実施するとともに、市税等の収納率向上のほか、使用料・手数料の見直し、未利用財産の売却などによる歳入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31045</xdr:rowOff>
    </xdr:from>
    <xdr:to>
      <xdr:col>7</xdr:col>
      <xdr:colOff>152400</xdr:colOff>
      <xdr:row>44</xdr:row>
      <xdr:rowOff>44450</xdr:rowOff>
    </xdr:to>
    <xdr:cxnSp macro="">
      <xdr:nvCxnSpPr>
        <xdr:cNvPr id="68" name="直線コネクタ 67"/>
        <xdr:cNvCxnSpPr/>
      </xdr:nvCxnSpPr>
      <xdr:spPr>
        <a:xfrm flipV="1">
          <a:off x="4114800" y="75748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69"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0" name="フローチャート : 判断 69"/>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57855</xdr:rowOff>
    </xdr:to>
    <xdr:cxnSp macro="">
      <xdr:nvCxnSpPr>
        <xdr:cNvPr id="71" name="直線コネクタ 70"/>
        <xdr:cNvCxnSpPr/>
      </xdr:nvCxnSpPr>
      <xdr:spPr>
        <a:xfrm flipV="1">
          <a:off x="3225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119239</xdr:rowOff>
    </xdr:from>
    <xdr:to>
      <xdr:col>6</xdr:col>
      <xdr:colOff>50800</xdr:colOff>
      <xdr:row>42</xdr:row>
      <xdr:rowOff>49389</xdr:rowOff>
    </xdr:to>
    <xdr:sp macro="" textlink="">
      <xdr:nvSpPr>
        <xdr:cNvPr id="72" name="フローチャート : 判断 71"/>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73" name="テキスト ボックス 72"/>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57855</xdr:rowOff>
    </xdr:from>
    <xdr:to>
      <xdr:col>4</xdr:col>
      <xdr:colOff>482600</xdr:colOff>
      <xdr:row>44</xdr:row>
      <xdr:rowOff>57855</xdr:rowOff>
    </xdr:to>
    <xdr:cxnSp macro="">
      <xdr:nvCxnSpPr>
        <xdr:cNvPr id="74" name="直線コネクタ 73"/>
        <xdr:cNvCxnSpPr/>
      </xdr:nvCxnSpPr>
      <xdr:spPr>
        <a:xfrm>
          <a:off x="2336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57855</xdr:rowOff>
    </xdr:from>
    <xdr:to>
      <xdr:col>3</xdr:col>
      <xdr:colOff>279400</xdr:colOff>
      <xdr:row>44</xdr:row>
      <xdr:rowOff>57855</xdr:rowOff>
    </xdr:to>
    <xdr:cxnSp macro="">
      <xdr:nvCxnSpPr>
        <xdr:cNvPr id="77" name="直線コネクタ 76"/>
        <xdr:cNvCxnSpPr/>
      </xdr:nvCxnSpPr>
      <xdr:spPr>
        <a:xfrm>
          <a:off x="1447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80" name="フローチャート : 判断 79"/>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19349</xdr:rowOff>
    </xdr:from>
    <xdr:ext cx="762000" cy="259045"/>
    <xdr:sp macro="" textlink="">
      <xdr:nvSpPr>
        <xdr:cNvPr id="81" name="テキスト ボックス 80"/>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151695</xdr:rowOff>
    </xdr:from>
    <xdr:to>
      <xdr:col>7</xdr:col>
      <xdr:colOff>203200</xdr:colOff>
      <xdr:row>44</xdr:row>
      <xdr:rowOff>81845</xdr:rowOff>
    </xdr:to>
    <xdr:sp macro="" textlink="">
      <xdr:nvSpPr>
        <xdr:cNvPr id="87" name="円/楕円 86"/>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47572</xdr:rowOff>
    </xdr:from>
    <xdr:ext cx="762000" cy="259045"/>
    <xdr:sp macro="" textlink="">
      <xdr:nvSpPr>
        <xdr:cNvPr id="88" name="財政力該当値テキスト"/>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7055</xdr:rowOff>
    </xdr:from>
    <xdr:to>
      <xdr:col>4</xdr:col>
      <xdr:colOff>533400</xdr:colOff>
      <xdr:row>44</xdr:row>
      <xdr:rowOff>108655</xdr:rowOff>
    </xdr:to>
    <xdr:sp macro="" textlink="">
      <xdr:nvSpPr>
        <xdr:cNvPr id="91" name="円/楕円 90"/>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93432</xdr:rowOff>
    </xdr:from>
    <xdr:ext cx="762000" cy="259045"/>
    <xdr:sp macro="" textlink="">
      <xdr:nvSpPr>
        <xdr:cNvPr id="92" name="テキスト ボックス 91"/>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7055</xdr:rowOff>
    </xdr:from>
    <xdr:to>
      <xdr:col>3</xdr:col>
      <xdr:colOff>330200</xdr:colOff>
      <xdr:row>44</xdr:row>
      <xdr:rowOff>108655</xdr:rowOff>
    </xdr:to>
    <xdr:sp macro="" textlink="">
      <xdr:nvSpPr>
        <xdr:cNvPr id="93" name="円/楕円 92"/>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93432</xdr:rowOff>
    </xdr:from>
    <xdr:ext cx="762000" cy="259045"/>
    <xdr:sp macro="" textlink="">
      <xdr:nvSpPr>
        <xdr:cNvPr id="94" name="テキスト ボックス 93"/>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7055</xdr:rowOff>
    </xdr:from>
    <xdr:to>
      <xdr:col>2</xdr:col>
      <xdr:colOff>127000</xdr:colOff>
      <xdr:row>44</xdr:row>
      <xdr:rowOff>108655</xdr:rowOff>
    </xdr:to>
    <xdr:sp macro="" textlink="">
      <xdr:nvSpPr>
        <xdr:cNvPr id="95" name="円/楕円 94"/>
        <xdr:cNvSpPr/>
      </xdr:nvSpPr>
      <xdr:spPr>
        <a:xfrm>
          <a:off x="1397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93432</xdr:rowOff>
    </xdr:from>
    <xdr:ext cx="762000" cy="259045"/>
    <xdr:sp macro="" textlink="">
      <xdr:nvSpPr>
        <xdr:cNvPr id="96" name="テキスト ボックス 95"/>
        <xdr:cNvSpPr txBox="1"/>
      </xdr:nvSpPr>
      <xdr:spPr>
        <a:xfrm>
          <a:off x="1066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幼稚園・保育所等給付費や障害者福祉サービス費等の扶助費の増加以上に、市税や地方消費税交付金が増加したため、前年度より</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ポイントの改善した。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しかしながら、比率が類似団体平均より高いことから、今後も市税等の収納率向上などによる歳入確保や人件費や公債費等の経常経費の削減に努める。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66</xdr:row>
      <xdr:rowOff>171027</xdr:rowOff>
    </xdr:to>
    <xdr:cxnSp macro="">
      <xdr:nvCxnSpPr>
        <xdr:cNvPr id="126" name="直線コネクタ 125"/>
        <xdr:cNvCxnSpPr/>
      </xdr:nvCxnSpPr>
      <xdr:spPr>
        <a:xfrm flipV="1">
          <a:off x="4953000" y="10055013"/>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143104</xdr:rowOff>
    </xdr:from>
    <xdr:ext cx="762000" cy="259045"/>
    <xdr:sp macro="" textlink="">
      <xdr:nvSpPr>
        <xdr:cNvPr id="127"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171027</xdr:rowOff>
    </xdr:from>
    <xdr:to>
      <xdr:col>7</xdr:col>
      <xdr:colOff>241300</xdr:colOff>
      <xdr:row>66</xdr:row>
      <xdr:rowOff>171027</xdr:rowOff>
    </xdr:to>
    <xdr:cxnSp macro="">
      <xdr:nvCxnSpPr>
        <xdr:cNvPr id="128" name="直線コネクタ 127"/>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29"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0" name="直線コネクタ 129"/>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149013</xdr:rowOff>
    </xdr:from>
    <xdr:to>
      <xdr:col>7</xdr:col>
      <xdr:colOff>152400</xdr:colOff>
      <xdr:row>64</xdr:row>
      <xdr:rowOff>23283</xdr:rowOff>
    </xdr:to>
    <xdr:cxnSp macro="">
      <xdr:nvCxnSpPr>
        <xdr:cNvPr id="131" name="直線コネクタ 130"/>
        <xdr:cNvCxnSpPr/>
      </xdr:nvCxnSpPr>
      <xdr:spPr>
        <a:xfrm flipV="1">
          <a:off x="4114800" y="10778913"/>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10177</xdr:rowOff>
    </xdr:from>
    <xdr:ext cx="762000" cy="259045"/>
    <xdr:sp macro="" textlink="">
      <xdr:nvSpPr>
        <xdr:cNvPr id="132"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3" name="フローチャート : 判断 132"/>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64</xdr:row>
      <xdr:rowOff>23283</xdr:rowOff>
    </xdr:to>
    <xdr:cxnSp macro="">
      <xdr:nvCxnSpPr>
        <xdr:cNvPr id="134" name="直線コネクタ 133"/>
        <xdr:cNvCxnSpPr/>
      </xdr:nvCxnSpPr>
      <xdr:spPr>
        <a:xfrm>
          <a:off x="3225800" y="1089152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118973</xdr:rowOff>
    </xdr:from>
    <xdr:ext cx="736600" cy="259045"/>
    <xdr:sp macro="" textlink="">
      <xdr:nvSpPr>
        <xdr:cNvPr id="136" name="テキスト ボックス 135"/>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90170</xdr:rowOff>
    </xdr:from>
    <xdr:to>
      <xdr:col>4</xdr:col>
      <xdr:colOff>482600</xdr:colOff>
      <xdr:row>63</xdr:row>
      <xdr:rowOff>114300</xdr:rowOff>
    </xdr:to>
    <xdr:cxnSp macro="">
      <xdr:nvCxnSpPr>
        <xdr:cNvPr id="137" name="直線コネクタ 136"/>
        <xdr:cNvCxnSpPr/>
      </xdr:nvCxnSpPr>
      <xdr:spPr>
        <a:xfrm flipV="1">
          <a:off x="2336800" y="1089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74083</xdr:rowOff>
    </xdr:from>
    <xdr:to>
      <xdr:col>4</xdr:col>
      <xdr:colOff>533400</xdr:colOff>
      <xdr:row>63</xdr:row>
      <xdr:rowOff>4233</xdr:rowOff>
    </xdr:to>
    <xdr:sp macro="" textlink="">
      <xdr:nvSpPr>
        <xdr:cNvPr id="138" name="フローチャート : 判断 137"/>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14410</xdr:rowOff>
    </xdr:from>
    <xdr:ext cx="762000" cy="259045"/>
    <xdr:sp macro="" textlink="">
      <xdr:nvSpPr>
        <xdr:cNvPr id="139" name="テキスト ボックス 138"/>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114300</xdr:rowOff>
    </xdr:from>
    <xdr:to>
      <xdr:col>3</xdr:col>
      <xdr:colOff>279400</xdr:colOff>
      <xdr:row>63</xdr:row>
      <xdr:rowOff>130387</xdr:rowOff>
    </xdr:to>
    <xdr:cxnSp macro="">
      <xdr:nvCxnSpPr>
        <xdr:cNvPr id="140" name="直線コネクタ 139"/>
        <xdr:cNvCxnSpPr/>
      </xdr:nvCxnSpPr>
      <xdr:spPr>
        <a:xfrm flipV="1">
          <a:off x="1447800" y="1091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2" name="テキスト ボックス 141"/>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3" name="フローチャート : 判断 142"/>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44" name="テキスト ボックス 143"/>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50" name="円/楕円 149"/>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70290</xdr:rowOff>
    </xdr:from>
    <xdr:ext cx="762000" cy="259045"/>
    <xdr:sp macro="" textlink="">
      <xdr:nvSpPr>
        <xdr:cNvPr id="151" name="財政構造の弾力性該当値テキスト"/>
        <xdr:cNvSpPr txBox="1"/>
      </xdr:nvSpPr>
      <xdr:spPr>
        <a:xfrm>
          <a:off x="5041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143933</xdr:rowOff>
    </xdr:from>
    <xdr:to>
      <xdr:col>6</xdr:col>
      <xdr:colOff>50800</xdr:colOff>
      <xdr:row>64</xdr:row>
      <xdr:rowOff>74083</xdr:rowOff>
    </xdr:to>
    <xdr:sp macro="" textlink="">
      <xdr:nvSpPr>
        <xdr:cNvPr id="152" name="円/楕円 151"/>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58860</xdr:rowOff>
    </xdr:from>
    <xdr:ext cx="736600" cy="259045"/>
    <xdr:sp macro="" textlink="">
      <xdr:nvSpPr>
        <xdr:cNvPr id="153" name="テキスト ボックス 152"/>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4" name="円/楕円 153"/>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55" name="テキスト ボックス 154"/>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63500</xdr:rowOff>
    </xdr:from>
    <xdr:to>
      <xdr:col>3</xdr:col>
      <xdr:colOff>330200</xdr:colOff>
      <xdr:row>63</xdr:row>
      <xdr:rowOff>165100</xdr:rowOff>
    </xdr:to>
    <xdr:sp macro="" textlink="">
      <xdr:nvSpPr>
        <xdr:cNvPr id="156" name="円/楕円 155"/>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149877</xdr:rowOff>
    </xdr:from>
    <xdr:ext cx="762000" cy="259045"/>
    <xdr:sp macro="" textlink="">
      <xdr:nvSpPr>
        <xdr:cNvPr id="157" name="テキスト ボックス 156"/>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58" name="円/楕円 157"/>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165964</xdr:rowOff>
    </xdr:from>
    <xdr:ext cx="762000" cy="259045"/>
    <xdr:sp macro="" textlink="">
      <xdr:nvSpPr>
        <xdr:cNvPr id="159" name="テキスト ボックス 158"/>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[115,406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による職員数の削減や市町村事務組合に対する退職手当負担金の減少により、人件費が減少する一方で、スクールバスの運行や教科書改訂など、学校教育振興に要する経費等の物件費が増加したため類似団体平均に比べ高くなっている。今後も更なる行財政改革の推進を図り、人件費・物件費等の抑制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85437</xdr:rowOff>
    </xdr:from>
    <xdr:to>
      <xdr:col>7</xdr:col>
      <xdr:colOff>152400</xdr:colOff>
      <xdr:row>89</xdr:row>
      <xdr:rowOff>79812</xdr:rowOff>
    </xdr:to>
    <xdr:cxnSp macro="">
      <xdr:nvCxnSpPr>
        <xdr:cNvPr id="191" name="直線コネクタ 190"/>
        <xdr:cNvCxnSpPr/>
      </xdr:nvCxnSpPr>
      <xdr:spPr>
        <a:xfrm flipV="1">
          <a:off x="4953000" y="13801437"/>
          <a:ext cx="0" cy="1537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51889</xdr:rowOff>
    </xdr:from>
    <xdr:ext cx="762000" cy="259045"/>
    <xdr:sp macro="" textlink="">
      <xdr:nvSpPr>
        <xdr:cNvPr id="192" name="人件費・物件費等の状況最小値テキスト"/>
        <xdr:cNvSpPr txBox="1"/>
      </xdr:nvSpPr>
      <xdr:spPr>
        <a:xfrm>
          <a:off x="5041900" y="1531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172,578</a:t>
          </a:r>
          <a:endParaRPr kumimoji="1" lang="ja-JP" altLang="en-US" sz="1000" b="1">
            <a:latin typeface="ＭＳ Ｐゴシック"/>
          </a:endParaRPr>
        </a:p>
      </xdr:txBody>
    </xdr:sp>
    <xdr:clientData/>
  </xdr:oneCellAnchor>
  <xdr:twoCellAnchor>
    <xdr:from>
      <xdr:col>7</xdr:col>
      <xdr:colOff>63500</xdr:colOff>
      <xdr:row>89</xdr:row>
      <xdr:rowOff>79812</xdr:rowOff>
    </xdr:from>
    <xdr:to>
      <xdr:col>7</xdr:col>
      <xdr:colOff>241300</xdr:colOff>
      <xdr:row>89</xdr:row>
      <xdr:rowOff>79812</xdr:rowOff>
    </xdr:to>
    <xdr:cxnSp macro="">
      <xdr:nvCxnSpPr>
        <xdr:cNvPr id="193" name="直線コネクタ 192"/>
        <xdr:cNvCxnSpPr/>
      </xdr:nvCxnSpPr>
      <xdr:spPr>
        <a:xfrm>
          <a:off x="4864100" y="1533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364</xdr:rowOff>
    </xdr:from>
    <xdr:ext cx="762000" cy="259045"/>
    <xdr:sp macro="" textlink="">
      <xdr:nvSpPr>
        <xdr:cNvPr id="194" name="人件費・物件費等の状況最大値テキスト"/>
        <xdr:cNvSpPr txBox="1"/>
      </xdr:nvSpPr>
      <xdr:spPr>
        <a:xfrm>
          <a:off x="5041900" y="1354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83,378</a:t>
          </a:r>
          <a:endParaRPr kumimoji="1" lang="ja-JP" altLang="en-US" sz="1000" b="1">
            <a:latin typeface="ＭＳ Ｐゴシック"/>
          </a:endParaRPr>
        </a:p>
      </xdr:txBody>
    </xdr:sp>
    <xdr:clientData/>
  </xdr:oneCellAnchor>
  <xdr:twoCellAnchor>
    <xdr:from>
      <xdr:col>7</xdr:col>
      <xdr:colOff>63500</xdr:colOff>
      <xdr:row>80</xdr:row>
      <xdr:rowOff>85437</xdr:rowOff>
    </xdr:from>
    <xdr:to>
      <xdr:col>7</xdr:col>
      <xdr:colOff>241300</xdr:colOff>
      <xdr:row>80</xdr:row>
      <xdr:rowOff>85437</xdr:rowOff>
    </xdr:to>
    <xdr:cxnSp macro="">
      <xdr:nvCxnSpPr>
        <xdr:cNvPr id="195" name="直線コネクタ 194"/>
        <xdr:cNvCxnSpPr/>
      </xdr:nvCxnSpPr>
      <xdr:spPr>
        <a:xfrm>
          <a:off x="4864100" y="1380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21214</xdr:rowOff>
    </xdr:from>
    <xdr:to>
      <xdr:col>7</xdr:col>
      <xdr:colOff>152400</xdr:colOff>
      <xdr:row>83</xdr:row>
      <xdr:rowOff>123112</xdr:rowOff>
    </xdr:to>
    <xdr:cxnSp macro="">
      <xdr:nvCxnSpPr>
        <xdr:cNvPr id="196" name="直線コネクタ 195"/>
        <xdr:cNvCxnSpPr/>
      </xdr:nvCxnSpPr>
      <xdr:spPr>
        <a:xfrm>
          <a:off x="4114800" y="14251564"/>
          <a:ext cx="838200" cy="10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68484</xdr:rowOff>
    </xdr:from>
    <xdr:ext cx="762000" cy="259045"/>
    <xdr:sp macro="" textlink="">
      <xdr:nvSpPr>
        <xdr:cNvPr id="197" name="人件費・物件費等の状況平均値テキスト"/>
        <xdr:cNvSpPr txBox="1"/>
      </xdr:nvSpPr>
      <xdr:spPr>
        <a:xfrm>
          <a:off x="5041900" y="14127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51957</xdr:rowOff>
    </xdr:from>
    <xdr:to>
      <xdr:col>7</xdr:col>
      <xdr:colOff>203200</xdr:colOff>
      <xdr:row>83</xdr:row>
      <xdr:rowOff>153557</xdr:rowOff>
    </xdr:to>
    <xdr:sp macro="" textlink="">
      <xdr:nvSpPr>
        <xdr:cNvPr id="198" name="フローチャート : 判断 197"/>
        <xdr:cNvSpPr/>
      </xdr:nvSpPr>
      <xdr:spPr>
        <a:xfrm>
          <a:off x="49022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115103</xdr:rowOff>
    </xdr:from>
    <xdr:to>
      <xdr:col>6</xdr:col>
      <xdr:colOff>0</xdr:colOff>
      <xdr:row>83</xdr:row>
      <xdr:rowOff>21214</xdr:rowOff>
    </xdr:to>
    <xdr:cxnSp macro="">
      <xdr:nvCxnSpPr>
        <xdr:cNvPr id="199" name="直線コネクタ 198"/>
        <xdr:cNvCxnSpPr/>
      </xdr:nvCxnSpPr>
      <xdr:spPr>
        <a:xfrm>
          <a:off x="3225800" y="14174003"/>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125819</xdr:rowOff>
    </xdr:from>
    <xdr:to>
      <xdr:col>6</xdr:col>
      <xdr:colOff>50800</xdr:colOff>
      <xdr:row>83</xdr:row>
      <xdr:rowOff>55969</xdr:rowOff>
    </xdr:to>
    <xdr:sp macro="" textlink="">
      <xdr:nvSpPr>
        <xdr:cNvPr id="200" name="フローチャート : 判断 199"/>
        <xdr:cNvSpPr/>
      </xdr:nvSpPr>
      <xdr:spPr>
        <a:xfrm>
          <a:off x="4064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66146</xdr:rowOff>
    </xdr:from>
    <xdr:ext cx="736600" cy="259045"/>
    <xdr:sp macro="" textlink="">
      <xdr:nvSpPr>
        <xdr:cNvPr id="201" name="テキスト ボックス 200"/>
        <xdr:cNvSpPr txBox="1"/>
      </xdr:nvSpPr>
      <xdr:spPr>
        <a:xfrm>
          <a:off x="3733800" y="1395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115103</xdr:rowOff>
    </xdr:from>
    <xdr:to>
      <xdr:col>4</xdr:col>
      <xdr:colOff>482600</xdr:colOff>
      <xdr:row>82</xdr:row>
      <xdr:rowOff>161640</xdr:rowOff>
    </xdr:to>
    <xdr:cxnSp macro="">
      <xdr:nvCxnSpPr>
        <xdr:cNvPr id="202" name="直線コネクタ 201"/>
        <xdr:cNvCxnSpPr/>
      </xdr:nvCxnSpPr>
      <xdr:spPr>
        <a:xfrm flipV="1">
          <a:off x="2336800" y="14174003"/>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54566</xdr:rowOff>
    </xdr:from>
    <xdr:to>
      <xdr:col>4</xdr:col>
      <xdr:colOff>533400</xdr:colOff>
      <xdr:row>82</xdr:row>
      <xdr:rowOff>156166</xdr:rowOff>
    </xdr:to>
    <xdr:sp macro="" textlink="">
      <xdr:nvSpPr>
        <xdr:cNvPr id="203" name="フローチャート : 判断 202"/>
        <xdr:cNvSpPr/>
      </xdr:nvSpPr>
      <xdr:spPr>
        <a:xfrm>
          <a:off x="3175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166343</xdr:rowOff>
    </xdr:from>
    <xdr:ext cx="762000" cy="259045"/>
    <xdr:sp macro="" textlink="">
      <xdr:nvSpPr>
        <xdr:cNvPr id="204" name="テキスト ボックス 203"/>
        <xdr:cNvSpPr txBox="1"/>
      </xdr:nvSpPr>
      <xdr:spPr>
        <a:xfrm>
          <a:off x="2844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161640</xdr:rowOff>
    </xdr:from>
    <xdr:to>
      <xdr:col>3</xdr:col>
      <xdr:colOff>279400</xdr:colOff>
      <xdr:row>83</xdr:row>
      <xdr:rowOff>61598</xdr:rowOff>
    </xdr:to>
    <xdr:cxnSp macro="">
      <xdr:nvCxnSpPr>
        <xdr:cNvPr id="205" name="直線コネクタ 204"/>
        <xdr:cNvCxnSpPr/>
      </xdr:nvCxnSpPr>
      <xdr:spPr>
        <a:xfrm flipV="1">
          <a:off x="1447800" y="14220540"/>
          <a:ext cx="889000" cy="7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82091</xdr:rowOff>
    </xdr:from>
    <xdr:to>
      <xdr:col>3</xdr:col>
      <xdr:colOff>330200</xdr:colOff>
      <xdr:row>83</xdr:row>
      <xdr:rowOff>12241</xdr:rowOff>
    </xdr:to>
    <xdr:sp macro="" textlink="">
      <xdr:nvSpPr>
        <xdr:cNvPr id="206" name="フローチャート : 判断 205"/>
        <xdr:cNvSpPr/>
      </xdr:nvSpPr>
      <xdr:spPr>
        <a:xfrm>
          <a:off x="2286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22418</xdr:rowOff>
    </xdr:from>
    <xdr:ext cx="762000" cy="259045"/>
    <xdr:sp macro="" textlink="">
      <xdr:nvSpPr>
        <xdr:cNvPr id="207" name="テキスト ボックス 206"/>
        <xdr:cNvSpPr txBox="1"/>
      </xdr:nvSpPr>
      <xdr:spPr>
        <a:xfrm>
          <a:off x="1955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137055</xdr:rowOff>
    </xdr:from>
    <xdr:to>
      <xdr:col>2</xdr:col>
      <xdr:colOff>127000</xdr:colOff>
      <xdr:row>83</xdr:row>
      <xdr:rowOff>67205</xdr:rowOff>
    </xdr:to>
    <xdr:sp macro="" textlink="">
      <xdr:nvSpPr>
        <xdr:cNvPr id="208" name="フローチャート : 判断 207"/>
        <xdr:cNvSpPr/>
      </xdr:nvSpPr>
      <xdr:spPr>
        <a:xfrm>
          <a:off x="1397000" y="141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77382</xdr:rowOff>
    </xdr:from>
    <xdr:ext cx="762000" cy="259045"/>
    <xdr:sp macro="" textlink="">
      <xdr:nvSpPr>
        <xdr:cNvPr id="209" name="テキスト ボックス 208"/>
        <xdr:cNvSpPr txBox="1"/>
      </xdr:nvSpPr>
      <xdr:spPr>
        <a:xfrm>
          <a:off x="1066800" y="1396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72312</xdr:rowOff>
    </xdr:from>
    <xdr:to>
      <xdr:col>7</xdr:col>
      <xdr:colOff>203200</xdr:colOff>
      <xdr:row>84</xdr:row>
      <xdr:rowOff>2462</xdr:rowOff>
    </xdr:to>
    <xdr:sp macro="" textlink="">
      <xdr:nvSpPr>
        <xdr:cNvPr id="215" name="円/楕円 214"/>
        <xdr:cNvSpPr/>
      </xdr:nvSpPr>
      <xdr:spPr>
        <a:xfrm>
          <a:off x="4902200" y="14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44389</xdr:rowOff>
    </xdr:from>
    <xdr:ext cx="762000" cy="259045"/>
    <xdr:sp macro="" textlink="">
      <xdr:nvSpPr>
        <xdr:cNvPr id="216" name="人件費・物件費等の状況該当値テキスト"/>
        <xdr:cNvSpPr txBox="1"/>
      </xdr:nvSpPr>
      <xdr:spPr>
        <a:xfrm>
          <a:off x="5041900" y="1427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115,406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141864</xdr:rowOff>
    </xdr:from>
    <xdr:to>
      <xdr:col>6</xdr:col>
      <xdr:colOff>50800</xdr:colOff>
      <xdr:row>83</xdr:row>
      <xdr:rowOff>72014</xdr:rowOff>
    </xdr:to>
    <xdr:sp macro="" textlink="">
      <xdr:nvSpPr>
        <xdr:cNvPr id="217" name="円/楕円 216"/>
        <xdr:cNvSpPr/>
      </xdr:nvSpPr>
      <xdr:spPr>
        <a:xfrm>
          <a:off x="4064000" y="1420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56791</xdr:rowOff>
    </xdr:from>
    <xdr:ext cx="736600" cy="259045"/>
    <xdr:sp macro="" textlink="">
      <xdr:nvSpPr>
        <xdr:cNvPr id="218" name="テキスト ボックス 217"/>
        <xdr:cNvSpPr txBox="1"/>
      </xdr:nvSpPr>
      <xdr:spPr>
        <a:xfrm>
          <a:off x="3733800" y="1428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109,494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64303</xdr:rowOff>
    </xdr:from>
    <xdr:to>
      <xdr:col>4</xdr:col>
      <xdr:colOff>533400</xdr:colOff>
      <xdr:row>82</xdr:row>
      <xdr:rowOff>165903</xdr:rowOff>
    </xdr:to>
    <xdr:sp macro="" textlink="">
      <xdr:nvSpPr>
        <xdr:cNvPr id="219" name="円/楕円 218"/>
        <xdr:cNvSpPr/>
      </xdr:nvSpPr>
      <xdr:spPr>
        <a:xfrm>
          <a:off x="3175000" y="141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150680</xdr:rowOff>
    </xdr:from>
    <xdr:ext cx="762000" cy="259045"/>
    <xdr:sp macro="" textlink="">
      <xdr:nvSpPr>
        <xdr:cNvPr id="220" name="テキスト ボックス 219"/>
        <xdr:cNvSpPr txBox="1"/>
      </xdr:nvSpPr>
      <xdr:spPr>
        <a:xfrm>
          <a:off x="2844800" y="142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104,994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110840</xdr:rowOff>
    </xdr:from>
    <xdr:to>
      <xdr:col>3</xdr:col>
      <xdr:colOff>330200</xdr:colOff>
      <xdr:row>83</xdr:row>
      <xdr:rowOff>40990</xdr:rowOff>
    </xdr:to>
    <xdr:sp macro="" textlink="">
      <xdr:nvSpPr>
        <xdr:cNvPr id="221" name="円/楕円 220"/>
        <xdr:cNvSpPr/>
      </xdr:nvSpPr>
      <xdr:spPr>
        <a:xfrm>
          <a:off x="2286000" y="1416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25767</xdr:rowOff>
    </xdr:from>
    <xdr:ext cx="762000" cy="259045"/>
    <xdr:sp macro="" textlink="">
      <xdr:nvSpPr>
        <xdr:cNvPr id="222" name="テキスト ボックス 221"/>
        <xdr:cNvSpPr txBox="1"/>
      </xdr:nvSpPr>
      <xdr:spPr>
        <a:xfrm>
          <a:off x="1955800" y="1425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107,694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10798</xdr:rowOff>
    </xdr:from>
    <xdr:to>
      <xdr:col>2</xdr:col>
      <xdr:colOff>127000</xdr:colOff>
      <xdr:row>83</xdr:row>
      <xdr:rowOff>112398</xdr:rowOff>
    </xdr:to>
    <xdr:sp macro="" textlink="">
      <xdr:nvSpPr>
        <xdr:cNvPr id="223" name="円/楕円 222"/>
        <xdr:cNvSpPr/>
      </xdr:nvSpPr>
      <xdr:spPr>
        <a:xfrm>
          <a:off x="1397000" y="142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97175</xdr:rowOff>
    </xdr:from>
    <xdr:ext cx="762000" cy="259045"/>
    <xdr:sp macro="" textlink="">
      <xdr:nvSpPr>
        <xdr:cNvPr id="224" name="テキスト ボックス 223"/>
        <xdr:cNvSpPr txBox="1"/>
      </xdr:nvSpPr>
      <xdr:spPr>
        <a:xfrm>
          <a:off x="1066800" y="1432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指数は前年より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昇したものの、県内他市に先駆けて実施した「わたり」の廃止や、技能労務職給料表（行二）の導入のほか、人事院勧告等に基づく国・県に準じた給与制度適性化の取組みを着実に進めていること等により、類似団体の平均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今後も、地方公務員法に規定される「均衡の原則」や「職務給の原則</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等を踏まえ、給与水準の適性化に努める。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87</xdr:row>
      <xdr:rowOff>45055</xdr:rowOff>
    </xdr:to>
    <xdr:cxnSp macro="">
      <xdr:nvCxnSpPr>
        <xdr:cNvPr id="255" name="直線コネクタ 254"/>
        <xdr:cNvCxnSpPr/>
      </xdr:nvCxnSpPr>
      <xdr:spPr>
        <a:xfrm flipV="1">
          <a:off x="17018000" y="13858118"/>
          <a:ext cx="0" cy="11030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17132</xdr:rowOff>
    </xdr:from>
    <xdr:ext cx="762000" cy="259045"/>
    <xdr:sp macro="" textlink="">
      <xdr:nvSpPr>
        <xdr:cNvPr id="256" name="給与水準   （国との比較）最小値テキスト"/>
        <xdr:cNvSpPr txBox="1"/>
      </xdr:nvSpPr>
      <xdr:spPr>
        <a:xfrm>
          <a:off x="17106900" y="1493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45055</xdr:rowOff>
    </xdr:from>
    <xdr:to>
      <xdr:col>24</xdr:col>
      <xdr:colOff>647700</xdr:colOff>
      <xdr:row>87</xdr:row>
      <xdr:rowOff>45055</xdr:rowOff>
    </xdr:to>
    <xdr:cxnSp macro="">
      <xdr:nvCxnSpPr>
        <xdr:cNvPr id="257" name="直線コネクタ 256"/>
        <xdr:cNvCxnSpPr/>
      </xdr:nvCxnSpPr>
      <xdr:spPr>
        <a:xfrm>
          <a:off x="16929100" y="149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8"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9" name="直線コネクタ 258"/>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86482</xdr:rowOff>
    </xdr:from>
    <xdr:to>
      <xdr:col>24</xdr:col>
      <xdr:colOff>558800</xdr:colOff>
      <xdr:row>83</xdr:row>
      <xdr:rowOff>6955</xdr:rowOff>
    </xdr:to>
    <xdr:cxnSp macro="">
      <xdr:nvCxnSpPr>
        <xdr:cNvPr id="260" name="直線コネクタ 259"/>
        <xdr:cNvCxnSpPr/>
      </xdr:nvCxnSpPr>
      <xdr:spPr>
        <a:xfrm>
          <a:off x="16179800" y="14145382"/>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112079</xdr:rowOff>
    </xdr:from>
    <xdr:ext cx="762000" cy="259045"/>
    <xdr:sp macro="" textlink="">
      <xdr:nvSpPr>
        <xdr:cNvPr id="261" name="給与水準   （国との比較）平均値テキスト"/>
        <xdr:cNvSpPr txBox="1"/>
      </xdr:nvSpPr>
      <xdr:spPr>
        <a:xfrm>
          <a:off x="17106900" y="1434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62" name="フローチャート : 判断 261"/>
        <xdr:cNvSpPr/>
      </xdr:nvSpPr>
      <xdr:spPr>
        <a:xfrm>
          <a:off x="169672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86482</xdr:rowOff>
    </xdr:from>
    <xdr:to>
      <xdr:col>23</xdr:col>
      <xdr:colOff>406400</xdr:colOff>
      <xdr:row>82</xdr:row>
      <xdr:rowOff>109462</xdr:rowOff>
    </xdr:to>
    <xdr:cxnSp macro="">
      <xdr:nvCxnSpPr>
        <xdr:cNvPr id="263" name="直線コネクタ 262"/>
        <xdr:cNvCxnSpPr/>
      </xdr:nvCxnSpPr>
      <xdr:spPr>
        <a:xfrm flipV="1">
          <a:off x="15290800" y="141453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3023</xdr:rowOff>
    </xdr:from>
    <xdr:to>
      <xdr:col>23</xdr:col>
      <xdr:colOff>457200</xdr:colOff>
      <xdr:row>84</xdr:row>
      <xdr:rowOff>104623</xdr:rowOff>
    </xdr:to>
    <xdr:sp macro="" textlink="">
      <xdr:nvSpPr>
        <xdr:cNvPr id="264" name="フローチャート : 判断 263"/>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89400</xdr:rowOff>
    </xdr:from>
    <xdr:ext cx="736600" cy="259045"/>
    <xdr:sp macro="" textlink="">
      <xdr:nvSpPr>
        <xdr:cNvPr id="265" name="テキスト ボックス 264"/>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109462</xdr:rowOff>
    </xdr:from>
    <xdr:to>
      <xdr:col>22</xdr:col>
      <xdr:colOff>203200</xdr:colOff>
      <xdr:row>88</xdr:row>
      <xdr:rowOff>57452</xdr:rowOff>
    </xdr:to>
    <xdr:cxnSp macro="">
      <xdr:nvCxnSpPr>
        <xdr:cNvPr id="266" name="直線コネクタ 265"/>
        <xdr:cNvCxnSpPr/>
      </xdr:nvCxnSpPr>
      <xdr:spPr>
        <a:xfrm flipV="1">
          <a:off x="14401800" y="14168362"/>
          <a:ext cx="889000" cy="97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7" name="フローチャート : 判断 266"/>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8" name="テキスト ボックス 267"/>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57452</xdr:rowOff>
    </xdr:from>
    <xdr:to>
      <xdr:col>21</xdr:col>
      <xdr:colOff>0</xdr:colOff>
      <xdr:row>88</xdr:row>
      <xdr:rowOff>126395</xdr:rowOff>
    </xdr:to>
    <xdr:cxnSp macro="">
      <xdr:nvCxnSpPr>
        <xdr:cNvPr id="269" name="直線コネクタ 268"/>
        <xdr:cNvCxnSpPr/>
      </xdr:nvCxnSpPr>
      <xdr:spPr>
        <a:xfrm flipV="1">
          <a:off x="13512800" y="151450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70" name="フローチャート : 判断 269"/>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71" name="テキスト ボックス 270"/>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72" name="フローチャート : 判断 271"/>
        <xdr:cNvSpPr/>
      </xdr:nvSpPr>
      <xdr:spPr>
        <a:xfrm>
          <a:off x="13462000" y="1534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73" name="テキスト ボックス 272"/>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127605</xdr:rowOff>
    </xdr:from>
    <xdr:to>
      <xdr:col>24</xdr:col>
      <xdr:colOff>609600</xdr:colOff>
      <xdr:row>83</xdr:row>
      <xdr:rowOff>57755</xdr:rowOff>
    </xdr:to>
    <xdr:sp macro="" textlink="">
      <xdr:nvSpPr>
        <xdr:cNvPr id="279" name="円/楕円 278"/>
        <xdr:cNvSpPr/>
      </xdr:nvSpPr>
      <xdr:spPr>
        <a:xfrm>
          <a:off x="169672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144132</xdr:rowOff>
    </xdr:from>
    <xdr:ext cx="762000" cy="259045"/>
    <xdr:sp macro="" textlink="">
      <xdr:nvSpPr>
        <xdr:cNvPr id="280" name="給与水準   （国との比較）該当値テキスト"/>
        <xdr:cNvSpPr txBox="1"/>
      </xdr:nvSpPr>
      <xdr:spPr>
        <a:xfrm>
          <a:off x="17106900" y="1403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35682</xdr:rowOff>
    </xdr:from>
    <xdr:to>
      <xdr:col>23</xdr:col>
      <xdr:colOff>457200</xdr:colOff>
      <xdr:row>82</xdr:row>
      <xdr:rowOff>137282</xdr:rowOff>
    </xdr:to>
    <xdr:sp macro="" textlink="">
      <xdr:nvSpPr>
        <xdr:cNvPr id="281" name="円/楕円 280"/>
        <xdr:cNvSpPr/>
      </xdr:nvSpPr>
      <xdr:spPr>
        <a:xfrm>
          <a:off x="16129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147459</xdr:rowOff>
    </xdr:from>
    <xdr:ext cx="736600" cy="259045"/>
    <xdr:sp macro="" textlink="">
      <xdr:nvSpPr>
        <xdr:cNvPr id="282" name="テキスト ボックス 281"/>
        <xdr:cNvSpPr txBox="1"/>
      </xdr:nvSpPr>
      <xdr:spPr>
        <a:xfrm>
          <a:off x="15798800" y="1386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58662</xdr:rowOff>
    </xdr:from>
    <xdr:to>
      <xdr:col>22</xdr:col>
      <xdr:colOff>254000</xdr:colOff>
      <xdr:row>82</xdr:row>
      <xdr:rowOff>160262</xdr:rowOff>
    </xdr:to>
    <xdr:sp macro="" textlink="">
      <xdr:nvSpPr>
        <xdr:cNvPr id="283" name="円/楕円 282"/>
        <xdr:cNvSpPr/>
      </xdr:nvSpPr>
      <xdr:spPr>
        <a:xfrm>
          <a:off x="15240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170439</xdr:rowOff>
    </xdr:from>
    <xdr:ext cx="762000" cy="259045"/>
    <xdr:sp macro="" textlink="">
      <xdr:nvSpPr>
        <xdr:cNvPr id="284" name="テキスト ボックス 283"/>
        <xdr:cNvSpPr txBox="1"/>
      </xdr:nvSpPr>
      <xdr:spPr>
        <a:xfrm>
          <a:off x="14909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6652</xdr:rowOff>
    </xdr:from>
    <xdr:to>
      <xdr:col>21</xdr:col>
      <xdr:colOff>50800</xdr:colOff>
      <xdr:row>88</xdr:row>
      <xdr:rowOff>108252</xdr:rowOff>
    </xdr:to>
    <xdr:sp macro="" textlink="">
      <xdr:nvSpPr>
        <xdr:cNvPr id="285" name="円/楕円 284"/>
        <xdr:cNvSpPr/>
      </xdr:nvSpPr>
      <xdr:spPr>
        <a:xfrm>
          <a:off x="14351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118429</xdr:rowOff>
    </xdr:from>
    <xdr:ext cx="762000" cy="259045"/>
    <xdr:sp macro="" textlink="">
      <xdr:nvSpPr>
        <xdr:cNvPr id="286" name="テキスト ボックス 285"/>
        <xdr:cNvSpPr txBox="1"/>
      </xdr:nvSpPr>
      <xdr:spPr>
        <a:xfrm>
          <a:off x="14020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7" name="円/楕円 286"/>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15922</xdr:rowOff>
    </xdr:from>
    <xdr:ext cx="762000" cy="259045"/>
    <xdr:sp macro="" textlink="">
      <xdr:nvSpPr>
        <xdr:cNvPr id="288" name="テキスト ボックス 287"/>
        <xdr:cNvSpPr txBox="1"/>
      </xdr:nvSpPr>
      <xdr:spPr>
        <a:xfrm>
          <a:off x="13131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年度までの８年間において、２次にわたる定員適正化計画を策定し、職員採用試験の凍結や新規採用人数の抑制、組織機構の見直し、指定管理者制度の導入、事務事業の整理統合等により、</a:t>
          </a:r>
          <a:r>
            <a:rPr kumimoji="1" lang="en-US" altLang="ja-JP" sz="1100">
              <a:solidFill>
                <a:schemeClr val="dk1"/>
              </a:solidFill>
              <a:effectLst/>
              <a:latin typeface="+mn-lt"/>
              <a:ea typeface="+mn-ea"/>
              <a:cs typeface="+mn-cs"/>
            </a:rPr>
            <a:t>239</a:t>
          </a:r>
          <a:r>
            <a:rPr kumimoji="1" lang="ja-JP" altLang="ja-JP" sz="1100">
              <a:solidFill>
                <a:schemeClr val="dk1"/>
              </a:solidFill>
              <a:effectLst/>
              <a:latin typeface="+mn-lt"/>
              <a:ea typeface="+mn-ea"/>
              <a:cs typeface="+mn-cs"/>
            </a:rPr>
            <a:t>人の職員数削減を達成した。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新たに策定した「鹿屋市定員管理計画」に基づく定員管理に取り組んでおり、人口千人当たり職員数は、全国平均及び鹿児島県平均をいずれも下回っており、類似団体との比較においても、ほぼ同等の数値となってきている。今後においても、定員適正化に向けた取組を着実に推進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26924</xdr:rowOff>
    </xdr:to>
    <xdr:cxnSp macro="">
      <xdr:nvCxnSpPr>
        <xdr:cNvPr id="316" name="直線コネクタ 315"/>
        <xdr:cNvCxnSpPr/>
      </xdr:nvCxnSpPr>
      <xdr:spPr>
        <a:xfrm flipV="1">
          <a:off x="17018000" y="10232771"/>
          <a:ext cx="0" cy="1281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170451</xdr:rowOff>
    </xdr:from>
    <xdr:ext cx="762000" cy="259045"/>
    <xdr:sp macro="" textlink="">
      <xdr:nvSpPr>
        <xdr:cNvPr id="317" name="定員管理の状況最小値テキスト"/>
        <xdr:cNvSpPr txBox="1"/>
      </xdr:nvSpPr>
      <xdr:spPr>
        <a:xfrm>
          <a:off x="17106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67</xdr:row>
      <xdr:rowOff>26924</xdr:rowOff>
    </xdr:from>
    <xdr:to>
      <xdr:col>24</xdr:col>
      <xdr:colOff>647700</xdr:colOff>
      <xdr:row>67</xdr:row>
      <xdr:rowOff>26924</xdr:rowOff>
    </xdr:to>
    <xdr:cxnSp macro="">
      <xdr:nvCxnSpPr>
        <xdr:cNvPr id="318" name="直線コネクタ 317"/>
        <xdr:cNvCxnSpPr/>
      </xdr:nvCxnSpPr>
      <xdr:spPr>
        <a:xfrm>
          <a:off x="16929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9"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20" name="直線コネクタ 319"/>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99949</xdr:rowOff>
    </xdr:from>
    <xdr:to>
      <xdr:col>24</xdr:col>
      <xdr:colOff>558800</xdr:colOff>
      <xdr:row>62</xdr:row>
      <xdr:rowOff>133731</xdr:rowOff>
    </xdr:to>
    <xdr:cxnSp macro="">
      <xdr:nvCxnSpPr>
        <xdr:cNvPr id="321" name="直線コネクタ 320"/>
        <xdr:cNvCxnSpPr/>
      </xdr:nvCxnSpPr>
      <xdr:spPr>
        <a:xfrm flipV="1">
          <a:off x="16179800" y="10729849"/>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167149</xdr:rowOff>
    </xdr:from>
    <xdr:ext cx="762000" cy="259045"/>
    <xdr:sp macro="" textlink="">
      <xdr:nvSpPr>
        <xdr:cNvPr id="322" name="定員管理の状況平均値テキスト"/>
        <xdr:cNvSpPr txBox="1"/>
      </xdr:nvSpPr>
      <xdr:spPr>
        <a:xfrm>
          <a:off x="17106900" y="1045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150622</xdr:rowOff>
    </xdr:from>
    <xdr:to>
      <xdr:col>24</xdr:col>
      <xdr:colOff>609600</xdr:colOff>
      <xdr:row>62</xdr:row>
      <xdr:rowOff>80772</xdr:rowOff>
    </xdr:to>
    <xdr:sp macro="" textlink="">
      <xdr:nvSpPr>
        <xdr:cNvPr id="323" name="フローチャート : 判断 322"/>
        <xdr:cNvSpPr/>
      </xdr:nvSpPr>
      <xdr:spPr>
        <a:xfrm>
          <a:off x="169672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133731</xdr:rowOff>
    </xdr:from>
    <xdr:to>
      <xdr:col>23</xdr:col>
      <xdr:colOff>406400</xdr:colOff>
      <xdr:row>62</xdr:row>
      <xdr:rowOff>157861</xdr:rowOff>
    </xdr:to>
    <xdr:cxnSp macro="">
      <xdr:nvCxnSpPr>
        <xdr:cNvPr id="324" name="直線コネクタ 323"/>
        <xdr:cNvCxnSpPr/>
      </xdr:nvCxnSpPr>
      <xdr:spPr>
        <a:xfrm flipV="1">
          <a:off x="15290800" y="1076363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5" name="フローチャート : 判断 324"/>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6" name="テキスト ボックス 325"/>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157861</xdr:rowOff>
    </xdr:from>
    <xdr:to>
      <xdr:col>22</xdr:col>
      <xdr:colOff>203200</xdr:colOff>
      <xdr:row>63</xdr:row>
      <xdr:rowOff>22606</xdr:rowOff>
    </xdr:to>
    <xdr:cxnSp macro="">
      <xdr:nvCxnSpPr>
        <xdr:cNvPr id="327" name="直線コネクタ 326"/>
        <xdr:cNvCxnSpPr/>
      </xdr:nvCxnSpPr>
      <xdr:spPr>
        <a:xfrm flipV="1">
          <a:off x="14401800" y="1078776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140970</xdr:rowOff>
    </xdr:from>
    <xdr:to>
      <xdr:col>22</xdr:col>
      <xdr:colOff>254000</xdr:colOff>
      <xdr:row>62</xdr:row>
      <xdr:rowOff>71120</xdr:rowOff>
    </xdr:to>
    <xdr:sp macro="" textlink="">
      <xdr:nvSpPr>
        <xdr:cNvPr id="328" name="フローチャート : 判断 327"/>
        <xdr:cNvSpPr/>
      </xdr:nvSpPr>
      <xdr:spPr>
        <a:xfrm>
          <a:off x="15240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81297</xdr:rowOff>
    </xdr:from>
    <xdr:ext cx="762000" cy="259045"/>
    <xdr:sp macro="" textlink="">
      <xdr:nvSpPr>
        <xdr:cNvPr id="329" name="テキスト ボックス 328"/>
        <xdr:cNvSpPr txBox="1"/>
      </xdr:nvSpPr>
      <xdr:spPr>
        <a:xfrm>
          <a:off x="14909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22606</xdr:rowOff>
    </xdr:from>
    <xdr:to>
      <xdr:col>21</xdr:col>
      <xdr:colOff>0</xdr:colOff>
      <xdr:row>63</xdr:row>
      <xdr:rowOff>29845</xdr:rowOff>
    </xdr:to>
    <xdr:cxnSp macro="">
      <xdr:nvCxnSpPr>
        <xdr:cNvPr id="330" name="直線コネクタ 329"/>
        <xdr:cNvCxnSpPr/>
      </xdr:nvCxnSpPr>
      <xdr:spPr>
        <a:xfrm flipV="1">
          <a:off x="13512800" y="108239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148209</xdr:rowOff>
    </xdr:from>
    <xdr:to>
      <xdr:col>21</xdr:col>
      <xdr:colOff>50800</xdr:colOff>
      <xdr:row>62</xdr:row>
      <xdr:rowOff>78359</xdr:rowOff>
    </xdr:to>
    <xdr:sp macro="" textlink="">
      <xdr:nvSpPr>
        <xdr:cNvPr id="331" name="フローチャート : 判断 330"/>
        <xdr:cNvSpPr/>
      </xdr:nvSpPr>
      <xdr:spPr>
        <a:xfrm>
          <a:off x="14351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88536</xdr:rowOff>
    </xdr:from>
    <xdr:ext cx="762000" cy="259045"/>
    <xdr:sp macro="" textlink="">
      <xdr:nvSpPr>
        <xdr:cNvPr id="332" name="テキスト ボックス 331"/>
        <xdr:cNvSpPr txBox="1"/>
      </xdr:nvSpPr>
      <xdr:spPr>
        <a:xfrm>
          <a:off x="14020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29845</xdr:rowOff>
    </xdr:from>
    <xdr:to>
      <xdr:col>19</xdr:col>
      <xdr:colOff>533400</xdr:colOff>
      <xdr:row>62</xdr:row>
      <xdr:rowOff>131445</xdr:rowOff>
    </xdr:to>
    <xdr:sp macro="" textlink="">
      <xdr:nvSpPr>
        <xdr:cNvPr id="333" name="フローチャート : 判断 332"/>
        <xdr:cNvSpPr/>
      </xdr:nvSpPr>
      <xdr:spPr>
        <a:xfrm>
          <a:off x="13462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141622</xdr:rowOff>
    </xdr:from>
    <xdr:ext cx="762000" cy="259045"/>
    <xdr:sp macro="" textlink="">
      <xdr:nvSpPr>
        <xdr:cNvPr id="334" name="テキスト ボックス 333"/>
        <xdr:cNvSpPr txBox="1"/>
      </xdr:nvSpPr>
      <xdr:spPr>
        <a:xfrm>
          <a:off x="13131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49149</xdr:rowOff>
    </xdr:from>
    <xdr:to>
      <xdr:col>24</xdr:col>
      <xdr:colOff>609600</xdr:colOff>
      <xdr:row>62</xdr:row>
      <xdr:rowOff>150749</xdr:rowOff>
    </xdr:to>
    <xdr:sp macro="" textlink="">
      <xdr:nvSpPr>
        <xdr:cNvPr id="340" name="円/楕円 339"/>
        <xdr:cNvSpPr/>
      </xdr:nvSpPr>
      <xdr:spPr>
        <a:xfrm>
          <a:off x="169672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21226</xdr:rowOff>
    </xdr:from>
    <xdr:ext cx="762000" cy="259045"/>
    <xdr:sp macro="" textlink="">
      <xdr:nvSpPr>
        <xdr:cNvPr id="341" name="定員管理の状況該当値テキスト"/>
        <xdr:cNvSpPr txBox="1"/>
      </xdr:nvSpPr>
      <xdr:spPr>
        <a:xfrm>
          <a:off x="17106900" y="1065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82931</xdr:rowOff>
    </xdr:from>
    <xdr:to>
      <xdr:col>23</xdr:col>
      <xdr:colOff>457200</xdr:colOff>
      <xdr:row>63</xdr:row>
      <xdr:rowOff>13081</xdr:rowOff>
    </xdr:to>
    <xdr:sp macro="" textlink="">
      <xdr:nvSpPr>
        <xdr:cNvPr id="342" name="円/楕円 341"/>
        <xdr:cNvSpPr/>
      </xdr:nvSpPr>
      <xdr:spPr>
        <a:xfrm>
          <a:off x="16129000" y="107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169308</xdr:rowOff>
    </xdr:from>
    <xdr:ext cx="736600" cy="259045"/>
    <xdr:sp macro="" textlink="">
      <xdr:nvSpPr>
        <xdr:cNvPr id="343" name="テキスト ボックス 342"/>
        <xdr:cNvSpPr txBox="1"/>
      </xdr:nvSpPr>
      <xdr:spPr>
        <a:xfrm>
          <a:off x="15798800" y="10799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107061</xdr:rowOff>
    </xdr:from>
    <xdr:to>
      <xdr:col>22</xdr:col>
      <xdr:colOff>254000</xdr:colOff>
      <xdr:row>63</xdr:row>
      <xdr:rowOff>37211</xdr:rowOff>
    </xdr:to>
    <xdr:sp macro="" textlink="">
      <xdr:nvSpPr>
        <xdr:cNvPr id="344" name="円/楕円 343"/>
        <xdr:cNvSpPr/>
      </xdr:nvSpPr>
      <xdr:spPr>
        <a:xfrm>
          <a:off x="15240000" y="10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21988</xdr:rowOff>
    </xdr:from>
    <xdr:ext cx="762000" cy="259045"/>
    <xdr:sp macro="" textlink="">
      <xdr:nvSpPr>
        <xdr:cNvPr id="345" name="テキスト ボックス 344"/>
        <xdr:cNvSpPr txBox="1"/>
      </xdr:nvSpPr>
      <xdr:spPr>
        <a:xfrm>
          <a:off x="14909800" y="1082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143256</xdr:rowOff>
    </xdr:from>
    <xdr:to>
      <xdr:col>21</xdr:col>
      <xdr:colOff>50800</xdr:colOff>
      <xdr:row>63</xdr:row>
      <xdr:rowOff>73406</xdr:rowOff>
    </xdr:to>
    <xdr:sp macro="" textlink="">
      <xdr:nvSpPr>
        <xdr:cNvPr id="346" name="円/楕円 345"/>
        <xdr:cNvSpPr/>
      </xdr:nvSpPr>
      <xdr:spPr>
        <a:xfrm>
          <a:off x="14351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58183</xdr:rowOff>
    </xdr:from>
    <xdr:ext cx="762000" cy="259045"/>
    <xdr:sp macro="" textlink="">
      <xdr:nvSpPr>
        <xdr:cNvPr id="347" name="テキスト ボックス 346"/>
        <xdr:cNvSpPr txBox="1"/>
      </xdr:nvSpPr>
      <xdr:spPr>
        <a:xfrm>
          <a:off x="14020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150495</xdr:rowOff>
    </xdr:from>
    <xdr:to>
      <xdr:col>19</xdr:col>
      <xdr:colOff>533400</xdr:colOff>
      <xdr:row>63</xdr:row>
      <xdr:rowOff>80645</xdr:rowOff>
    </xdr:to>
    <xdr:sp macro="" textlink="">
      <xdr:nvSpPr>
        <xdr:cNvPr id="348" name="円/楕円 347"/>
        <xdr:cNvSpPr/>
      </xdr:nvSpPr>
      <xdr:spPr>
        <a:xfrm>
          <a:off x="13462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65422</xdr:rowOff>
    </xdr:from>
    <xdr:ext cx="762000" cy="259045"/>
    <xdr:sp macro="" textlink="">
      <xdr:nvSpPr>
        <xdr:cNvPr id="349" name="テキスト ボックス 348"/>
        <xdr:cNvSpPr txBox="1"/>
      </xdr:nvSpPr>
      <xdr:spPr>
        <a:xfrm>
          <a:off x="13131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公債費の元利償還金の減少や一部事務組合の公債費充当負担金の減額、災害復旧費等に係る基準財政需要額の増額等によって、前年度よりも</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改善されている。地方債抑制の取組みによって比率は年々改善されているが、類似団体平均を上回っていることから、今後も、引き続き当該年度の地方債発行額を償還額（臨時財政対策債を除く）以内とする等、計画的な地方債の発行に努める</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11684</xdr:rowOff>
    </xdr:from>
    <xdr:to>
      <xdr:col>24</xdr:col>
      <xdr:colOff>558800</xdr:colOff>
      <xdr:row>45</xdr:row>
      <xdr:rowOff>12954</xdr:rowOff>
    </xdr:to>
    <xdr:cxnSp macro="">
      <xdr:nvCxnSpPr>
        <xdr:cNvPr id="376" name="直線コネクタ 375"/>
        <xdr:cNvCxnSpPr/>
      </xdr:nvCxnSpPr>
      <xdr:spPr>
        <a:xfrm flipV="1">
          <a:off x="17018000" y="6183884"/>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7"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8" name="直線コネクタ 377"/>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98061</xdr:rowOff>
    </xdr:from>
    <xdr:ext cx="762000" cy="259045"/>
    <xdr:sp macro="" textlink="">
      <xdr:nvSpPr>
        <xdr:cNvPr id="379"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11684</xdr:rowOff>
    </xdr:from>
    <xdr:to>
      <xdr:col>24</xdr:col>
      <xdr:colOff>647700</xdr:colOff>
      <xdr:row>36</xdr:row>
      <xdr:rowOff>11684</xdr:rowOff>
    </xdr:to>
    <xdr:cxnSp macro="">
      <xdr:nvCxnSpPr>
        <xdr:cNvPr id="380" name="直線コネクタ 379"/>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129286</xdr:rowOff>
    </xdr:from>
    <xdr:to>
      <xdr:col>24</xdr:col>
      <xdr:colOff>558800</xdr:colOff>
      <xdr:row>42</xdr:row>
      <xdr:rowOff>64008</xdr:rowOff>
    </xdr:to>
    <xdr:cxnSp macro="">
      <xdr:nvCxnSpPr>
        <xdr:cNvPr id="381" name="直線コネクタ 380"/>
        <xdr:cNvCxnSpPr/>
      </xdr:nvCxnSpPr>
      <xdr:spPr>
        <a:xfrm flipV="1">
          <a:off x="16179800" y="715873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63771</xdr:rowOff>
    </xdr:from>
    <xdr:ext cx="762000" cy="259045"/>
    <xdr:sp macro="" textlink="">
      <xdr:nvSpPr>
        <xdr:cNvPr id="382"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83" name="フローチャート : 判断 382"/>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64008</xdr:rowOff>
    </xdr:from>
    <xdr:to>
      <xdr:col>23</xdr:col>
      <xdr:colOff>406400</xdr:colOff>
      <xdr:row>42</xdr:row>
      <xdr:rowOff>160528</xdr:rowOff>
    </xdr:to>
    <xdr:cxnSp macro="">
      <xdr:nvCxnSpPr>
        <xdr:cNvPr id="384" name="直線コネクタ 383"/>
        <xdr:cNvCxnSpPr/>
      </xdr:nvCxnSpPr>
      <xdr:spPr>
        <a:xfrm flipV="1">
          <a:off x="15290800" y="72649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5" name="フローチャート : 判断 384"/>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6" name="テキスト ボックス 385"/>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160528</xdr:rowOff>
    </xdr:from>
    <xdr:to>
      <xdr:col>22</xdr:col>
      <xdr:colOff>203200</xdr:colOff>
      <xdr:row>43</xdr:row>
      <xdr:rowOff>27686</xdr:rowOff>
    </xdr:to>
    <xdr:cxnSp macro="">
      <xdr:nvCxnSpPr>
        <xdr:cNvPr id="387" name="直線コネクタ 386"/>
        <xdr:cNvCxnSpPr/>
      </xdr:nvCxnSpPr>
      <xdr:spPr>
        <a:xfrm flipV="1">
          <a:off x="14401800" y="73614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8" name="フローチャート : 判断 387"/>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389" name="テキスト ボックス 388"/>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27686</xdr:rowOff>
    </xdr:from>
    <xdr:to>
      <xdr:col>21</xdr:col>
      <xdr:colOff>0</xdr:colOff>
      <xdr:row>43</xdr:row>
      <xdr:rowOff>46990</xdr:rowOff>
    </xdr:to>
    <xdr:cxnSp macro="">
      <xdr:nvCxnSpPr>
        <xdr:cNvPr id="390" name="直線コネクタ 389"/>
        <xdr:cNvCxnSpPr/>
      </xdr:nvCxnSpPr>
      <xdr:spPr>
        <a:xfrm flipV="1">
          <a:off x="13512800" y="74000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1" name="フローチャート :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3" name="フローチャート : 判断 392"/>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394" name="テキスト ボックス 393"/>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400" name="円/楕円 399"/>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50563</xdr:rowOff>
    </xdr:from>
    <xdr:ext cx="762000" cy="259045"/>
    <xdr:sp macro="" textlink="">
      <xdr:nvSpPr>
        <xdr:cNvPr id="401"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13208</xdr:rowOff>
    </xdr:from>
    <xdr:to>
      <xdr:col>23</xdr:col>
      <xdr:colOff>457200</xdr:colOff>
      <xdr:row>42</xdr:row>
      <xdr:rowOff>114808</xdr:rowOff>
    </xdr:to>
    <xdr:sp macro="" textlink="">
      <xdr:nvSpPr>
        <xdr:cNvPr id="402" name="円/楕円 401"/>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99585</xdr:rowOff>
    </xdr:from>
    <xdr:ext cx="736600" cy="259045"/>
    <xdr:sp macro="" textlink="">
      <xdr:nvSpPr>
        <xdr:cNvPr id="403" name="テキスト ボックス 402"/>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109728</xdr:rowOff>
    </xdr:from>
    <xdr:to>
      <xdr:col>22</xdr:col>
      <xdr:colOff>254000</xdr:colOff>
      <xdr:row>43</xdr:row>
      <xdr:rowOff>39878</xdr:rowOff>
    </xdr:to>
    <xdr:sp macro="" textlink="">
      <xdr:nvSpPr>
        <xdr:cNvPr id="404" name="円/楕円 403"/>
        <xdr:cNvSpPr/>
      </xdr:nvSpPr>
      <xdr:spPr>
        <a:xfrm>
          <a:off x="15240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24655</xdr:rowOff>
    </xdr:from>
    <xdr:ext cx="762000" cy="259045"/>
    <xdr:sp macro="" textlink="">
      <xdr:nvSpPr>
        <xdr:cNvPr id="405" name="テキスト ボックス 404"/>
        <xdr:cNvSpPr txBox="1"/>
      </xdr:nvSpPr>
      <xdr:spPr>
        <a:xfrm>
          <a:off x="14909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148336</xdr:rowOff>
    </xdr:from>
    <xdr:to>
      <xdr:col>21</xdr:col>
      <xdr:colOff>50800</xdr:colOff>
      <xdr:row>43</xdr:row>
      <xdr:rowOff>78486</xdr:rowOff>
    </xdr:to>
    <xdr:sp macro="" textlink="">
      <xdr:nvSpPr>
        <xdr:cNvPr id="406" name="円/楕円 405"/>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63263</xdr:rowOff>
    </xdr:from>
    <xdr:ext cx="762000" cy="259045"/>
    <xdr:sp macro="" textlink="">
      <xdr:nvSpPr>
        <xdr:cNvPr id="407" name="テキスト ボックス 406"/>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08" name="円/楕円 407"/>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09" name="テキスト ボックス 408"/>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地方債残高の減や退職手当負担金見込額の減（職員数の減）、公営企業債等繰入見込額の減、基金残高の増加によって、前年度よりも</a:t>
          </a:r>
          <a:r>
            <a:rPr lang="en-US" altLang="ja-JP" sz="1100" b="0" i="0" baseline="0">
              <a:solidFill>
                <a:schemeClr val="dk1"/>
              </a:solidFill>
              <a:effectLst/>
              <a:latin typeface="+mn-lt"/>
              <a:ea typeface="+mn-ea"/>
              <a:cs typeface="+mn-cs"/>
            </a:rPr>
            <a:t>10.3</a:t>
          </a:r>
          <a:r>
            <a:rPr lang="ja-JP" altLang="ja-JP" sz="1100" b="0" i="0" baseline="0">
              <a:solidFill>
                <a:schemeClr val="dk1"/>
              </a:solidFill>
              <a:effectLst/>
              <a:latin typeface="+mn-lt"/>
              <a:ea typeface="+mn-ea"/>
              <a:cs typeface="+mn-cs"/>
            </a:rPr>
            <a:t>ポイント改善されている。今後も行財政改革を推進し、中長期的な健全財政の堅持に努める</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19253</xdr:rowOff>
    </xdr:to>
    <xdr:cxnSp macro="">
      <xdr:nvCxnSpPr>
        <xdr:cNvPr id="436" name="直線コネクタ 435"/>
        <xdr:cNvCxnSpPr/>
      </xdr:nvCxnSpPr>
      <xdr:spPr>
        <a:xfrm flipV="1">
          <a:off x="17018000" y="2451100"/>
          <a:ext cx="0" cy="15115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162780</xdr:rowOff>
    </xdr:from>
    <xdr:ext cx="762000" cy="259045"/>
    <xdr:sp macro="" textlink="">
      <xdr:nvSpPr>
        <xdr:cNvPr id="437" name="将来負担の状況最小値テキスト"/>
        <xdr:cNvSpPr txBox="1"/>
      </xdr:nvSpPr>
      <xdr:spPr>
        <a:xfrm>
          <a:off x="17106900" y="393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156.6</a:t>
          </a:r>
          <a:endParaRPr kumimoji="1" lang="ja-JP" altLang="en-US" sz="1000" b="1">
            <a:latin typeface="ＭＳ Ｐゴシック"/>
          </a:endParaRPr>
        </a:p>
      </xdr:txBody>
    </xdr:sp>
    <xdr:clientData/>
  </xdr:oneCellAnchor>
  <xdr:twoCellAnchor>
    <xdr:from>
      <xdr:col>24</xdr:col>
      <xdr:colOff>469900</xdr:colOff>
      <xdr:row>23</xdr:row>
      <xdr:rowOff>19253</xdr:rowOff>
    </xdr:from>
    <xdr:to>
      <xdr:col>24</xdr:col>
      <xdr:colOff>647700</xdr:colOff>
      <xdr:row>23</xdr:row>
      <xdr:rowOff>19253</xdr:rowOff>
    </xdr:to>
    <xdr:cxnSp macro="">
      <xdr:nvCxnSpPr>
        <xdr:cNvPr id="438" name="直線コネクタ 437"/>
        <xdr:cNvCxnSpPr/>
      </xdr:nvCxnSpPr>
      <xdr:spPr>
        <a:xfrm>
          <a:off x="16929100" y="396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88443</xdr:rowOff>
    </xdr:from>
    <xdr:to>
      <xdr:col>24</xdr:col>
      <xdr:colOff>558800</xdr:colOff>
      <xdr:row>15</xdr:row>
      <xdr:rowOff>14478</xdr:rowOff>
    </xdr:to>
    <xdr:cxnSp macro="">
      <xdr:nvCxnSpPr>
        <xdr:cNvPr id="441" name="直線コネクタ 440"/>
        <xdr:cNvCxnSpPr/>
      </xdr:nvCxnSpPr>
      <xdr:spPr>
        <a:xfrm flipV="1">
          <a:off x="16179800" y="2488743"/>
          <a:ext cx="838200" cy="9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137482</xdr:rowOff>
    </xdr:from>
    <xdr:ext cx="762000" cy="259045"/>
    <xdr:sp macro="" textlink="">
      <xdr:nvSpPr>
        <xdr:cNvPr id="442" name="将来負担の状況平均値テキスト"/>
        <xdr:cNvSpPr txBox="1"/>
      </xdr:nvSpPr>
      <xdr:spPr>
        <a:xfrm>
          <a:off x="17106900" y="2709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165405</xdr:rowOff>
    </xdr:from>
    <xdr:to>
      <xdr:col>24</xdr:col>
      <xdr:colOff>609600</xdr:colOff>
      <xdr:row>16</xdr:row>
      <xdr:rowOff>95555</xdr:rowOff>
    </xdr:to>
    <xdr:sp macro="" textlink="">
      <xdr:nvSpPr>
        <xdr:cNvPr id="443" name="フローチャート : 判断 442"/>
        <xdr:cNvSpPr/>
      </xdr:nvSpPr>
      <xdr:spPr>
        <a:xfrm>
          <a:off x="169672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14478</xdr:rowOff>
    </xdr:from>
    <xdr:to>
      <xdr:col>23</xdr:col>
      <xdr:colOff>406400</xdr:colOff>
      <xdr:row>15</xdr:row>
      <xdr:rowOff>111963</xdr:rowOff>
    </xdr:to>
    <xdr:cxnSp macro="">
      <xdr:nvCxnSpPr>
        <xdr:cNvPr id="444" name="直線コネクタ 443"/>
        <xdr:cNvCxnSpPr/>
      </xdr:nvCxnSpPr>
      <xdr:spPr>
        <a:xfrm flipV="1">
          <a:off x="15290800" y="2586228"/>
          <a:ext cx="889000" cy="9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154788</xdr:rowOff>
    </xdr:from>
    <xdr:to>
      <xdr:col>23</xdr:col>
      <xdr:colOff>457200</xdr:colOff>
      <xdr:row>16</xdr:row>
      <xdr:rowOff>84938</xdr:rowOff>
    </xdr:to>
    <xdr:sp macro="" textlink="">
      <xdr:nvSpPr>
        <xdr:cNvPr id="445" name="フローチャート : 判断 444"/>
        <xdr:cNvSpPr/>
      </xdr:nvSpPr>
      <xdr:spPr>
        <a:xfrm>
          <a:off x="16129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69715</xdr:rowOff>
    </xdr:from>
    <xdr:ext cx="736600" cy="259045"/>
    <xdr:sp macro="" textlink="">
      <xdr:nvSpPr>
        <xdr:cNvPr id="446" name="テキスト ボックス 445"/>
        <xdr:cNvSpPr txBox="1"/>
      </xdr:nvSpPr>
      <xdr:spPr>
        <a:xfrm>
          <a:off x="15798800" y="281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111963</xdr:rowOff>
    </xdr:from>
    <xdr:to>
      <xdr:col>22</xdr:col>
      <xdr:colOff>203200</xdr:colOff>
      <xdr:row>16</xdr:row>
      <xdr:rowOff>73711</xdr:rowOff>
    </xdr:to>
    <xdr:cxnSp macro="">
      <xdr:nvCxnSpPr>
        <xdr:cNvPr id="447" name="直線コネクタ 446"/>
        <xdr:cNvCxnSpPr/>
      </xdr:nvCxnSpPr>
      <xdr:spPr>
        <a:xfrm flipV="1">
          <a:off x="14401800" y="2683713"/>
          <a:ext cx="889000" cy="1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20015</xdr:rowOff>
    </xdr:from>
    <xdr:to>
      <xdr:col>22</xdr:col>
      <xdr:colOff>254000</xdr:colOff>
      <xdr:row>16</xdr:row>
      <xdr:rowOff>121615</xdr:rowOff>
    </xdr:to>
    <xdr:sp macro="" textlink="">
      <xdr:nvSpPr>
        <xdr:cNvPr id="448" name="フローチャート : 判断 447"/>
        <xdr:cNvSpPr/>
      </xdr:nvSpPr>
      <xdr:spPr>
        <a:xfrm>
          <a:off x="15240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106392</xdr:rowOff>
    </xdr:from>
    <xdr:ext cx="762000" cy="259045"/>
    <xdr:sp macro="" textlink="">
      <xdr:nvSpPr>
        <xdr:cNvPr id="449" name="テキスト ボックス 448"/>
        <xdr:cNvSpPr txBox="1"/>
      </xdr:nvSpPr>
      <xdr:spPr>
        <a:xfrm>
          <a:off x="14909800" y="284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73711</xdr:rowOff>
    </xdr:from>
    <xdr:to>
      <xdr:col>21</xdr:col>
      <xdr:colOff>0</xdr:colOff>
      <xdr:row>17</xdr:row>
      <xdr:rowOff>10363</xdr:rowOff>
    </xdr:to>
    <xdr:cxnSp macro="">
      <xdr:nvCxnSpPr>
        <xdr:cNvPr id="450" name="直線コネクタ 449"/>
        <xdr:cNvCxnSpPr/>
      </xdr:nvCxnSpPr>
      <xdr:spPr>
        <a:xfrm flipV="1">
          <a:off x="13512800" y="2816911"/>
          <a:ext cx="889000" cy="1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102057</xdr:rowOff>
    </xdr:from>
    <xdr:to>
      <xdr:col>21</xdr:col>
      <xdr:colOff>50800</xdr:colOff>
      <xdr:row>17</xdr:row>
      <xdr:rowOff>32207</xdr:rowOff>
    </xdr:to>
    <xdr:sp macro="" textlink="">
      <xdr:nvSpPr>
        <xdr:cNvPr id="451" name="フローチャート : 判断 450"/>
        <xdr:cNvSpPr/>
      </xdr:nvSpPr>
      <xdr:spPr>
        <a:xfrm>
          <a:off x="14351000" y="284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16984</xdr:rowOff>
    </xdr:from>
    <xdr:ext cx="762000" cy="259045"/>
    <xdr:sp macro="" textlink="">
      <xdr:nvSpPr>
        <xdr:cNvPr id="452" name="テキスト ボックス 451"/>
        <xdr:cNvSpPr txBox="1"/>
      </xdr:nvSpPr>
      <xdr:spPr>
        <a:xfrm>
          <a:off x="14020800" y="293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21336</xdr:rowOff>
    </xdr:from>
    <xdr:to>
      <xdr:col>19</xdr:col>
      <xdr:colOff>533400</xdr:colOff>
      <xdr:row>17</xdr:row>
      <xdr:rowOff>122936</xdr:rowOff>
    </xdr:to>
    <xdr:sp macro="" textlink="">
      <xdr:nvSpPr>
        <xdr:cNvPr id="453" name="フローチャート : 判断 452"/>
        <xdr:cNvSpPr/>
      </xdr:nvSpPr>
      <xdr:spPr>
        <a:xfrm>
          <a:off x="13462000" y="293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107713</xdr:rowOff>
    </xdr:from>
    <xdr:ext cx="762000" cy="259045"/>
    <xdr:sp macro="" textlink="">
      <xdr:nvSpPr>
        <xdr:cNvPr id="454" name="テキスト ボックス 453"/>
        <xdr:cNvSpPr txBox="1"/>
      </xdr:nvSpPr>
      <xdr:spPr>
        <a:xfrm>
          <a:off x="13131800" y="302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37643</xdr:rowOff>
    </xdr:from>
    <xdr:to>
      <xdr:col>24</xdr:col>
      <xdr:colOff>609600</xdr:colOff>
      <xdr:row>14</xdr:row>
      <xdr:rowOff>139243</xdr:rowOff>
    </xdr:to>
    <xdr:sp macro="" textlink="">
      <xdr:nvSpPr>
        <xdr:cNvPr id="460" name="円/楕円 459"/>
        <xdr:cNvSpPr/>
      </xdr:nvSpPr>
      <xdr:spPr>
        <a:xfrm>
          <a:off x="16967200" y="24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130370</xdr:rowOff>
    </xdr:from>
    <xdr:ext cx="762000" cy="259045"/>
    <xdr:sp macro="" textlink="">
      <xdr:nvSpPr>
        <xdr:cNvPr id="461" name="将来負担の状況該当値テキスト"/>
        <xdr:cNvSpPr txBox="1"/>
      </xdr:nvSpPr>
      <xdr:spPr>
        <a:xfrm>
          <a:off x="17106900" y="235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135128</xdr:rowOff>
    </xdr:from>
    <xdr:to>
      <xdr:col>23</xdr:col>
      <xdr:colOff>457200</xdr:colOff>
      <xdr:row>15</xdr:row>
      <xdr:rowOff>65278</xdr:rowOff>
    </xdr:to>
    <xdr:sp macro="" textlink="">
      <xdr:nvSpPr>
        <xdr:cNvPr id="462" name="円/楕円 461"/>
        <xdr:cNvSpPr/>
      </xdr:nvSpPr>
      <xdr:spPr>
        <a:xfrm>
          <a:off x="161290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75455</xdr:rowOff>
    </xdr:from>
    <xdr:ext cx="736600" cy="259045"/>
    <xdr:sp macro="" textlink="">
      <xdr:nvSpPr>
        <xdr:cNvPr id="463" name="テキスト ボックス 462"/>
        <xdr:cNvSpPr txBox="1"/>
      </xdr:nvSpPr>
      <xdr:spPr>
        <a:xfrm>
          <a:off x="15798800" y="2304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61163</xdr:rowOff>
    </xdr:from>
    <xdr:to>
      <xdr:col>22</xdr:col>
      <xdr:colOff>254000</xdr:colOff>
      <xdr:row>15</xdr:row>
      <xdr:rowOff>162763</xdr:rowOff>
    </xdr:to>
    <xdr:sp macro="" textlink="">
      <xdr:nvSpPr>
        <xdr:cNvPr id="464" name="円/楕円 463"/>
        <xdr:cNvSpPr/>
      </xdr:nvSpPr>
      <xdr:spPr>
        <a:xfrm>
          <a:off x="15240000" y="26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1490</xdr:rowOff>
    </xdr:from>
    <xdr:ext cx="762000" cy="259045"/>
    <xdr:sp macro="" textlink="">
      <xdr:nvSpPr>
        <xdr:cNvPr id="465" name="テキスト ボックス 464"/>
        <xdr:cNvSpPr txBox="1"/>
      </xdr:nvSpPr>
      <xdr:spPr>
        <a:xfrm>
          <a:off x="14909800" y="240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22911</xdr:rowOff>
    </xdr:from>
    <xdr:to>
      <xdr:col>21</xdr:col>
      <xdr:colOff>50800</xdr:colOff>
      <xdr:row>16</xdr:row>
      <xdr:rowOff>124511</xdr:rowOff>
    </xdr:to>
    <xdr:sp macro="" textlink="">
      <xdr:nvSpPr>
        <xdr:cNvPr id="466" name="円/楕円 465"/>
        <xdr:cNvSpPr/>
      </xdr:nvSpPr>
      <xdr:spPr>
        <a:xfrm>
          <a:off x="14351000" y="276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134688</xdr:rowOff>
    </xdr:from>
    <xdr:ext cx="762000" cy="259045"/>
    <xdr:sp macro="" textlink="">
      <xdr:nvSpPr>
        <xdr:cNvPr id="467" name="テキスト ボックス 466"/>
        <xdr:cNvSpPr txBox="1"/>
      </xdr:nvSpPr>
      <xdr:spPr>
        <a:xfrm>
          <a:off x="14020800" y="25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131013</xdr:rowOff>
    </xdr:from>
    <xdr:to>
      <xdr:col>19</xdr:col>
      <xdr:colOff>533400</xdr:colOff>
      <xdr:row>17</xdr:row>
      <xdr:rowOff>61163</xdr:rowOff>
    </xdr:to>
    <xdr:sp macro="" textlink="">
      <xdr:nvSpPr>
        <xdr:cNvPr id="468" name="円/楕円 467"/>
        <xdr:cNvSpPr/>
      </xdr:nvSpPr>
      <xdr:spPr>
        <a:xfrm>
          <a:off x="13462000" y="28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71340</xdr:rowOff>
    </xdr:from>
    <xdr:ext cx="762000" cy="259045"/>
    <xdr:sp macro="" textlink="">
      <xdr:nvSpPr>
        <xdr:cNvPr id="469" name="テキスト ボックス 468"/>
        <xdr:cNvSpPr txBox="1"/>
      </xdr:nvSpPr>
      <xdr:spPr>
        <a:xfrm>
          <a:off x="13131800" y="264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104,949
104,567
448.15
49,383,659
47,735,638
1,608,260
25,794,466
40,208,903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定員適正化計画に基づいた職員数の削減や市町村事務組合に対する退職手当負担金の負担率の改正による負担金の減少により、前年度より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ポイント下降している。</a:t>
          </a:r>
          <a:endParaRPr lang="ja-JP" altLang="ja-JP" sz="1400">
            <a:effectLst/>
          </a:endParaRPr>
        </a:p>
        <a:p>
          <a:r>
            <a:rPr kumimoji="1" lang="ja-JP" altLang="ja-JP" sz="1100">
              <a:solidFill>
                <a:schemeClr val="dk1"/>
              </a:solidFill>
              <a:effectLst/>
              <a:latin typeface="+mn-lt"/>
              <a:ea typeface="+mn-ea"/>
              <a:cs typeface="+mn-cs"/>
            </a:rPr>
            <a:t>　 しかしながら、類似団体平均値を上回っていることから、今後も職員数の適正な管理や給与制度の見直しを進め、人件費の抑制に努める。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107950</xdr:rowOff>
    </xdr:from>
    <xdr:to>
      <xdr:col>7</xdr:col>
      <xdr:colOff>15875</xdr:colOff>
      <xdr:row>42</xdr:row>
      <xdr:rowOff>69850</xdr:rowOff>
    </xdr:to>
    <xdr:cxnSp macro="">
      <xdr:nvCxnSpPr>
        <xdr:cNvPr id="61" name="直線コネクタ 60"/>
        <xdr:cNvCxnSpPr/>
      </xdr:nvCxnSpPr>
      <xdr:spPr>
        <a:xfrm flipV="1">
          <a:off x="4826000" y="5765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41927</xdr:rowOff>
    </xdr:from>
    <xdr:ext cx="762000" cy="259045"/>
    <xdr:sp macro="" textlink="">
      <xdr:nvSpPr>
        <xdr:cNvPr id="62" name="人件費最小値テキスト"/>
        <xdr:cNvSpPr txBox="1"/>
      </xdr:nvSpPr>
      <xdr:spPr>
        <a:xfrm>
          <a:off x="491490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42</xdr:row>
      <xdr:rowOff>69850</xdr:rowOff>
    </xdr:from>
    <xdr:to>
      <xdr:col>7</xdr:col>
      <xdr:colOff>104775</xdr:colOff>
      <xdr:row>42</xdr:row>
      <xdr:rowOff>69850</xdr:rowOff>
    </xdr:to>
    <xdr:cxnSp macro="">
      <xdr:nvCxnSpPr>
        <xdr:cNvPr id="63" name="直線コネクタ 62"/>
        <xdr:cNvCxnSpPr/>
      </xdr:nvCxnSpPr>
      <xdr:spPr>
        <a:xfrm>
          <a:off x="4737100" y="72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107950</xdr:rowOff>
    </xdr:from>
    <xdr:to>
      <xdr:col>7</xdr:col>
      <xdr:colOff>104775</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39</xdr:row>
      <xdr:rowOff>165100</xdr:rowOff>
    </xdr:to>
    <xdr:cxnSp macro="">
      <xdr:nvCxnSpPr>
        <xdr:cNvPr id="66" name="直線コネクタ 65"/>
        <xdr:cNvCxnSpPr/>
      </xdr:nvCxnSpPr>
      <xdr:spPr>
        <a:xfrm flipV="1">
          <a:off x="3987800" y="648970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54627</xdr:rowOff>
    </xdr:from>
    <xdr:ext cx="762000" cy="259045"/>
    <xdr:sp macro="" textlink="">
      <xdr:nvSpPr>
        <xdr:cNvPr id="67" name="人件費平均値テキスト"/>
        <xdr:cNvSpPr txBox="1"/>
      </xdr:nvSpPr>
      <xdr:spPr>
        <a:xfrm>
          <a:off x="4914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68" name="フローチャート : 判断 67"/>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50800</xdr:rowOff>
    </xdr:from>
    <xdr:to>
      <xdr:col>5</xdr:col>
      <xdr:colOff>549275</xdr:colOff>
      <xdr:row>39</xdr:row>
      <xdr:rowOff>165100</xdr:rowOff>
    </xdr:to>
    <xdr:cxnSp macro="">
      <xdr:nvCxnSpPr>
        <xdr:cNvPr id="69" name="直線コネクタ 68"/>
        <xdr:cNvCxnSpPr/>
      </xdr:nvCxnSpPr>
      <xdr:spPr>
        <a:xfrm>
          <a:off x="3098800" y="6737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38100</xdr:rowOff>
    </xdr:from>
    <xdr:to>
      <xdr:col>5</xdr:col>
      <xdr:colOff>600075</xdr:colOff>
      <xdr:row>39</xdr:row>
      <xdr:rowOff>139700</xdr:rowOff>
    </xdr:to>
    <xdr:sp macro="" textlink="">
      <xdr:nvSpPr>
        <xdr:cNvPr id="70" name="フローチャート : 判断 69"/>
        <xdr:cNvSpPr/>
      </xdr:nvSpPr>
      <xdr:spPr>
        <a:xfrm>
          <a:off x="3937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149877</xdr:rowOff>
    </xdr:from>
    <xdr:ext cx="736600" cy="259045"/>
    <xdr:sp macro="" textlink="">
      <xdr:nvSpPr>
        <xdr:cNvPr id="71" name="テキスト ボックス 70"/>
        <xdr:cNvSpPr txBox="1"/>
      </xdr:nvSpPr>
      <xdr:spPr>
        <a:xfrm>
          <a:off x="3606800" y="649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50800</xdr:rowOff>
    </xdr:from>
    <xdr:to>
      <xdr:col>4</xdr:col>
      <xdr:colOff>346075</xdr:colOff>
      <xdr:row>40</xdr:row>
      <xdr:rowOff>12700</xdr:rowOff>
    </xdr:to>
    <xdr:cxnSp macro="">
      <xdr:nvCxnSpPr>
        <xdr:cNvPr id="72" name="直線コネクタ 71"/>
        <xdr:cNvCxnSpPr/>
      </xdr:nvCxnSpPr>
      <xdr:spPr>
        <a:xfrm flipV="1">
          <a:off x="2209800" y="6737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38100</xdr:rowOff>
    </xdr:from>
    <xdr:to>
      <xdr:col>4</xdr:col>
      <xdr:colOff>396875</xdr:colOff>
      <xdr:row>39</xdr:row>
      <xdr:rowOff>139700</xdr:rowOff>
    </xdr:to>
    <xdr:sp macro="" textlink="">
      <xdr:nvSpPr>
        <xdr:cNvPr id="73" name="フローチャート : 判断 72"/>
        <xdr:cNvSpPr/>
      </xdr:nvSpPr>
      <xdr:spPr>
        <a:xfrm>
          <a:off x="3048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124477</xdr:rowOff>
    </xdr:from>
    <xdr:ext cx="762000" cy="259045"/>
    <xdr:sp macro="" textlink="">
      <xdr:nvSpPr>
        <xdr:cNvPr id="74" name="テキスト ボックス 73"/>
        <xdr:cNvSpPr txBox="1"/>
      </xdr:nvSpPr>
      <xdr:spPr>
        <a:xfrm>
          <a:off x="2717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41</xdr:row>
      <xdr:rowOff>12700</xdr:rowOff>
    </xdr:to>
    <xdr:cxnSp macro="">
      <xdr:nvCxnSpPr>
        <xdr:cNvPr id="75" name="直線コネクタ 74"/>
        <xdr:cNvCxnSpPr/>
      </xdr:nvCxnSpPr>
      <xdr:spPr>
        <a:xfrm flipV="1">
          <a:off x="1320800" y="6870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133350</xdr:rowOff>
    </xdr:from>
    <xdr:to>
      <xdr:col>3</xdr:col>
      <xdr:colOff>193675</xdr:colOff>
      <xdr:row>41</xdr:row>
      <xdr:rowOff>63500</xdr:rowOff>
    </xdr:to>
    <xdr:sp macro="" textlink="">
      <xdr:nvSpPr>
        <xdr:cNvPr id="76" name="フローチャート : 判断 75"/>
        <xdr:cNvSpPr/>
      </xdr:nvSpPr>
      <xdr:spPr>
        <a:xfrm>
          <a:off x="2159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48277</xdr:rowOff>
    </xdr:from>
    <xdr:ext cx="762000" cy="259045"/>
    <xdr:sp macro="" textlink="">
      <xdr:nvSpPr>
        <xdr:cNvPr id="77" name="テキスト ボックス 76"/>
        <xdr:cNvSpPr txBox="1"/>
      </xdr:nvSpPr>
      <xdr:spPr>
        <a:xfrm>
          <a:off x="1828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95250</xdr:rowOff>
    </xdr:from>
    <xdr:to>
      <xdr:col>1</xdr:col>
      <xdr:colOff>676275</xdr:colOff>
      <xdr:row>42</xdr:row>
      <xdr:rowOff>25400</xdr:rowOff>
    </xdr:to>
    <xdr:sp macro="" textlink="">
      <xdr:nvSpPr>
        <xdr:cNvPr id="78" name="フローチャート : 判断 77"/>
        <xdr:cNvSpPr/>
      </xdr:nvSpPr>
      <xdr:spPr>
        <a:xfrm>
          <a:off x="1270000" y="71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10177</xdr:rowOff>
    </xdr:from>
    <xdr:ext cx="762000" cy="259045"/>
    <xdr:sp macro="" textlink="">
      <xdr:nvSpPr>
        <xdr:cNvPr id="79" name="テキスト ボックス 78"/>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5" name="円/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114300</xdr:rowOff>
    </xdr:from>
    <xdr:to>
      <xdr:col>5</xdr:col>
      <xdr:colOff>600075</xdr:colOff>
      <xdr:row>40</xdr:row>
      <xdr:rowOff>44450</xdr:rowOff>
    </xdr:to>
    <xdr:sp macro="" textlink="">
      <xdr:nvSpPr>
        <xdr:cNvPr id="87" name="円/楕円 86"/>
        <xdr:cNvSpPr/>
      </xdr:nvSpPr>
      <xdr:spPr>
        <a:xfrm>
          <a:off x="3937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29227</xdr:rowOff>
    </xdr:from>
    <xdr:ext cx="736600" cy="259045"/>
    <xdr:sp macro="" textlink="">
      <xdr:nvSpPr>
        <xdr:cNvPr id="88" name="テキスト ボックス 87"/>
        <xdr:cNvSpPr txBox="1"/>
      </xdr:nvSpPr>
      <xdr:spPr>
        <a:xfrm>
          <a:off x="3606800" y="688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0</xdr:rowOff>
    </xdr:from>
    <xdr:to>
      <xdr:col>4</xdr:col>
      <xdr:colOff>396875</xdr:colOff>
      <xdr:row>39</xdr:row>
      <xdr:rowOff>101600</xdr:rowOff>
    </xdr:to>
    <xdr:sp macro="" textlink="">
      <xdr:nvSpPr>
        <xdr:cNvPr id="89" name="円/楕円 88"/>
        <xdr:cNvSpPr/>
      </xdr:nvSpPr>
      <xdr:spPr>
        <a:xfrm>
          <a:off x="3048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111777</xdr:rowOff>
    </xdr:from>
    <xdr:ext cx="762000" cy="259045"/>
    <xdr:sp macro="" textlink="">
      <xdr:nvSpPr>
        <xdr:cNvPr id="90" name="テキスト ボックス 89"/>
        <xdr:cNvSpPr txBox="1"/>
      </xdr:nvSpPr>
      <xdr:spPr>
        <a:xfrm>
          <a:off x="271780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1" name="円/楕円 90"/>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73677</xdr:rowOff>
    </xdr:from>
    <xdr:ext cx="762000" cy="259045"/>
    <xdr:sp macro="" textlink="">
      <xdr:nvSpPr>
        <xdr:cNvPr id="92" name="テキスト ボックス 91"/>
        <xdr:cNvSpPr txBox="1"/>
      </xdr:nvSpPr>
      <xdr:spPr>
        <a:xfrm>
          <a:off x="1828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133350</xdr:rowOff>
    </xdr:from>
    <xdr:to>
      <xdr:col>1</xdr:col>
      <xdr:colOff>676275</xdr:colOff>
      <xdr:row>41</xdr:row>
      <xdr:rowOff>63500</xdr:rowOff>
    </xdr:to>
    <xdr:sp macro="" textlink="">
      <xdr:nvSpPr>
        <xdr:cNvPr id="93" name="円/楕円 92"/>
        <xdr:cNvSpPr/>
      </xdr:nvSpPr>
      <xdr:spPr>
        <a:xfrm>
          <a:off x="1270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73677</xdr:rowOff>
    </xdr:from>
    <xdr:ext cx="762000" cy="259045"/>
    <xdr:sp macro="" textlink="">
      <xdr:nvSpPr>
        <xdr:cNvPr id="94" name="テキスト ボックス 93"/>
        <xdr:cNvSpPr txBox="1"/>
      </xdr:nvSpPr>
      <xdr:spPr>
        <a:xfrm>
          <a:off x="939800" y="676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地域子ども子育て支援事業に要する経費の増額により、前年度より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ポイント上昇している。</a:t>
          </a:r>
          <a:endParaRPr lang="ja-JP" altLang="ja-JP" sz="1400">
            <a:effectLst/>
          </a:endParaRPr>
        </a:p>
        <a:p>
          <a:r>
            <a:rPr kumimoji="1" lang="ja-JP" altLang="ja-JP" sz="1100">
              <a:solidFill>
                <a:schemeClr val="dk1"/>
              </a:solidFill>
              <a:effectLst/>
              <a:latin typeface="+mn-lt"/>
              <a:ea typeface="+mn-ea"/>
              <a:cs typeface="+mn-cs"/>
            </a:rPr>
            <a:t>　しかしながら、庁舎等への新電力の導入や内部管理経費の抑制の取組により類似団体を下回っている。</a:t>
          </a:r>
          <a:endParaRPr lang="ja-JP" altLang="ja-JP" sz="1400">
            <a:effectLst/>
          </a:endParaRPr>
        </a:p>
        <a:p>
          <a:r>
            <a:rPr kumimoji="1" lang="ja-JP" altLang="ja-JP" sz="1100">
              <a:solidFill>
                <a:schemeClr val="dk1"/>
              </a:solidFill>
              <a:effectLst/>
              <a:latin typeface="+mn-lt"/>
              <a:ea typeface="+mn-ea"/>
              <a:cs typeface="+mn-cs"/>
            </a:rPr>
            <a:t>　今後も職員のコスト意識を高め、事務改善等による経費削減に努める。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106426</xdr:rowOff>
    </xdr:from>
    <xdr:to>
      <xdr:col>24</xdr:col>
      <xdr:colOff>31750</xdr:colOff>
      <xdr:row>21</xdr:row>
      <xdr:rowOff>161290</xdr:rowOff>
    </xdr:to>
    <xdr:cxnSp macro="">
      <xdr:nvCxnSpPr>
        <xdr:cNvPr id="120" name="直線コネクタ 119"/>
        <xdr:cNvCxnSpPr/>
      </xdr:nvCxnSpPr>
      <xdr:spPr>
        <a:xfrm flipV="1">
          <a:off x="16510000" y="233527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21353</xdr:rowOff>
    </xdr:from>
    <xdr:ext cx="762000" cy="259045"/>
    <xdr:sp macro="" textlink="">
      <xdr:nvSpPr>
        <xdr:cNvPr id="123" name="物件費最大値テキスト"/>
        <xdr:cNvSpPr txBox="1"/>
      </xdr:nvSpPr>
      <xdr:spPr>
        <a:xfrm>
          <a:off x="16598900" y="207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106426</xdr:rowOff>
    </xdr:from>
    <xdr:to>
      <xdr:col>24</xdr:col>
      <xdr:colOff>120650</xdr:colOff>
      <xdr:row>13</xdr:row>
      <xdr:rowOff>106426</xdr:rowOff>
    </xdr:to>
    <xdr:cxnSp macro="">
      <xdr:nvCxnSpPr>
        <xdr:cNvPr id="124" name="直線コネクタ 123"/>
        <xdr:cNvCxnSpPr/>
      </xdr:nvCxnSpPr>
      <xdr:spPr>
        <a:xfrm>
          <a:off x="16421100" y="23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15</xdr:row>
      <xdr:rowOff>165862</xdr:rowOff>
    </xdr:to>
    <xdr:cxnSp macro="">
      <xdr:nvCxnSpPr>
        <xdr:cNvPr id="125" name="直線コネクタ 124"/>
        <xdr:cNvCxnSpPr/>
      </xdr:nvCxnSpPr>
      <xdr:spPr>
        <a:xfrm>
          <a:off x="15671800" y="27101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123715</xdr:rowOff>
    </xdr:from>
    <xdr:ext cx="762000" cy="259045"/>
    <xdr:sp macro="" textlink="">
      <xdr:nvSpPr>
        <xdr:cNvPr id="126" name="物件費平均値テキスト"/>
        <xdr:cNvSpPr txBox="1"/>
      </xdr:nvSpPr>
      <xdr:spPr>
        <a:xfrm>
          <a:off x="16598900" y="26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151638</xdr:rowOff>
    </xdr:from>
    <xdr:to>
      <xdr:col>24</xdr:col>
      <xdr:colOff>82550</xdr:colOff>
      <xdr:row>16</xdr:row>
      <xdr:rowOff>81788</xdr:rowOff>
    </xdr:to>
    <xdr:sp macro="" textlink="">
      <xdr:nvSpPr>
        <xdr:cNvPr id="127" name="フローチャート : 判断 126"/>
        <xdr:cNvSpPr/>
      </xdr:nvSpPr>
      <xdr:spPr>
        <a:xfrm>
          <a:off x="164592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83566</xdr:rowOff>
    </xdr:from>
    <xdr:to>
      <xdr:col>22</xdr:col>
      <xdr:colOff>565150</xdr:colOff>
      <xdr:row>15</xdr:row>
      <xdr:rowOff>138430</xdr:rowOff>
    </xdr:to>
    <xdr:cxnSp macro="">
      <xdr:nvCxnSpPr>
        <xdr:cNvPr id="128" name="直線コネクタ 127"/>
        <xdr:cNvCxnSpPr/>
      </xdr:nvCxnSpPr>
      <xdr:spPr>
        <a:xfrm>
          <a:off x="14782800" y="2655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25908</xdr:rowOff>
    </xdr:from>
    <xdr:to>
      <xdr:col>22</xdr:col>
      <xdr:colOff>615950</xdr:colOff>
      <xdr:row>16</xdr:row>
      <xdr:rowOff>127508</xdr:rowOff>
    </xdr:to>
    <xdr:sp macro="" textlink="">
      <xdr:nvSpPr>
        <xdr:cNvPr id="129" name="フローチャート : 判断 128"/>
        <xdr:cNvSpPr/>
      </xdr:nvSpPr>
      <xdr:spPr>
        <a:xfrm>
          <a:off x="15621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112285</xdr:rowOff>
    </xdr:from>
    <xdr:ext cx="736600" cy="259045"/>
    <xdr:sp macro="" textlink="">
      <xdr:nvSpPr>
        <xdr:cNvPr id="130" name="テキスト ボックス 129"/>
        <xdr:cNvSpPr txBox="1"/>
      </xdr:nvSpPr>
      <xdr:spPr>
        <a:xfrm>
          <a:off x="15290800" y="2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37846</xdr:rowOff>
    </xdr:from>
    <xdr:to>
      <xdr:col>21</xdr:col>
      <xdr:colOff>361950</xdr:colOff>
      <xdr:row>15</xdr:row>
      <xdr:rowOff>83566</xdr:rowOff>
    </xdr:to>
    <xdr:cxnSp macro="">
      <xdr:nvCxnSpPr>
        <xdr:cNvPr id="131" name="直線コネクタ 130"/>
        <xdr:cNvCxnSpPr/>
      </xdr:nvCxnSpPr>
      <xdr:spPr>
        <a:xfrm>
          <a:off x="13893800" y="26095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19558</xdr:rowOff>
    </xdr:from>
    <xdr:to>
      <xdr:col>20</xdr:col>
      <xdr:colOff>158750</xdr:colOff>
      <xdr:row>15</xdr:row>
      <xdr:rowOff>37846</xdr:rowOff>
    </xdr:to>
    <xdr:cxnSp macro="">
      <xdr:nvCxnSpPr>
        <xdr:cNvPr id="134" name="直線コネクタ 133"/>
        <xdr:cNvCxnSpPr/>
      </xdr:nvCxnSpPr>
      <xdr:spPr>
        <a:xfrm>
          <a:off x="13004800" y="2591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96774</xdr:rowOff>
    </xdr:from>
    <xdr:to>
      <xdr:col>20</xdr:col>
      <xdr:colOff>209550</xdr:colOff>
      <xdr:row>16</xdr:row>
      <xdr:rowOff>26924</xdr:rowOff>
    </xdr:to>
    <xdr:sp macro="" textlink="">
      <xdr:nvSpPr>
        <xdr:cNvPr id="135" name="フローチャート :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37" name="フローチャート : 判断 136"/>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155719</xdr:rowOff>
    </xdr:from>
    <xdr:ext cx="762000" cy="259045"/>
    <xdr:sp macro="" textlink="">
      <xdr:nvSpPr>
        <xdr:cNvPr id="138" name="テキスト ボックス 137"/>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115062</xdr:rowOff>
    </xdr:from>
    <xdr:to>
      <xdr:col>24</xdr:col>
      <xdr:colOff>82550</xdr:colOff>
      <xdr:row>16</xdr:row>
      <xdr:rowOff>45212</xdr:rowOff>
    </xdr:to>
    <xdr:sp macro="" textlink="">
      <xdr:nvSpPr>
        <xdr:cNvPr id="144" name="円/楕円 143"/>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131589</xdr:rowOff>
    </xdr:from>
    <xdr:ext cx="762000" cy="259045"/>
    <xdr:sp macro="" textlink="">
      <xdr:nvSpPr>
        <xdr:cNvPr id="145" name="物件費該当値テキスト"/>
        <xdr:cNvSpPr txBox="1"/>
      </xdr:nvSpPr>
      <xdr:spPr>
        <a:xfrm>
          <a:off x="16598900" y="253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6" name="円/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47" name="テキスト ボックス 146"/>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32766</xdr:rowOff>
    </xdr:from>
    <xdr:to>
      <xdr:col>21</xdr:col>
      <xdr:colOff>412750</xdr:colOff>
      <xdr:row>15</xdr:row>
      <xdr:rowOff>134366</xdr:rowOff>
    </xdr:to>
    <xdr:sp macro="" textlink="">
      <xdr:nvSpPr>
        <xdr:cNvPr id="148" name="円/楕円 147"/>
        <xdr:cNvSpPr/>
      </xdr:nvSpPr>
      <xdr:spPr>
        <a:xfrm>
          <a:off x="14732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144543</xdr:rowOff>
    </xdr:from>
    <xdr:ext cx="762000" cy="259045"/>
    <xdr:sp macro="" textlink="">
      <xdr:nvSpPr>
        <xdr:cNvPr id="149" name="テキスト ボックス 148"/>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158496</xdr:rowOff>
    </xdr:from>
    <xdr:to>
      <xdr:col>20</xdr:col>
      <xdr:colOff>209550</xdr:colOff>
      <xdr:row>15</xdr:row>
      <xdr:rowOff>88646</xdr:rowOff>
    </xdr:to>
    <xdr:sp macro="" textlink="">
      <xdr:nvSpPr>
        <xdr:cNvPr id="150" name="円/楕円 149"/>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98823</xdr:rowOff>
    </xdr:from>
    <xdr:ext cx="762000" cy="259045"/>
    <xdr:sp macro="" textlink="">
      <xdr:nvSpPr>
        <xdr:cNvPr id="151" name="テキスト ボックス 150"/>
        <xdr:cNvSpPr txBox="1"/>
      </xdr:nvSpPr>
      <xdr:spPr>
        <a:xfrm>
          <a:off x="13512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52" name="円/楕円 151"/>
        <xdr:cNvSpPr/>
      </xdr:nvSpPr>
      <xdr:spPr>
        <a:xfrm>
          <a:off x="12954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80535</xdr:rowOff>
    </xdr:from>
    <xdr:ext cx="762000" cy="259045"/>
    <xdr:sp macro="" textlink="">
      <xdr:nvSpPr>
        <xdr:cNvPr id="153" name="テキスト ボックス 152"/>
        <xdr:cNvSpPr txBox="1"/>
      </xdr:nvSpPr>
      <xdr:spPr>
        <a:xfrm>
          <a:off x="12623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幼稚園・保育所等給付費や障害者自立支援給付費等の増加により、前年度より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ポイント上昇している。</a:t>
          </a:r>
          <a:endParaRPr lang="ja-JP" altLang="ja-JP" sz="1400">
            <a:effectLst/>
          </a:endParaRPr>
        </a:p>
        <a:p>
          <a:r>
            <a:rPr kumimoji="1" lang="ja-JP" altLang="ja-JP" sz="1100">
              <a:solidFill>
                <a:schemeClr val="dk1"/>
              </a:solidFill>
              <a:effectLst/>
              <a:latin typeface="+mn-lt"/>
              <a:ea typeface="+mn-ea"/>
              <a:cs typeface="+mn-cs"/>
            </a:rPr>
            <a:t>　また、類似団体平均を上回っていることから、今後も更なる資格審査の適正化や各種手当への特別加算、単独扶助費の見直し等を進めていくことで抑制に努める。　</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156935</xdr:rowOff>
    </xdr:from>
    <xdr:to>
      <xdr:col>7</xdr:col>
      <xdr:colOff>15875</xdr:colOff>
      <xdr:row>61</xdr:row>
      <xdr:rowOff>135165</xdr:rowOff>
    </xdr:to>
    <xdr:cxnSp macro="">
      <xdr:nvCxnSpPr>
        <xdr:cNvPr id="183" name="直線コネクタ 182"/>
        <xdr:cNvCxnSpPr/>
      </xdr:nvCxnSpPr>
      <xdr:spPr>
        <a:xfrm flipV="1">
          <a:off x="4826000" y="9243785"/>
          <a:ext cx="0" cy="134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4"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5" name="直線コネクタ 184"/>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71862</xdr:rowOff>
    </xdr:from>
    <xdr:ext cx="762000" cy="259045"/>
    <xdr:sp macro="" textlink="">
      <xdr:nvSpPr>
        <xdr:cNvPr id="186"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53</xdr:row>
      <xdr:rowOff>156935</xdr:rowOff>
    </xdr:from>
    <xdr:to>
      <xdr:col>7</xdr:col>
      <xdr:colOff>104775</xdr:colOff>
      <xdr:row>53</xdr:row>
      <xdr:rowOff>156935</xdr:rowOff>
    </xdr:to>
    <xdr:cxnSp macro="">
      <xdr:nvCxnSpPr>
        <xdr:cNvPr id="187" name="直線コネクタ 186"/>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121557</xdr:rowOff>
    </xdr:from>
    <xdr:to>
      <xdr:col>7</xdr:col>
      <xdr:colOff>15875</xdr:colOff>
      <xdr:row>57</xdr:row>
      <xdr:rowOff>37193</xdr:rowOff>
    </xdr:to>
    <xdr:cxnSp macro="">
      <xdr:nvCxnSpPr>
        <xdr:cNvPr id="188" name="直線コネクタ 187"/>
        <xdr:cNvCxnSpPr/>
      </xdr:nvCxnSpPr>
      <xdr:spPr>
        <a:xfrm>
          <a:off x="3987800" y="97227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0" name="フローチャート :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121557</xdr:rowOff>
    </xdr:to>
    <xdr:cxnSp macro="">
      <xdr:nvCxnSpPr>
        <xdr:cNvPr id="191" name="直線コネクタ 190"/>
        <xdr:cNvCxnSpPr/>
      </xdr:nvCxnSpPr>
      <xdr:spPr>
        <a:xfrm>
          <a:off x="3098800" y="9646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144235</xdr:rowOff>
    </xdr:from>
    <xdr:to>
      <xdr:col>5</xdr:col>
      <xdr:colOff>600075</xdr:colOff>
      <xdr:row>56</xdr:row>
      <xdr:rowOff>74385</xdr:rowOff>
    </xdr:to>
    <xdr:sp macro="" textlink="">
      <xdr:nvSpPr>
        <xdr:cNvPr id="192" name="フローチャート : 判断 191"/>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84562</xdr:rowOff>
    </xdr:from>
    <xdr:ext cx="736600" cy="259045"/>
    <xdr:sp macro="" textlink="">
      <xdr:nvSpPr>
        <xdr:cNvPr id="193" name="テキスト ボックス 192"/>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56243</xdr:rowOff>
    </xdr:to>
    <xdr:cxnSp macro="">
      <xdr:nvCxnSpPr>
        <xdr:cNvPr id="194" name="直線コネクタ 193"/>
        <xdr:cNvCxnSpPr/>
      </xdr:nvCxnSpPr>
      <xdr:spPr>
        <a:xfrm flipV="1">
          <a:off x="2209800" y="964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5" name="フローチャート : 判断 194"/>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6" name="テキスト ボックス 195"/>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56243</xdr:rowOff>
    </xdr:from>
    <xdr:to>
      <xdr:col>3</xdr:col>
      <xdr:colOff>142875</xdr:colOff>
      <xdr:row>56</xdr:row>
      <xdr:rowOff>56243</xdr:rowOff>
    </xdr:to>
    <xdr:cxnSp macro="">
      <xdr:nvCxnSpPr>
        <xdr:cNvPr id="197" name="直線コネクタ 196"/>
        <xdr:cNvCxnSpPr/>
      </xdr:nvCxnSpPr>
      <xdr:spPr>
        <a:xfrm>
          <a:off x="1320800" y="9657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89807</xdr:rowOff>
    </xdr:from>
    <xdr:to>
      <xdr:col>3</xdr:col>
      <xdr:colOff>193675</xdr:colOff>
      <xdr:row>56</xdr:row>
      <xdr:rowOff>19957</xdr:rowOff>
    </xdr:to>
    <xdr:sp macro="" textlink="">
      <xdr:nvSpPr>
        <xdr:cNvPr id="198" name="フローチャート : 判断 197"/>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30134</xdr:rowOff>
    </xdr:from>
    <xdr:ext cx="762000" cy="259045"/>
    <xdr:sp macro="" textlink="">
      <xdr:nvSpPr>
        <xdr:cNvPr id="199" name="テキスト ボックス 198"/>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0" name="フローチャート : 判断 199"/>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01" name="テキスト ボックス 200"/>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7" name="円/楕円 206"/>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08"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70757</xdr:rowOff>
    </xdr:from>
    <xdr:to>
      <xdr:col>5</xdr:col>
      <xdr:colOff>600075</xdr:colOff>
      <xdr:row>57</xdr:row>
      <xdr:rowOff>907</xdr:rowOff>
    </xdr:to>
    <xdr:sp macro="" textlink="">
      <xdr:nvSpPr>
        <xdr:cNvPr id="209" name="円/楕円 208"/>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157134</xdr:rowOff>
    </xdr:from>
    <xdr:ext cx="736600" cy="259045"/>
    <xdr:sp macro="" textlink="">
      <xdr:nvSpPr>
        <xdr:cNvPr id="210" name="テキスト ボックス 209"/>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1" name="円/楕円 210"/>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2" name="テキスト ボックス 211"/>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5443</xdr:rowOff>
    </xdr:from>
    <xdr:to>
      <xdr:col>3</xdr:col>
      <xdr:colOff>193675</xdr:colOff>
      <xdr:row>56</xdr:row>
      <xdr:rowOff>107043</xdr:rowOff>
    </xdr:to>
    <xdr:sp macro="" textlink="">
      <xdr:nvSpPr>
        <xdr:cNvPr id="213" name="円/楕円 212"/>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91820</xdr:rowOff>
    </xdr:from>
    <xdr:ext cx="762000" cy="259045"/>
    <xdr:sp macro="" textlink="">
      <xdr:nvSpPr>
        <xdr:cNvPr id="214" name="テキスト ボックス 213"/>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5443</xdr:rowOff>
    </xdr:from>
    <xdr:to>
      <xdr:col>1</xdr:col>
      <xdr:colOff>676275</xdr:colOff>
      <xdr:row>56</xdr:row>
      <xdr:rowOff>107043</xdr:rowOff>
    </xdr:to>
    <xdr:sp macro="" textlink="">
      <xdr:nvSpPr>
        <xdr:cNvPr id="215" name="円/楕円 214"/>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91820</xdr:rowOff>
    </xdr:from>
    <xdr:ext cx="762000" cy="259045"/>
    <xdr:sp macro="" textlink="">
      <xdr:nvSpPr>
        <xdr:cNvPr id="216" name="テキスト ボックス 215"/>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国民健康保険特別繰出金の減額等により、前年度より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ポイントの下降している。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しかしながら、類似団体平均値を上回っている状況であるため、特別会計の事業の精査により普通会計の負担額を減らしていくよう努める。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152400</xdr:rowOff>
    </xdr:from>
    <xdr:to>
      <xdr:col>24</xdr:col>
      <xdr:colOff>31750</xdr:colOff>
      <xdr:row>61</xdr:row>
      <xdr:rowOff>19050</xdr:rowOff>
    </xdr:to>
    <xdr:cxnSp macro="">
      <xdr:nvCxnSpPr>
        <xdr:cNvPr id="244" name="直線コネクタ 243"/>
        <xdr:cNvCxnSpPr/>
      </xdr:nvCxnSpPr>
      <xdr:spPr>
        <a:xfrm flipV="1">
          <a:off x="16510000" y="9067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162577</xdr:rowOff>
    </xdr:from>
    <xdr:ext cx="762000" cy="259045"/>
    <xdr:sp macro="" textlink="">
      <xdr:nvSpPr>
        <xdr:cNvPr id="245"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61</xdr:row>
      <xdr:rowOff>19050</xdr:rowOff>
    </xdr:from>
    <xdr:to>
      <xdr:col>24</xdr:col>
      <xdr:colOff>120650</xdr:colOff>
      <xdr:row>61</xdr:row>
      <xdr:rowOff>19050</xdr:rowOff>
    </xdr:to>
    <xdr:cxnSp macro="">
      <xdr:nvCxnSpPr>
        <xdr:cNvPr id="246" name="直線コネクタ 245"/>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67327</xdr:rowOff>
    </xdr:from>
    <xdr:ext cx="762000" cy="259045"/>
    <xdr:sp macro="" textlink="">
      <xdr:nvSpPr>
        <xdr:cNvPr id="247"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52</xdr:row>
      <xdr:rowOff>152400</xdr:rowOff>
    </xdr:from>
    <xdr:to>
      <xdr:col>24</xdr:col>
      <xdr:colOff>120650</xdr:colOff>
      <xdr:row>52</xdr:row>
      <xdr:rowOff>152400</xdr:rowOff>
    </xdr:to>
    <xdr:cxnSp macro="">
      <xdr:nvCxnSpPr>
        <xdr:cNvPr id="248" name="直線コネクタ 247"/>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152400</xdr:rowOff>
    </xdr:to>
    <xdr:cxnSp macro="">
      <xdr:nvCxnSpPr>
        <xdr:cNvPr id="249" name="直線コネクタ 248"/>
        <xdr:cNvCxnSpPr/>
      </xdr:nvCxnSpPr>
      <xdr:spPr>
        <a:xfrm flipV="1">
          <a:off x="15671800" y="9728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29227</xdr:rowOff>
    </xdr:from>
    <xdr:ext cx="762000" cy="259045"/>
    <xdr:sp macro="" textlink="">
      <xdr:nvSpPr>
        <xdr:cNvPr id="250"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xdr:rowOff>
    </xdr:from>
    <xdr:to>
      <xdr:col>24</xdr:col>
      <xdr:colOff>82550</xdr:colOff>
      <xdr:row>56</xdr:row>
      <xdr:rowOff>114300</xdr:rowOff>
    </xdr:to>
    <xdr:sp macro="" textlink="">
      <xdr:nvSpPr>
        <xdr:cNvPr id="251" name="フローチャート : 判断 250"/>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152400</xdr:rowOff>
    </xdr:to>
    <xdr:cxnSp macro="">
      <xdr:nvCxnSpPr>
        <xdr:cNvPr id="252" name="直線コネクタ 251"/>
        <xdr:cNvCxnSpPr/>
      </xdr:nvCxnSpPr>
      <xdr:spPr>
        <a:xfrm>
          <a:off x="14782800" y="972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114300</xdr:rowOff>
    </xdr:from>
    <xdr:to>
      <xdr:col>21</xdr:col>
      <xdr:colOff>361950</xdr:colOff>
      <xdr:row>56</xdr:row>
      <xdr:rowOff>127000</xdr:rowOff>
    </xdr:to>
    <xdr:cxnSp macro="">
      <xdr:nvCxnSpPr>
        <xdr:cNvPr id="255" name="直線コネクタ 254"/>
        <xdr:cNvCxnSpPr/>
      </xdr:nvCxnSpPr>
      <xdr:spPr>
        <a:xfrm>
          <a:off x="13893800" y="971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56" name="フローチャート : 判断 255"/>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137177</xdr:rowOff>
    </xdr:from>
    <xdr:ext cx="762000" cy="259045"/>
    <xdr:sp macro="" textlink="">
      <xdr:nvSpPr>
        <xdr:cNvPr id="257" name="テキスト ボックス 256"/>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63500</xdr:rowOff>
    </xdr:from>
    <xdr:to>
      <xdr:col>20</xdr:col>
      <xdr:colOff>158750</xdr:colOff>
      <xdr:row>56</xdr:row>
      <xdr:rowOff>114300</xdr:rowOff>
    </xdr:to>
    <xdr:cxnSp macro="">
      <xdr:nvCxnSpPr>
        <xdr:cNvPr id="258" name="直線コネクタ 257"/>
        <xdr:cNvCxnSpPr/>
      </xdr:nvCxnSpPr>
      <xdr:spPr>
        <a:xfrm>
          <a:off x="13004800" y="966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59" name="フローチャート : 判断 258"/>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0" name="テキスト ボックス 259"/>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1" name="フローチャート : 判断 260"/>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2" name="テキスト ボックス 261"/>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8" name="円/楕円 267"/>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48277</xdr:rowOff>
    </xdr:from>
    <xdr:ext cx="762000" cy="259045"/>
    <xdr:sp macro="" textlink="">
      <xdr:nvSpPr>
        <xdr:cNvPr id="269"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101600</xdr:rowOff>
    </xdr:from>
    <xdr:to>
      <xdr:col>22</xdr:col>
      <xdr:colOff>615950</xdr:colOff>
      <xdr:row>57</xdr:row>
      <xdr:rowOff>31750</xdr:rowOff>
    </xdr:to>
    <xdr:sp macro="" textlink="">
      <xdr:nvSpPr>
        <xdr:cNvPr id="270" name="円/楕円 269"/>
        <xdr:cNvSpPr/>
      </xdr:nvSpPr>
      <xdr:spPr>
        <a:xfrm>
          <a:off x="15621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71" name="テキスト ボックス 270"/>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2" name="円/楕円 271"/>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73" name="テキスト ボックス 272"/>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63500</xdr:rowOff>
    </xdr:from>
    <xdr:to>
      <xdr:col>20</xdr:col>
      <xdr:colOff>209550</xdr:colOff>
      <xdr:row>56</xdr:row>
      <xdr:rowOff>165100</xdr:rowOff>
    </xdr:to>
    <xdr:sp macro="" textlink="">
      <xdr:nvSpPr>
        <xdr:cNvPr id="274" name="円/楕円 273"/>
        <xdr:cNvSpPr/>
      </xdr:nvSpPr>
      <xdr:spPr>
        <a:xfrm>
          <a:off x="13843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149877</xdr:rowOff>
    </xdr:from>
    <xdr:ext cx="762000" cy="259045"/>
    <xdr:sp macro="" textlink="">
      <xdr:nvSpPr>
        <xdr:cNvPr id="275" name="テキスト ボックス 274"/>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76" name="円/楕円 275"/>
        <xdr:cNvSpPr/>
      </xdr:nvSpPr>
      <xdr:spPr>
        <a:xfrm>
          <a:off x="12954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77" name="テキスト ボックス 276"/>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東部衛生処理組合の解散による負担金の減少により、前年度より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ポイント下降している。</a:t>
          </a:r>
          <a:endParaRPr lang="ja-JP" altLang="ja-JP" sz="1400">
            <a:effectLst/>
          </a:endParaRPr>
        </a:p>
        <a:p>
          <a:r>
            <a:rPr kumimoji="1" lang="ja-JP" altLang="ja-JP" sz="1100">
              <a:solidFill>
                <a:schemeClr val="dk1"/>
              </a:solidFill>
              <a:effectLst/>
              <a:latin typeface="+mn-lt"/>
              <a:ea typeface="+mn-ea"/>
              <a:cs typeface="+mn-cs"/>
            </a:rPr>
            <a:t>　しかしながら、類似団体平均を上回っている状況であるため、事業の選択、見直し等により効果的な補助事業の実施及び適正な補助の執行に努める。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40</xdr:row>
      <xdr:rowOff>132443</xdr:rowOff>
    </xdr:to>
    <xdr:cxnSp macro="">
      <xdr:nvCxnSpPr>
        <xdr:cNvPr id="307" name="直線コネクタ 306"/>
        <xdr:cNvCxnSpPr/>
      </xdr:nvCxnSpPr>
      <xdr:spPr>
        <a:xfrm flipV="1">
          <a:off x="16510000" y="558618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104520</xdr:rowOff>
    </xdr:from>
    <xdr:ext cx="762000" cy="259045"/>
    <xdr:sp macro="" textlink="">
      <xdr:nvSpPr>
        <xdr:cNvPr id="308"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40</xdr:row>
      <xdr:rowOff>132443</xdr:rowOff>
    </xdr:from>
    <xdr:to>
      <xdr:col>24</xdr:col>
      <xdr:colOff>120650</xdr:colOff>
      <xdr:row>40</xdr:row>
      <xdr:rowOff>132443</xdr:rowOff>
    </xdr:to>
    <xdr:cxnSp macro="">
      <xdr:nvCxnSpPr>
        <xdr:cNvPr id="309" name="直線コネクタ 308"/>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0"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1" name="直線コネクタ 310"/>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132443</xdr:rowOff>
    </xdr:from>
    <xdr:to>
      <xdr:col>24</xdr:col>
      <xdr:colOff>31750</xdr:colOff>
      <xdr:row>37</xdr:row>
      <xdr:rowOff>15422</xdr:rowOff>
    </xdr:to>
    <xdr:cxnSp macro="">
      <xdr:nvCxnSpPr>
        <xdr:cNvPr id="312" name="直線コネクタ 311"/>
        <xdr:cNvCxnSpPr/>
      </xdr:nvCxnSpPr>
      <xdr:spPr>
        <a:xfrm flipV="1">
          <a:off x="15671800" y="63046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87284</xdr:rowOff>
    </xdr:from>
    <xdr:ext cx="762000" cy="259045"/>
    <xdr:sp macro="" textlink="">
      <xdr:nvSpPr>
        <xdr:cNvPr id="313" name="補助費等平均値テキスト"/>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70757</xdr:rowOff>
    </xdr:from>
    <xdr:to>
      <xdr:col>24</xdr:col>
      <xdr:colOff>82550</xdr:colOff>
      <xdr:row>37</xdr:row>
      <xdr:rowOff>907</xdr:rowOff>
    </xdr:to>
    <xdr:sp macro="" textlink="">
      <xdr:nvSpPr>
        <xdr:cNvPr id="314" name="フローチャート : 判断 313"/>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15422</xdr:rowOff>
    </xdr:from>
    <xdr:to>
      <xdr:col>22</xdr:col>
      <xdr:colOff>565150</xdr:colOff>
      <xdr:row>37</xdr:row>
      <xdr:rowOff>58964</xdr:rowOff>
    </xdr:to>
    <xdr:cxnSp macro="">
      <xdr:nvCxnSpPr>
        <xdr:cNvPr id="315" name="直線コネクタ 314"/>
        <xdr:cNvCxnSpPr/>
      </xdr:nvCxnSpPr>
      <xdr:spPr>
        <a:xfrm flipV="1">
          <a:off x="14782800" y="63590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27214</xdr:rowOff>
    </xdr:from>
    <xdr:to>
      <xdr:col>22</xdr:col>
      <xdr:colOff>615950</xdr:colOff>
      <xdr:row>36</xdr:row>
      <xdr:rowOff>128814</xdr:rowOff>
    </xdr:to>
    <xdr:sp macro="" textlink="">
      <xdr:nvSpPr>
        <xdr:cNvPr id="316" name="フローチャート : 判断 315"/>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138991</xdr:rowOff>
    </xdr:from>
    <xdr:ext cx="736600" cy="259045"/>
    <xdr:sp macro="" textlink="">
      <xdr:nvSpPr>
        <xdr:cNvPr id="317" name="テキスト ボックス 316"/>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165100</xdr:rowOff>
    </xdr:from>
    <xdr:to>
      <xdr:col>21</xdr:col>
      <xdr:colOff>361950</xdr:colOff>
      <xdr:row>37</xdr:row>
      <xdr:rowOff>58964</xdr:rowOff>
    </xdr:to>
    <xdr:cxnSp macro="">
      <xdr:nvCxnSpPr>
        <xdr:cNvPr id="318" name="直線コネクタ 317"/>
        <xdr:cNvCxnSpPr/>
      </xdr:nvCxnSpPr>
      <xdr:spPr>
        <a:xfrm>
          <a:off x="13893800" y="633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16328</xdr:rowOff>
    </xdr:from>
    <xdr:to>
      <xdr:col>21</xdr:col>
      <xdr:colOff>412750</xdr:colOff>
      <xdr:row>36</xdr:row>
      <xdr:rowOff>117928</xdr:rowOff>
    </xdr:to>
    <xdr:sp macro="" textlink="">
      <xdr:nvSpPr>
        <xdr:cNvPr id="319" name="フローチャート : 判断 318"/>
        <xdr:cNvSpPr/>
      </xdr:nvSpPr>
      <xdr:spPr>
        <a:xfrm>
          <a:off x="14732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128105</xdr:rowOff>
    </xdr:from>
    <xdr:ext cx="762000" cy="259045"/>
    <xdr:sp macro="" textlink="">
      <xdr:nvSpPr>
        <xdr:cNvPr id="320" name="テキスト ボックス 319"/>
        <xdr:cNvSpPr txBox="1"/>
      </xdr:nvSpPr>
      <xdr:spPr>
        <a:xfrm>
          <a:off x="14401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143328</xdr:rowOff>
    </xdr:from>
    <xdr:to>
      <xdr:col>20</xdr:col>
      <xdr:colOff>158750</xdr:colOff>
      <xdr:row>36</xdr:row>
      <xdr:rowOff>165100</xdr:rowOff>
    </xdr:to>
    <xdr:cxnSp macro="">
      <xdr:nvCxnSpPr>
        <xdr:cNvPr id="321" name="直線コネクタ 320"/>
        <xdr:cNvCxnSpPr/>
      </xdr:nvCxnSpPr>
      <xdr:spPr>
        <a:xfrm>
          <a:off x="13004800" y="6315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5443</xdr:rowOff>
    </xdr:from>
    <xdr:to>
      <xdr:col>20</xdr:col>
      <xdr:colOff>209550</xdr:colOff>
      <xdr:row>36</xdr:row>
      <xdr:rowOff>107043</xdr:rowOff>
    </xdr:to>
    <xdr:sp macro="" textlink="">
      <xdr:nvSpPr>
        <xdr:cNvPr id="322" name="フローチャート : 判断 321"/>
        <xdr:cNvSpPr/>
      </xdr:nvSpPr>
      <xdr:spPr>
        <a:xfrm>
          <a:off x="13843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117220</xdr:rowOff>
    </xdr:from>
    <xdr:ext cx="762000" cy="259045"/>
    <xdr:sp macro="" textlink="">
      <xdr:nvSpPr>
        <xdr:cNvPr id="323" name="テキスト ボックス 322"/>
        <xdr:cNvSpPr txBox="1"/>
      </xdr:nvSpPr>
      <xdr:spPr>
        <a:xfrm>
          <a:off x="13512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24" name="フローチャート : 判断 323"/>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117220</xdr:rowOff>
    </xdr:from>
    <xdr:ext cx="762000" cy="259045"/>
    <xdr:sp macro="" textlink="">
      <xdr:nvSpPr>
        <xdr:cNvPr id="325" name="テキスト ボックス 324"/>
        <xdr:cNvSpPr txBox="1"/>
      </xdr:nvSpPr>
      <xdr:spPr>
        <a:xfrm>
          <a:off x="12623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81643</xdr:rowOff>
    </xdr:from>
    <xdr:to>
      <xdr:col>24</xdr:col>
      <xdr:colOff>82550</xdr:colOff>
      <xdr:row>37</xdr:row>
      <xdr:rowOff>11793</xdr:rowOff>
    </xdr:to>
    <xdr:sp macro="" textlink="">
      <xdr:nvSpPr>
        <xdr:cNvPr id="331" name="円/楕円 330"/>
        <xdr:cNvSpPr/>
      </xdr:nvSpPr>
      <xdr:spPr>
        <a:xfrm>
          <a:off x="164592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53720</xdr:rowOff>
    </xdr:from>
    <xdr:ext cx="762000" cy="259045"/>
    <xdr:sp macro="" textlink="">
      <xdr:nvSpPr>
        <xdr:cNvPr id="332" name="補助費等該当値テキスト"/>
        <xdr:cNvSpPr txBox="1"/>
      </xdr:nvSpPr>
      <xdr:spPr>
        <a:xfrm>
          <a:off x="16598900" y="622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136072</xdr:rowOff>
    </xdr:from>
    <xdr:to>
      <xdr:col>22</xdr:col>
      <xdr:colOff>615950</xdr:colOff>
      <xdr:row>37</xdr:row>
      <xdr:rowOff>66222</xdr:rowOff>
    </xdr:to>
    <xdr:sp macro="" textlink="">
      <xdr:nvSpPr>
        <xdr:cNvPr id="333" name="円/楕円 332"/>
        <xdr:cNvSpPr/>
      </xdr:nvSpPr>
      <xdr:spPr>
        <a:xfrm>
          <a:off x="15621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50999</xdr:rowOff>
    </xdr:from>
    <xdr:ext cx="736600" cy="259045"/>
    <xdr:sp macro="" textlink="">
      <xdr:nvSpPr>
        <xdr:cNvPr id="334" name="テキスト ボックス 333"/>
        <xdr:cNvSpPr txBox="1"/>
      </xdr:nvSpPr>
      <xdr:spPr>
        <a:xfrm>
          <a:off x="15290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8164</xdr:rowOff>
    </xdr:from>
    <xdr:to>
      <xdr:col>21</xdr:col>
      <xdr:colOff>412750</xdr:colOff>
      <xdr:row>37</xdr:row>
      <xdr:rowOff>109764</xdr:rowOff>
    </xdr:to>
    <xdr:sp macro="" textlink="">
      <xdr:nvSpPr>
        <xdr:cNvPr id="335" name="円/楕円 334"/>
        <xdr:cNvSpPr/>
      </xdr:nvSpPr>
      <xdr:spPr>
        <a:xfrm>
          <a:off x="14732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94542</xdr:rowOff>
    </xdr:from>
    <xdr:ext cx="762000" cy="259045"/>
    <xdr:sp macro="" textlink="">
      <xdr:nvSpPr>
        <xdr:cNvPr id="336" name="テキスト ボックス 335"/>
        <xdr:cNvSpPr txBox="1"/>
      </xdr:nvSpPr>
      <xdr:spPr>
        <a:xfrm>
          <a:off x="14401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114300</xdr:rowOff>
    </xdr:from>
    <xdr:to>
      <xdr:col>20</xdr:col>
      <xdr:colOff>209550</xdr:colOff>
      <xdr:row>37</xdr:row>
      <xdr:rowOff>44450</xdr:rowOff>
    </xdr:to>
    <xdr:sp macro="" textlink="">
      <xdr:nvSpPr>
        <xdr:cNvPr id="337" name="円/楕円 336"/>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29227</xdr:rowOff>
    </xdr:from>
    <xdr:ext cx="762000" cy="259045"/>
    <xdr:sp macro="" textlink="">
      <xdr:nvSpPr>
        <xdr:cNvPr id="338" name="テキスト ボックス 337"/>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92528</xdr:rowOff>
    </xdr:from>
    <xdr:to>
      <xdr:col>19</xdr:col>
      <xdr:colOff>6350</xdr:colOff>
      <xdr:row>37</xdr:row>
      <xdr:rowOff>22678</xdr:rowOff>
    </xdr:to>
    <xdr:sp macro="" textlink="">
      <xdr:nvSpPr>
        <xdr:cNvPr id="339" name="円/楕円 338"/>
        <xdr:cNvSpPr/>
      </xdr:nvSpPr>
      <xdr:spPr>
        <a:xfrm>
          <a:off x="12954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7455</xdr:rowOff>
    </xdr:from>
    <xdr:ext cx="762000" cy="259045"/>
    <xdr:sp macro="" textlink="">
      <xdr:nvSpPr>
        <xdr:cNvPr id="340" name="テキスト ボックス 339"/>
        <xdr:cNvSpPr txBox="1"/>
      </xdr:nvSpPr>
      <xdr:spPr>
        <a:xfrm>
          <a:off x="12623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年度から地方債発行額の抑制に取り組んできた結果、ここ数年、改善傾向となっている。大型事業等の償還終了により、前年度より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ポイント下降している。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しかしながら、類似団体平均を上回っていることから、今後も引き続き地方債発行額の抑制に努める。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8889</xdr:rowOff>
    </xdr:to>
    <xdr:cxnSp macro="">
      <xdr:nvCxnSpPr>
        <xdr:cNvPr id="368" name="直線コネクタ 367"/>
        <xdr:cNvCxnSpPr/>
      </xdr:nvCxnSpPr>
      <xdr:spPr>
        <a:xfrm flipV="1">
          <a:off x="4826000" y="124714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152416</xdr:rowOff>
    </xdr:from>
    <xdr:ext cx="762000" cy="259045"/>
    <xdr:sp macro="" textlink="">
      <xdr:nvSpPr>
        <xdr:cNvPr id="369" name="公債費最小値テキスト"/>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8889</xdr:rowOff>
    </xdr:from>
    <xdr:to>
      <xdr:col>7</xdr:col>
      <xdr:colOff>104775</xdr:colOff>
      <xdr:row>81</xdr:row>
      <xdr:rowOff>8889</xdr:rowOff>
    </xdr:to>
    <xdr:cxnSp macro="">
      <xdr:nvCxnSpPr>
        <xdr:cNvPr id="370" name="直線コネクタ 369"/>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1"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2" name="直線コネクタ 371"/>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130811</xdr:rowOff>
    </xdr:from>
    <xdr:to>
      <xdr:col>7</xdr:col>
      <xdr:colOff>15875</xdr:colOff>
      <xdr:row>78</xdr:row>
      <xdr:rowOff>50800</xdr:rowOff>
    </xdr:to>
    <xdr:cxnSp macro="">
      <xdr:nvCxnSpPr>
        <xdr:cNvPr id="373" name="直線コネクタ 372"/>
        <xdr:cNvCxnSpPr/>
      </xdr:nvCxnSpPr>
      <xdr:spPr>
        <a:xfrm flipV="1">
          <a:off x="3987800" y="133324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66057</xdr:rowOff>
    </xdr:from>
    <xdr:ext cx="762000" cy="259045"/>
    <xdr:sp macro="" textlink="">
      <xdr:nvSpPr>
        <xdr:cNvPr id="374"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75" name="フローチャート : 判断 37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50800</xdr:rowOff>
    </xdr:from>
    <xdr:to>
      <xdr:col>5</xdr:col>
      <xdr:colOff>549275</xdr:colOff>
      <xdr:row>78</xdr:row>
      <xdr:rowOff>81280</xdr:rowOff>
    </xdr:to>
    <xdr:cxnSp macro="">
      <xdr:nvCxnSpPr>
        <xdr:cNvPr id="376" name="直線コネクタ 375"/>
        <xdr:cNvCxnSpPr/>
      </xdr:nvCxnSpPr>
      <xdr:spPr>
        <a:xfrm flipV="1">
          <a:off x="3098800" y="1342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140970</xdr:rowOff>
    </xdr:from>
    <xdr:to>
      <xdr:col>5</xdr:col>
      <xdr:colOff>600075</xdr:colOff>
      <xdr:row>78</xdr:row>
      <xdr:rowOff>71120</xdr:rowOff>
    </xdr:to>
    <xdr:sp macro="" textlink="">
      <xdr:nvSpPr>
        <xdr:cNvPr id="377" name="フローチャート : 判断 376"/>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81297</xdr:rowOff>
    </xdr:from>
    <xdr:ext cx="736600" cy="259045"/>
    <xdr:sp macro="" textlink="">
      <xdr:nvSpPr>
        <xdr:cNvPr id="378" name="テキスト ボックス 377"/>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78</xdr:row>
      <xdr:rowOff>134620</xdr:rowOff>
    </xdr:to>
    <xdr:cxnSp macro="">
      <xdr:nvCxnSpPr>
        <xdr:cNvPr id="379" name="直線コネクタ 378"/>
        <xdr:cNvCxnSpPr/>
      </xdr:nvCxnSpPr>
      <xdr:spPr>
        <a:xfrm flipV="1">
          <a:off x="2209800" y="13454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163830</xdr:rowOff>
    </xdr:from>
    <xdr:to>
      <xdr:col>4</xdr:col>
      <xdr:colOff>396875</xdr:colOff>
      <xdr:row>78</xdr:row>
      <xdr:rowOff>93980</xdr:rowOff>
    </xdr:to>
    <xdr:sp macro="" textlink="">
      <xdr:nvSpPr>
        <xdr:cNvPr id="380" name="フローチャート : 判断 379"/>
        <xdr:cNvSpPr/>
      </xdr:nvSpPr>
      <xdr:spPr>
        <a:xfrm>
          <a:off x="3048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104157</xdr:rowOff>
    </xdr:from>
    <xdr:ext cx="762000" cy="259045"/>
    <xdr:sp macro="" textlink="">
      <xdr:nvSpPr>
        <xdr:cNvPr id="381" name="テキスト ボックス 380"/>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134620</xdr:rowOff>
    </xdr:from>
    <xdr:to>
      <xdr:col>3</xdr:col>
      <xdr:colOff>142875</xdr:colOff>
      <xdr:row>78</xdr:row>
      <xdr:rowOff>142239</xdr:rowOff>
    </xdr:to>
    <xdr:cxnSp macro="">
      <xdr:nvCxnSpPr>
        <xdr:cNvPr id="382" name="直線コネクタ 381"/>
        <xdr:cNvCxnSpPr/>
      </xdr:nvCxnSpPr>
      <xdr:spPr>
        <a:xfrm flipV="1">
          <a:off x="1320800" y="13507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3" name="フローチャート : 判断 382"/>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4" name="テキスト ボックス 383"/>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85" name="フローチャート : 判断 384"/>
        <xdr:cNvSpPr/>
      </xdr:nvSpPr>
      <xdr:spPr>
        <a:xfrm>
          <a:off x="1270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127016</xdr:rowOff>
    </xdr:from>
    <xdr:ext cx="762000" cy="259045"/>
    <xdr:sp macro="" textlink="">
      <xdr:nvSpPr>
        <xdr:cNvPr id="386" name="テキスト ボックス 385"/>
        <xdr:cNvSpPr txBox="1"/>
      </xdr:nvSpPr>
      <xdr:spPr>
        <a:xfrm>
          <a:off x="939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80011</xdr:rowOff>
    </xdr:from>
    <xdr:to>
      <xdr:col>7</xdr:col>
      <xdr:colOff>66675</xdr:colOff>
      <xdr:row>78</xdr:row>
      <xdr:rowOff>10161</xdr:rowOff>
    </xdr:to>
    <xdr:sp macro="" textlink="">
      <xdr:nvSpPr>
        <xdr:cNvPr id="392" name="円/楕円 391"/>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52088</xdr:rowOff>
    </xdr:from>
    <xdr:ext cx="762000" cy="259045"/>
    <xdr:sp macro="" textlink="">
      <xdr:nvSpPr>
        <xdr:cNvPr id="393" name="公債費該当値テキスト"/>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0</xdr:rowOff>
    </xdr:from>
    <xdr:to>
      <xdr:col>5</xdr:col>
      <xdr:colOff>600075</xdr:colOff>
      <xdr:row>78</xdr:row>
      <xdr:rowOff>101600</xdr:rowOff>
    </xdr:to>
    <xdr:sp macro="" textlink="">
      <xdr:nvSpPr>
        <xdr:cNvPr id="394" name="円/楕円 393"/>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95" name="テキスト ボックス 394"/>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96" name="円/楕円 395"/>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97" name="テキスト ボックス 396"/>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83820</xdr:rowOff>
    </xdr:from>
    <xdr:to>
      <xdr:col>3</xdr:col>
      <xdr:colOff>193675</xdr:colOff>
      <xdr:row>79</xdr:row>
      <xdr:rowOff>13970</xdr:rowOff>
    </xdr:to>
    <xdr:sp macro="" textlink="">
      <xdr:nvSpPr>
        <xdr:cNvPr id="398" name="円/楕円 397"/>
        <xdr:cNvSpPr/>
      </xdr:nvSpPr>
      <xdr:spPr>
        <a:xfrm>
          <a:off x="2159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99" name="テキスト ボックス 398"/>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91439</xdr:rowOff>
    </xdr:from>
    <xdr:to>
      <xdr:col>1</xdr:col>
      <xdr:colOff>676275</xdr:colOff>
      <xdr:row>79</xdr:row>
      <xdr:rowOff>21589</xdr:rowOff>
    </xdr:to>
    <xdr:sp macro="" textlink="">
      <xdr:nvSpPr>
        <xdr:cNvPr id="400" name="円/楕円 399"/>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6366</xdr:rowOff>
    </xdr:from>
    <xdr:ext cx="762000" cy="259045"/>
    <xdr:sp macro="" textlink="">
      <xdr:nvSpPr>
        <xdr:cNvPr id="401" name="テキスト ボックス 400"/>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人件費、物件費の減により、前年度より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ポイント下降している。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しかしながら、類似団体平均値を上回っている状況が続いているため、今後は、後年度における財政負担等を十分に検討し、事業費の平準化・抑制に努める。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66040</xdr:rowOff>
    </xdr:from>
    <xdr:to>
      <xdr:col>24</xdr:col>
      <xdr:colOff>31750</xdr:colOff>
      <xdr:row>80</xdr:row>
      <xdr:rowOff>142239</xdr:rowOff>
    </xdr:to>
    <xdr:cxnSp macro="">
      <xdr:nvCxnSpPr>
        <xdr:cNvPr id="429" name="直線コネクタ 428"/>
        <xdr:cNvCxnSpPr/>
      </xdr:nvCxnSpPr>
      <xdr:spPr>
        <a:xfrm flipV="1">
          <a:off x="16510000" y="12410440"/>
          <a:ext cx="0" cy="144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114316</xdr:rowOff>
    </xdr:from>
    <xdr:ext cx="762000" cy="259045"/>
    <xdr:sp macro="" textlink="">
      <xdr:nvSpPr>
        <xdr:cNvPr id="430"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142239</xdr:rowOff>
    </xdr:from>
    <xdr:to>
      <xdr:col>24</xdr:col>
      <xdr:colOff>120650</xdr:colOff>
      <xdr:row>80</xdr:row>
      <xdr:rowOff>142239</xdr:rowOff>
    </xdr:to>
    <xdr:cxnSp macro="">
      <xdr:nvCxnSpPr>
        <xdr:cNvPr id="431" name="直線コネクタ 430"/>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152417</xdr:rowOff>
    </xdr:from>
    <xdr:ext cx="762000" cy="259045"/>
    <xdr:sp macro="" textlink="">
      <xdr:nvSpPr>
        <xdr:cNvPr id="432"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628650</xdr:colOff>
      <xdr:row>72</xdr:row>
      <xdr:rowOff>66040</xdr:rowOff>
    </xdr:from>
    <xdr:to>
      <xdr:col>24</xdr:col>
      <xdr:colOff>120650</xdr:colOff>
      <xdr:row>72</xdr:row>
      <xdr:rowOff>66040</xdr:rowOff>
    </xdr:to>
    <xdr:cxnSp macro="">
      <xdr:nvCxnSpPr>
        <xdr:cNvPr id="433" name="直線コネクタ 432"/>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77</xdr:row>
      <xdr:rowOff>107950</xdr:rowOff>
    </xdr:to>
    <xdr:cxnSp macro="">
      <xdr:nvCxnSpPr>
        <xdr:cNvPr id="434" name="直線コネクタ 433"/>
        <xdr:cNvCxnSpPr/>
      </xdr:nvCxnSpPr>
      <xdr:spPr>
        <a:xfrm flipV="1">
          <a:off x="15671800" y="13195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35"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36" name="フローチャート : 判断 435"/>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77</xdr:row>
      <xdr:rowOff>107950</xdr:rowOff>
    </xdr:to>
    <xdr:cxnSp macro="">
      <xdr:nvCxnSpPr>
        <xdr:cNvPr id="437" name="直線コネクタ 436"/>
        <xdr:cNvCxnSpPr/>
      </xdr:nvCxnSpPr>
      <xdr:spPr>
        <a:xfrm>
          <a:off x="14782800" y="131800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129539</xdr:rowOff>
    </xdr:from>
    <xdr:to>
      <xdr:col>22</xdr:col>
      <xdr:colOff>615950</xdr:colOff>
      <xdr:row>77</xdr:row>
      <xdr:rowOff>59689</xdr:rowOff>
    </xdr:to>
    <xdr:sp macro="" textlink="">
      <xdr:nvSpPr>
        <xdr:cNvPr id="438" name="フローチャート : 判断 437"/>
        <xdr:cNvSpPr/>
      </xdr:nvSpPr>
      <xdr:spPr>
        <a:xfrm>
          <a:off x="15621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69867</xdr:rowOff>
    </xdr:from>
    <xdr:ext cx="736600" cy="259045"/>
    <xdr:sp macro="" textlink="">
      <xdr:nvSpPr>
        <xdr:cNvPr id="439" name="テキスト ボックス 438"/>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119380</xdr:rowOff>
    </xdr:from>
    <xdr:to>
      <xdr:col>21</xdr:col>
      <xdr:colOff>361950</xdr:colOff>
      <xdr:row>76</xdr:row>
      <xdr:rowOff>149861</xdr:rowOff>
    </xdr:to>
    <xdr:cxnSp macro="">
      <xdr:nvCxnSpPr>
        <xdr:cNvPr id="440" name="直線コネクタ 439"/>
        <xdr:cNvCxnSpPr/>
      </xdr:nvCxnSpPr>
      <xdr:spPr>
        <a:xfrm>
          <a:off x="13893800" y="131495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7620</xdr:rowOff>
    </xdr:from>
    <xdr:to>
      <xdr:col>21</xdr:col>
      <xdr:colOff>412750</xdr:colOff>
      <xdr:row>76</xdr:row>
      <xdr:rowOff>109220</xdr:rowOff>
    </xdr:to>
    <xdr:sp macro="" textlink="">
      <xdr:nvSpPr>
        <xdr:cNvPr id="441" name="フローチャート : 判断 440"/>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119397</xdr:rowOff>
    </xdr:from>
    <xdr:ext cx="762000" cy="259045"/>
    <xdr:sp macro="" textlink="">
      <xdr:nvSpPr>
        <xdr:cNvPr id="442" name="テキスト ボックス 441"/>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119380</xdr:rowOff>
    </xdr:from>
    <xdr:to>
      <xdr:col>20</xdr:col>
      <xdr:colOff>158750</xdr:colOff>
      <xdr:row>76</xdr:row>
      <xdr:rowOff>127000</xdr:rowOff>
    </xdr:to>
    <xdr:cxnSp macro="">
      <xdr:nvCxnSpPr>
        <xdr:cNvPr id="443" name="直線コネクタ 442"/>
        <xdr:cNvCxnSpPr/>
      </xdr:nvCxnSpPr>
      <xdr:spPr>
        <a:xfrm flipV="1">
          <a:off x="13004800" y="13149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60961</xdr:rowOff>
    </xdr:from>
    <xdr:to>
      <xdr:col>20</xdr:col>
      <xdr:colOff>209550</xdr:colOff>
      <xdr:row>76</xdr:row>
      <xdr:rowOff>162561</xdr:rowOff>
    </xdr:to>
    <xdr:sp macro="" textlink="">
      <xdr:nvSpPr>
        <xdr:cNvPr id="444" name="フローチャート : 判断 443"/>
        <xdr:cNvSpPr/>
      </xdr:nvSpPr>
      <xdr:spPr>
        <a:xfrm>
          <a:off x="13843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1287</xdr:rowOff>
    </xdr:from>
    <xdr:ext cx="762000" cy="259045"/>
    <xdr:sp macro="" textlink="">
      <xdr:nvSpPr>
        <xdr:cNvPr id="445" name="テキスト ボックス 444"/>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46" name="フローチャート : 判断 445"/>
        <xdr:cNvSpPr/>
      </xdr:nvSpPr>
      <xdr:spPr>
        <a:xfrm>
          <a:off x="12954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127017</xdr:rowOff>
    </xdr:from>
    <xdr:ext cx="762000" cy="259045"/>
    <xdr:sp macro="" textlink="">
      <xdr:nvSpPr>
        <xdr:cNvPr id="447" name="テキスト ボックス 446"/>
        <xdr:cNvSpPr txBox="1"/>
      </xdr:nvSpPr>
      <xdr:spPr>
        <a:xfrm>
          <a:off x="12623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53" name="円/楕円 452"/>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86377</xdr:rowOff>
    </xdr:from>
    <xdr:ext cx="762000" cy="259045"/>
    <xdr:sp macro="" textlink="">
      <xdr:nvSpPr>
        <xdr:cNvPr id="454" name="公債費以外該当値テキスト"/>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57150</xdr:rowOff>
    </xdr:from>
    <xdr:to>
      <xdr:col>22</xdr:col>
      <xdr:colOff>615950</xdr:colOff>
      <xdr:row>77</xdr:row>
      <xdr:rowOff>158750</xdr:rowOff>
    </xdr:to>
    <xdr:sp macro="" textlink="">
      <xdr:nvSpPr>
        <xdr:cNvPr id="455" name="円/楕円 454"/>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143527</xdr:rowOff>
    </xdr:from>
    <xdr:ext cx="736600" cy="259045"/>
    <xdr:sp macro="" textlink="">
      <xdr:nvSpPr>
        <xdr:cNvPr id="456" name="テキスト ボックス 455"/>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57" name="円/楕円 456"/>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13988</xdr:rowOff>
    </xdr:from>
    <xdr:ext cx="762000" cy="259045"/>
    <xdr:sp macro="" textlink="">
      <xdr:nvSpPr>
        <xdr:cNvPr id="458" name="テキスト ボックス 457"/>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68580</xdr:rowOff>
    </xdr:from>
    <xdr:to>
      <xdr:col>20</xdr:col>
      <xdr:colOff>209550</xdr:colOff>
      <xdr:row>76</xdr:row>
      <xdr:rowOff>170180</xdr:rowOff>
    </xdr:to>
    <xdr:sp macro="" textlink="">
      <xdr:nvSpPr>
        <xdr:cNvPr id="459" name="円/楕円 458"/>
        <xdr:cNvSpPr/>
      </xdr:nvSpPr>
      <xdr:spPr>
        <a:xfrm>
          <a:off x="13843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154957</xdr:rowOff>
    </xdr:from>
    <xdr:ext cx="762000" cy="259045"/>
    <xdr:sp macro="" textlink="">
      <xdr:nvSpPr>
        <xdr:cNvPr id="460" name="テキスト ボックス 459"/>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61" name="円/楕円 460"/>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62" name="テキスト ボックス 461"/>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鹿児島県鹿屋市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56896</xdr:rowOff>
    </xdr:from>
    <xdr:to>
      <xdr:col>4</xdr:col>
      <xdr:colOff>1117600</xdr:colOff>
      <xdr:row>18</xdr:row>
      <xdr:rowOff>17371</xdr:rowOff>
    </xdr:to>
    <xdr:cxnSp macro="">
      <xdr:nvCxnSpPr>
        <xdr:cNvPr id="43" name="直線コネクタ 42"/>
        <xdr:cNvCxnSpPr/>
      </xdr:nvCxnSpPr>
      <xdr:spPr bwMode="auto">
        <a:xfrm flipV="1">
          <a:off x="5651500" y="1990471"/>
          <a:ext cx="0" cy="11606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160898</xdr:rowOff>
    </xdr:from>
    <xdr:ext cx="762000" cy="259045"/>
    <xdr:sp macro="" textlink="">
      <xdr:nvSpPr>
        <xdr:cNvPr id="44" name="人口1人当たり決算額の推移最小値テキスト130"/>
        <xdr:cNvSpPr txBox="1"/>
      </xdr:nvSpPr>
      <xdr:spPr>
        <a:xfrm>
          <a:off x="5740400" y="31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54,379</a:t>
          </a:r>
          <a:endParaRPr kumimoji="1" lang="ja-JP" altLang="en-US" sz="1000" b="1">
            <a:latin typeface="ＭＳ Ｐゴシック"/>
          </a:endParaRPr>
        </a:p>
      </xdr:txBody>
    </xdr:sp>
    <xdr:clientData/>
  </xdr:oneCellAnchor>
  <xdr:twoCellAnchor>
    <xdr:from>
      <xdr:col>4</xdr:col>
      <xdr:colOff>1028700</xdr:colOff>
      <xdr:row>18</xdr:row>
      <xdr:rowOff>17371</xdr:rowOff>
    </xdr:from>
    <xdr:to>
      <xdr:col>5</xdr:col>
      <xdr:colOff>73025</xdr:colOff>
      <xdr:row>18</xdr:row>
      <xdr:rowOff>17371</xdr:rowOff>
    </xdr:to>
    <xdr:cxnSp macro="">
      <xdr:nvCxnSpPr>
        <xdr:cNvPr id="45" name="直線コネクタ 44"/>
        <xdr:cNvCxnSpPr/>
      </xdr:nvCxnSpPr>
      <xdr:spPr bwMode="auto">
        <a:xfrm>
          <a:off x="5562600" y="3151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143273</xdr:rowOff>
    </xdr:from>
    <xdr:ext cx="762000" cy="259045"/>
    <xdr:sp macro="" textlink="">
      <xdr:nvSpPr>
        <xdr:cNvPr id="46" name="人口1人当たり決算額の推移最大値テキスト130"/>
        <xdr:cNvSpPr txBox="1"/>
      </xdr:nvSpPr>
      <xdr:spPr>
        <a:xfrm>
          <a:off x="5740400" y="173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105,150</a:t>
          </a:r>
          <a:endParaRPr kumimoji="1" lang="ja-JP" altLang="en-US" sz="1000" b="1">
            <a:latin typeface="ＭＳ Ｐゴシック"/>
          </a:endParaRPr>
        </a:p>
      </xdr:txBody>
    </xdr:sp>
    <xdr:clientData/>
  </xdr:oneCellAnchor>
  <xdr:twoCellAnchor>
    <xdr:from>
      <xdr:col>4</xdr:col>
      <xdr:colOff>1028700</xdr:colOff>
      <xdr:row>11</xdr:row>
      <xdr:rowOff>56896</xdr:rowOff>
    </xdr:from>
    <xdr:to>
      <xdr:col>5</xdr:col>
      <xdr:colOff>73025</xdr:colOff>
      <xdr:row>11</xdr:row>
      <xdr:rowOff>56896</xdr:rowOff>
    </xdr:to>
    <xdr:cxnSp macro="">
      <xdr:nvCxnSpPr>
        <xdr:cNvPr id="47" name="直線コネクタ 46"/>
        <xdr:cNvCxnSpPr/>
      </xdr:nvCxnSpPr>
      <xdr:spPr bwMode="auto">
        <a:xfrm>
          <a:off x="5562600" y="1990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71572</xdr:rowOff>
    </xdr:from>
    <xdr:to>
      <xdr:col>4</xdr:col>
      <xdr:colOff>1117600</xdr:colOff>
      <xdr:row>15</xdr:row>
      <xdr:rowOff>102982</xdr:rowOff>
    </xdr:to>
    <xdr:cxnSp macro="">
      <xdr:nvCxnSpPr>
        <xdr:cNvPr id="48" name="直線コネクタ 47"/>
        <xdr:cNvCxnSpPr/>
      </xdr:nvCxnSpPr>
      <xdr:spPr bwMode="auto">
        <a:xfrm>
          <a:off x="5003800" y="2690947"/>
          <a:ext cx="647700" cy="31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161899</xdr:rowOff>
    </xdr:from>
    <xdr:ext cx="762000" cy="259045"/>
    <xdr:sp macro="" textlink="">
      <xdr:nvSpPr>
        <xdr:cNvPr id="49" name="人口1人当たり決算額の推移平均値テキスト130"/>
        <xdr:cNvSpPr txBox="1"/>
      </xdr:nvSpPr>
      <xdr:spPr>
        <a:xfrm>
          <a:off x="5740400" y="2781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18372</xdr:rowOff>
    </xdr:from>
    <xdr:to>
      <xdr:col>5</xdr:col>
      <xdr:colOff>34925</xdr:colOff>
      <xdr:row>16</xdr:row>
      <xdr:rowOff>119972</xdr:rowOff>
    </xdr:to>
    <xdr:sp macro="" textlink="">
      <xdr:nvSpPr>
        <xdr:cNvPr id="50" name="フローチャート : 判断 49"/>
        <xdr:cNvSpPr/>
      </xdr:nvSpPr>
      <xdr:spPr bwMode="auto">
        <a:xfrm>
          <a:off x="5600700" y="2809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71572</xdr:rowOff>
    </xdr:from>
    <xdr:to>
      <xdr:col>4</xdr:col>
      <xdr:colOff>469900</xdr:colOff>
      <xdr:row>15</xdr:row>
      <xdr:rowOff>127991</xdr:rowOff>
    </xdr:to>
    <xdr:cxnSp macro="">
      <xdr:nvCxnSpPr>
        <xdr:cNvPr id="51" name="直線コネクタ 50"/>
        <xdr:cNvCxnSpPr/>
      </xdr:nvCxnSpPr>
      <xdr:spPr bwMode="auto">
        <a:xfrm flipV="1">
          <a:off x="4305300" y="2690947"/>
          <a:ext cx="698500" cy="56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63086</xdr:rowOff>
    </xdr:from>
    <xdr:to>
      <xdr:col>4</xdr:col>
      <xdr:colOff>520700</xdr:colOff>
      <xdr:row>16</xdr:row>
      <xdr:rowOff>164686</xdr:rowOff>
    </xdr:to>
    <xdr:sp macro="" textlink="">
      <xdr:nvSpPr>
        <xdr:cNvPr id="52" name="フローチャート : 判断 51"/>
        <xdr:cNvSpPr/>
      </xdr:nvSpPr>
      <xdr:spPr bwMode="auto">
        <a:xfrm>
          <a:off x="4953000" y="2853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149463</xdr:rowOff>
    </xdr:from>
    <xdr:ext cx="736600" cy="259045"/>
    <xdr:sp macro="" textlink="">
      <xdr:nvSpPr>
        <xdr:cNvPr id="53" name="テキスト ボックス 52"/>
        <xdr:cNvSpPr txBox="1"/>
      </xdr:nvSpPr>
      <xdr:spPr>
        <a:xfrm>
          <a:off x="4622800" y="2940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62840</xdr:rowOff>
    </xdr:from>
    <xdr:to>
      <xdr:col>3</xdr:col>
      <xdr:colOff>904875</xdr:colOff>
      <xdr:row>15</xdr:row>
      <xdr:rowOff>127991</xdr:rowOff>
    </xdr:to>
    <xdr:cxnSp macro="">
      <xdr:nvCxnSpPr>
        <xdr:cNvPr id="54" name="直線コネクタ 53"/>
        <xdr:cNvCxnSpPr/>
      </xdr:nvCxnSpPr>
      <xdr:spPr bwMode="auto">
        <a:xfrm>
          <a:off x="3606800" y="2682215"/>
          <a:ext cx="698500" cy="6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93787</xdr:rowOff>
    </xdr:from>
    <xdr:to>
      <xdr:col>3</xdr:col>
      <xdr:colOff>955675</xdr:colOff>
      <xdr:row>17</xdr:row>
      <xdr:rowOff>23937</xdr:rowOff>
    </xdr:to>
    <xdr:sp macro="" textlink="">
      <xdr:nvSpPr>
        <xdr:cNvPr id="55" name="フローチャート : 判断 54"/>
        <xdr:cNvSpPr/>
      </xdr:nvSpPr>
      <xdr:spPr bwMode="auto">
        <a:xfrm>
          <a:off x="4254500" y="2884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8714</xdr:rowOff>
    </xdr:from>
    <xdr:ext cx="762000" cy="259045"/>
    <xdr:sp macro="" textlink="">
      <xdr:nvSpPr>
        <xdr:cNvPr id="56" name="テキスト ボックス 55"/>
        <xdr:cNvSpPr txBox="1"/>
      </xdr:nvSpPr>
      <xdr:spPr>
        <a:xfrm>
          <a:off x="3924300" y="29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5461</xdr:rowOff>
    </xdr:from>
    <xdr:to>
      <xdr:col>3</xdr:col>
      <xdr:colOff>206375</xdr:colOff>
      <xdr:row>15</xdr:row>
      <xdr:rowOff>62840</xdr:rowOff>
    </xdr:to>
    <xdr:cxnSp macro="">
      <xdr:nvCxnSpPr>
        <xdr:cNvPr id="57" name="直線コネクタ 56"/>
        <xdr:cNvCxnSpPr/>
      </xdr:nvCxnSpPr>
      <xdr:spPr bwMode="auto">
        <a:xfrm>
          <a:off x="2908300" y="2624836"/>
          <a:ext cx="698500" cy="57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45347</xdr:rowOff>
    </xdr:from>
    <xdr:to>
      <xdr:col>3</xdr:col>
      <xdr:colOff>257175</xdr:colOff>
      <xdr:row>16</xdr:row>
      <xdr:rowOff>146947</xdr:rowOff>
    </xdr:to>
    <xdr:sp macro="" textlink="">
      <xdr:nvSpPr>
        <xdr:cNvPr id="58" name="フローチャート : 判断 57"/>
        <xdr:cNvSpPr/>
      </xdr:nvSpPr>
      <xdr:spPr bwMode="auto">
        <a:xfrm>
          <a:off x="3556000" y="28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131724</xdr:rowOff>
    </xdr:from>
    <xdr:ext cx="762000" cy="259045"/>
    <xdr:sp macro="" textlink="">
      <xdr:nvSpPr>
        <xdr:cNvPr id="59" name="テキスト ボックス 58"/>
        <xdr:cNvSpPr txBox="1"/>
      </xdr:nvSpPr>
      <xdr:spPr>
        <a:xfrm>
          <a:off x="3225800" y="292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160744</xdr:rowOff>
    </xdr:from>
    <xdr:to>
      <xdr:col>2</xdr:col>
      <xdr:colOff>692150</xdr:colOff>
      <xdr:row>16</xdr:row>
      <xdr:rowOff>90894</xdr:rowOff>
    </xdr:to>
    <xdr:sp macro="" textlink="">
      <xdr:nvSpPr>
        <xdr:cNvPr id="60" name="フローチャート : 判断 59"/>
        <xdr:cNvSpPr/>
      </xdr:nvSpPr>
      <xdr:spPr bwMode="auto">
        <a:xfrm>
          <a:off x="2857500" y="2780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75671</xdr:rowOff>
    </xdr:from>
    <xdr:ext cx="762000" cy="259045"/>
    <xdr:sp macro="" textlink="">
      <xdr:nvSpPr>
        <xdr:cNvPr id="61" name="テキスト ボックス 60"/>
        <xdr:cNvSpPr txBox="1"/>
      </xdr:nvSpPr>
      <xdr:spPr>
        <a:xfrm>
          <a:off x="2527300" y="2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52182</xdr:rowOff>
    </xdr:from>
    <xdr:to>
      <xdr:col>5</xdr:col>
      <xdr:colOff>34925</xdr:colOff>
      <xdr:row>15</xdr:row>
      <xdr:rowOff>153782</xdr:rowOff>
    </xdr:to>
    <xdr:sp macro="" textlink="">
      <xdr:nvSpPr>
        <xdr:cNvPr id="67" name="円/楕円 66"/>
        <xdr:cNvSpPr/>
      </xdr:nvSpPr>
      <xdr:spPr bwMode="auto">
        <a:xfrm>
          <a:off x="5600700" y="2671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68709</xdr:rowOff>
    </xdr:from>
    <xdr:ext cx="762000" cy="259045"/>
    <xdr:sp macro="" textlink="">
      <xdr:nvSpPr>
        <xdr:cNvPr id="68" name="人口1人当たり決算額の推移該当値テキスト130"/>
        <xdr:cNvSpPr txBox="1"/>
      </xdr:nvSpPr>
      <xdr:spPr>
        <a:xfrm>
          <a:off x="5740400" y="25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73,134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20772</xdr:rowOff>
    </xdr:from>
    <xdr:to>
      <xdr:col>4</xdr:col>
      <xdr:colOff>520700</xdr:colOff>
      <xdr:row>15</xdr:row>
      <xdr:rowOff>122372</xdr:rowOff>
    </xdr:to>
    <xdr:sp macro="" textlink="">
      <xdr:nvSpPr>
        <xdr:cNvPr id="69" name="円/楕円 68"/>
        <xdr:cNvSpPr/>
      </xdr:nvSpPr>
      <xdr:spPr bwMode="auto">
        <a:xfrm>
          <a:off x="4953000" y="2640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132549</xdr:rowOff>
    </xdr:from>
    <xdr:ext cx="736600" cy="259045"/>
    <xdr:sp macro="" textlink="">
      <xdr:nvSpPr>
        <xdr:cNvPr id="70" name="テキスト ボックス 69"/>
        <xdr:cNvSpPr txBox="1"/>
      </xdr:nvSpPr>
      <xdr:spPr>
        <a:xfrm>
          <a:off x="4622800" y="2409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74,508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77191</xdr:rowOff>
    </xdr:from>
    <xdr:to>
      <xdr:col>3</xdr:col>
      <xdr:colOff>955675</xdr:colOff>
      <xdr:row>16</xdr:row>
      <xdr:rowOff>7341</xdr:rowOff>
    </xdr:to>
    <xdr:sp macro="" textlink="">
      <xdr:nvSpPr>
        <xdr:cNvPr id="71" name="円/楕円 70"/>
        <xdr:cNvSpPr/>
      </xdr:nvSpPr>
      <xdr:spPr bwMode="auto">
        <a:xfrm>
          <a:off x="4254500" y="2696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17518</xdr:rowOff>
    </xdr:from>
    <xdr:ext cx="762000" cy="259045"/>
    <xdr:sp macro="" textlink="">
      <xdr:nvSpPr>
        <xdr:cNvPr id="72" name="テキスト ボックス 71"/>
        <xdr:cNvSpPr txBox="1"/>
      </xdr:nvSpPr>
      <xdr:spPr>
        <a:xfrm>
          <a:off x="3924300" y="246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72,040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12040</xdr:rowOff>
    </xdr:from>
    <xdr:to>
      <xdr:col>3</xdr:col>
      <xdr:colOff>257175</xdr:colOff>
      <xdr:row>15</xdr:row>
      <xdr:rowOff>113640</xdr:rowOff>
    </xdr:to>
    <xdr:sp macro="" textlink="">
      <xdr:nvSpPr>
        <xdr:cNvPr id="73" name="円/楕円 72"/>
        <xdr:cNvSpPr/>
      </xdr:nvSpPr>
      <xdr:spPr bwMode="auto">
        <a:xfrm>
          <a:off x="3556000" y="2631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123817</xdr:rowOff>
    </xdr:from>
    <xdr:ext cx="762000" cy="259045"/>
    <xdr:sp macro="" textlink="">
      <xdr:nvSpPr>
        <xdr:cNvPr id="74" name="テキスト ボックス 73"/>
        <xdr:cNvSpPr txBox="1"/>
      </xdr:nvSpPr>
      <xdr:spPr>
        <a:xfrm>
          <a:off x="3225800" y="240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74,890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126111</xdr:rowOff>
    </xdr:from>
    <xdr:to>
      <xdr:col>2</xdr:col>
      <xdr:colOff>692150</xdr:colOff>
      <xdr:row>15</xdr:row>
      <xdr:rowOff>56261</xdr:rowOff>
    </xdr:to>
    <xdr:sp macro="" textlink="">
      <xdr:nvSpPr>
        <xdr:cNvPr id="75" name="円/楕円 74"/>
        <xdr:cNvSpPr/>
      </xdr:nvSpPr>
      <xdr:spPr bwMode="auto">
        <a:xfrm>
          <a:off x="2857500" y="2574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66438</xdr:rowOff>
    </xdr:from>
    <xdr:ext cx="762000" cy="259045"/>
    <xdr:sp macro="" textlink="">
      <xdr:nvSpPr>
        <xdr:cNvPr id="76" name="テキスト ボックス 75"/>
        <xdr:cNvSpPr txBox="1"/>
      </xdr:nvSpPr>
      <xdr:spPr>
        <a:xfrm>
          <a:off x="25273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171082</xdr:rowOff>
    </xdr:from>
    <xdr:to>
      <xdr:col>4</xdr:col>
      <xdr:colOff>1117600</xdr:colOff>
      <xdr:row>37</xdr:row>
      <xdr:rowOff>162890</xdr:rowOff>
    </xdr:to>
    <xdr:cxnSp macro="">
      <xdr:nvCxnSpPr>
        <xdr:cNvPr id="104" name="直線コネクタ 103"/>
        <xdr:cNvCxnSpPr/>
      </xdr:nvCxnSpPr>
      <xdr:spPr bwMode="auto">
        <a:xfrm flipV="1">
          <a:off x="5651500" y="5924182"/>
          <a:ext cx="0" cy="1363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134967</xdr:rowOff>
    </xdr:from>
    <xdr:ext cx="762000" cy="259045"/>
    <xdr:sp macro="" textlink="">
      <xdr:nvSpPr>
        <xdr:cNvPr id="105" name="人口1人当たり決算額の推移最小値テキスト445"/>
        <xdr:cNvSpPr txBox="1"/>
      </xdr:nvSpPr>
      <xdr:spPr>
        <a:xfrm>
          <a:off x="5740400" y="72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-2,942</a:t>
          </a:r>
          <a:endParaRPr kumimoji="1" lang="ja-JP" altLang="en-US" sz="1000" b="1">
            <a:latin typeface="ＭＳ Ｐゴシック"/>
          </a:endParaRPr>
        </a:p>
      </xdr:txBody>
    </xdr:sp>
    <xdr:clientData/>
  </xdr:oneCellAnchor>
  <xdr:twoCellAnchor>
    <xdr:from>
      <xdr:col>4</xdr:col>
      <xdr:colOff>1028700</xdr:colOff>
      <xdr:row>37</xdr:row>
      <xdr:rowOff>162890</xdr:rowOff>
    </xdr:from>
    <xdr:to>
      <xdr:col>5</xdr:col>
      <xdr:colOff>73025</xdr:colOff>
      <xdr:row>37</xdr:row>
      <xdr:rowOff>162890</xdr:rowOff>
    </xdr:to>
    <xdr:cxnSp macro="">
      <xdr:nvCxnSpPr>
        <xdr:cNvPr id="106" name="直線コネクタ 105"/>
        <xdr:cNvCxnSpPr/>
      </xdr:nvCxnSpPr>
      <xdr:spPr bwMode="auto">
        <a:xfrm>
          <a:off x="5562600" y="7287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257459</xdr:rowOff>
    </xdr:from>
    <xdr:ext cx="762000" cy="259045"/>
    <xdr:sp macro="" textlink="">
      <xdr:nvSpPr>
        <xdr:cNvPr id="107" name="人口1人当たり決算額の推移最大値テキスト445"/>
        <xdr:cNvSpPr txBox="1"/>
      </xdr:nvSpPr>
      <xdr:spPr>
        <a:xfrm>
          <a:off x="5740400" y="566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32,843</a:t>
          </a:r>
          <a:endParaRPr kumimoji="1" lang="ja-JP" altLang="en-US" sz="1000" b="1">
            <a:latin typeface="ＭＳ Ｐゴシック"/>
          </a:endParaRPr>
        </a:p>
      </xdr:txBody>
    </xdr:sp>
    <xdr:clientData/>
  </xdr:oneCellAnchor>
  <xdr:twoCellAnchor>
    <xdr:from>
      <xdr:col>4</xdr:col>
      <xdr:colOff>1028700</xdr:colOff>
      <xdr:row>32</xdr:row>
      <xdr:rowOff>171082</xdr:rowOff>
    </xdr:from>
    <xdr:to>
      <xdr:col>5</xdr:col>
      <xdr:colOff>73025</xdr:colOff>
      <xdr:row>32</xdr:row>
      <xdr:rowOff>171082</xdr:rowOff>
    </xdr:to>
    <xdr:cxnSp macro="">
      <xdr:nvCxnSpPr>
        <xdr:cNvPr id="108" name="直線コネクタ 107"/>
        <xdr:cNvCxnSpPr/>
      </xdr:nvCxnSpPr>
      <xdr:spPr bwMode="auto">
        <a:xfrm>
          <a:off x="5562600" y="5924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169177</xdr:rowOff>
    </xdr:from>
    <xdr:to>
      <xdr:col>4</xdr:col>
      <xdr:colOff>1117600</xdr:colOff>
      <xdr:row>34</xdr:row>
      <xdr:rowOff>226708</xdr:rowOff>
    </xdr:to>
    <xdr:cxnSp macro="">
      <xdr:nvCxnSpPr>
        <xdr:cNvPr id="109" name="直線コネクタ 108"/>
        <xdr:cNvCxnSpPr/>
      </xdr:nvCxnSpPr>
      <xdr:spPr bwMode="auto">
        <a:xfrm>
          <a:off x="5003800" y="6436627"/>
          <a:ext cx="647700" cy="57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317416</xdr:rowOff>
    </xdr:from>
    <xdr:ext cx="762000" cy="259045"/>
    <xdr:sp macro="" textlink="">
      <xdr:nvSpPr>
        <xdr:cNvPr id="110" name="人口1人当たり決算額の推移平均値テキスト445"/>
        <xdr:cNvSpPr txBox="1"/>
      </xdr:nvSpPr>
      <xdr:spPr>
        <a:xfrm>
          <a:off x="5740400" y="658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2439</xdr:rowOff>
    </xdr:from>
    <xdr:to>
      <xdr:col>5</xdr:col>
      <xdr:colOff>34925</xdr:colOff>
      <xdr:row>35</xdr:row>
      <xdr:rowOff>104039</xdr:rowOff>
    </xdr:to>
    <xdr:sp macro="" textlink="">
      <xdr:nvSpPr>
        <xdr:cNvPr id="111" name="フローチャート : 判断 110"/>
        <xdr:cNvSpPr/>
      </xdr:nvSpPr>
      <xdr:spPr bwMode="auto">
        <a:xfrm>
          <a:off x="56007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49085</xdr:rowOff>
    </xdr:from>
    <xdr:to>
      <xdr:col>4</xdr:col>
      <xdr:colOff>469900</xdr:colOff>
      <xdr:row>34</xdr:row>
      <xdr:rowOff>169177</xdr:rowOff>
    </xdr:to>
    <xdr:cxnSp macro="">
      <xdr:nvCxnSpPr>
        <xdr:cNvPr id="112" name="直線コネクタ 111"/>
        <xdr:cNvCxnSpPr/>
      </xdr:nvCxnSpPr>
      <xdr:spPr bwMode="auto">
        <a:xfrm>
          <a:off x="4305300" y="6316535"/>
          <a:ext cx="698500" cy="120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3" name="フローチャート : 判断 112"/>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4" name="テキスト ボックス 113"/>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304774</xdr:rowOff>
    </xdr:from>
    <xdr:to>
      <xdr:col>3</xdr:col>
      <xdr:colOff>904875</xdr:colOff>
      <xdr:row>34</xdr:row>
      <xdr:rowOff>49085</xdr:rowOff>
    </xdr:to>
    <xdr:cxnSp macro="">
      <xdr:nvCxnSpPr>
        <xdr:cNvPr id="115" name="直線コネクタ 114"/>
        <xdr:cNvCxnSpPr/>
      </xdr:nvCxnSpPr>
      <xdr:spPr bwMode="auto">
        <a:xfrm>
          <a:off x="3606800" y="6229324"/>
          <a:ext cx="698500" cy="87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6" name="フローチャート : 判断 115"/>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81881</xdr:rowOff>
    </xdr:from>
    <xdr:ext cx="762000" cy="259045"/>
    <xdr:sp macro="" textlink="">
      <xdr:nvSpPr>
        <xdr:cNvPr id="117" name="テキスト ボックス 116"/>
        <xdr:cNvSpPr txBox="1"/>
      </xdr:nvSpPr>
      <xdr:spPr>
        <a:xfrm>
          <a:off x="3924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247243</xdr:rowOff>
    </xdr:from>
    <xdr:to>
      <xdr:col>3</xdr:col>
      <xdr:colOff>206375</xdr:colOff>
      <xdr:row>33</xdr:row>
      <xdr:rowOff>304774</xdr:rowOff>
    </xdr:to>
    <xdr:cxnSp macro="">
      <xdr:nvCxnSpPr>
        <xdr:cNvPr id="118" name="直線コネクタ 117"/>
        <xdr:cNvCxnSpPr/>
      </xdr:nvCxnSpPr>
      <xdr:spPr bwMode="auto">
        <a:xfrm>
          <a:off x="2908300" y="6171793"/>
          <a:ext cx="698500" cy="57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19" name="フローチャート : 判断 118"/>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47020</xdr:rowOff>
    </xdr:from>
    <xdr:ext cx="762000" cy="259045"/>
    <xdr:sp macro="" textlink="">
      <xdr:nvSpPr>
        <xdr:cNvPr id="120" name="テキスト ボックス 119"/>
        <xdr:cNvSpPr txBox="1"/>
      </xdr:nvSpPr>
      <xdr:spPr>
        <a:xfrm>
          <a:off x="32258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1" name="フローチャート : 判断 120"/>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336999</xdr:rowOff>
    </xdr:from>
    <xdr:ext cx="762000" cy="259045"/>
    <xdr:sp macro="" textlink="">
      <xdr:nvSpPr>
        <xdr:cNvPr id="122" name="テキスト ボックス 121"/>
        <xdr:cNvSpPr txBox="1"/>
      </xdr:nvSpPr>
      <xdr:spPr>
        <a:xfrm>
          <a:off x="2527300" y="660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175908</xdr:rowOff>
    </xdr:from>
    <xdr:to>
      <xdr:col>5</xdr:col>
      <xdr:colOff>34925</xdr:colOff>
      <xdr:row>34</xdr:row>
      <xdr:rowOff>277508</xdr:rowOff>
    </xdr:to>
    <xdr:sp macro="" textlink="">
      <xdr:nvSpPr>
        <xdr:cNvPr id="128" name="円/楕円 127"/>
        <xdr:cNvSpPr/>
      </xdr:nvSpPr>
      <xdr:spPr bwMode="auto">
        <a:xfrm>
          <a:off x="5600700" y="6443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20985</xdr:rowOff>
    </xdr:from>
    <xdr:ext cx="762000" cy="259045"/>
    <xdr:sp macro="" textlink="">
      <xdr:nvSpPr>
        <xdr:cNvPr id="129" name="人口1人当たり決算額の推移該当値テキスト445"/>
        <xdr:cNvSpPr txBox="1"/>
      </xdr:nvSpPr>
      <xdr:spPr>
        <a:xfrm>
          <a:off x="5740400" y="628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17,883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118377</xdr:rowOff>
    </xdr:from>
    <xdr:to>
      <xdr:col>4</xdr:col>
      <xdr:colOff>520700</xdr:colOff>
      <xdr:row>34</xdr:row>
      <xdr:rowOff>219977</xdr:rowOff>
    </xdr:to>
    <xdr:sp macro="" textlink="">
      <xdr:nvSpPr>
        <xdr:cNvPr id="130" name="円/楕円 129"/>
        <xdr:cNvSpPr/>
      </xdr:nvSpPr>
      <xdr:spPr bwMode="auto">
        <a:xfrm>
          <a:off x="4953000" y="638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230154</xdr:rowOff>
    </xdr:from>
    <xdr:ext cx="736600" cy="259045"/>
    <xdr:sp macro="" textlink="">
      <xdr:nvSpPr>
        <xdr:cNvPr id="131" name="テキスト ボックス 130"/>
        <xdr:cNvSpPr txBox="1"/>
      </xdr:nvSpPr>
      <xdr:spPr>
        <a:xfrm>
          <a:off x="4622800" y="6154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19,393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341185</xdr:rowOff>
    </xdr:from>
    <xdr:to>
      <xdr:col>3</xdr:col>
      <xdr:colOff>955675</xdr:colOff>
      <xdr:row>34</xdr:row>
      <xdr:rowOff>99885</xdr:rowOff>
    </xdr:to>
    <xdr:sp macro="" textlink="">
      <xdr:nvSpPr>
        <xdr:cNvPr id="132" name="円/楕円 131"/>
        <xdr:cNvSpPr/>
      </xdr:nvSpPr>
      <xdr:spPr bwMode="auto">
        <a:xfrm>
          <a:off x="4254500" y="6265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110062</xdr:rowOff>
    </xdr:from>
    <xdr:ext cx="762000" cy="259045"/>
    <xdr:sp macro="" textlink="">
      <xdr:nvSpPr>
        <xdr:cNvPr id="133" name="テキスト ボックス 132"/>
        <xdr:cNvSpPr txBox="1"/>
      </xdr:nvSpPr>
      <xdr:spPr>
        <a:xfrm>
          <a:off x="3924300" y="603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22,545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253974</xdr:rowOff>
    </xdr:from>
    <xdr:to>
      <xdr:col>3</xdr:col>
      <xdr:colOff>257175</xdr:colOff>
      <xdr:row>34</xdr:row>
      <xdr:rowOff>12674</xdr:rowOff>
    </xdr:to>
    <xdr:sp macro="" textlink="">
      <xdr:nvSpPr>
        <xdr:cNvPr id="134" name="円/楕円 133"/>
        <xdr:cNvSpPr/>
      </xdr:nvSpPr>
      <xdr:spPr bwMode="auto">
        <a:xfrm>
          <a:off x="3556000" y="6178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22851</xdr:rowOff>
    </xdr:from>
    <xdr:ext cx="762000" cy="259045"/>
    <xdr:sp macro="" textlink="">
      <xdr:nvSpPr>
        <xdr:cNvPr id="135" name="テキスト ボックス 134"/>
        <xdr:cNvSpPr txBox="1"/>
      </xdr:nvSpPr>
      <xdr:spPr>
        <a:xfrm>
          <a:off x="3225800" y="594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24,834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196443</xdr:rowOff>
    </xdr:from>
    <xdr:to>
      <xdr:col>2</xdr:col>
      <xdr:colOff>692150</xdr:colOff>
      <xdr:row>33</xdr:row>
      <xdr:rowOff>298043</xdr:rowOff>
    </xdr:to>
    <xdr:sp macro="" textlink="">
      <xdr:nvSpPr>
        <xdr:cNvPr id="136" name="円/楕円 135"/>
        <xdr:cNvSpPr/>
      </xdr:nvSpPr>
      <xdr:spPr bwMode="auto">
        <a:xfrm>
          <a:off x="2857500" y="6120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136770</xdr:rowOff>
    </xdr:from>
    <xdr:ext cx="762000" cy="259045"/>
    <xdr:sp macro="" textlink="">
      <xdr:nvSpPr>
        <xdr:cNvPr id="137" name="テキスト ボックス 136"/>
        <xdr:cNvSpPr txBox="1"/>
      </xdr:nvSpPr>
      <xdr:spPr>
        <a:xfrm>
          <a:off x="2527300" y="588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104,949
104,567
448.15
49,383,659
47,735,638
1,608,260
25,794,466
40,208,903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60245</xdr:rowOff>
    </xdr:from>
    <xdr:to>
      <xdr:col>6</xdr:col>
      <xdr:colOff>510540</xdr:colOff>
      <xdr:row>38</xdr:row>
      <xdr:rowOff>127323</xdr:rowOff>
    </xdr:to>
    <xdr:cxnSp macro="">
      <xdr:nvCxnSpPr>
        <xdr:cNvPr id="58" name="直線コネクタ 57"/>
        <xdr:cNvCxnSpPr/>
      </xdr:nvCxnSpPr>
      <xdr:spPr>
        <a:xfrm flipV="1">
          <a:off x="4633595" y="5375195"/>
          <a:ext cx="1270" cy="126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131150</xdr:rowOff>
    </xdr:from>
    <xdr:ext cx="534377" cy="259045"/>
    <xdr:sp macro="" textlink="">
      <xdr:nvSpPr>
        <xdr:cNvPr id="59" name="人件費最小値テキスト"/>
        <xdr:cNvSpPr txBox="1"/>
      </xdr:nvSpPr>
      <xdr:spPr>
        <a:xfrm>
          <a:off x="4686300" y="66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44,379</a:t>
          </a:r>
          <a:endParaRPr kumimoji="1" lang="ja-JP" altLang="en-US" sz="1000" b="1">
            <a:latin typeface="ＭＳ Ｐゴシック"/>
          </a:endParaRPr>
        </a:p>
      </xdr:txBody>
    </xdr:sp>
    <xdr:clientData/>
  </xdr:oneCellAnchor>
  <xdr:twoCellAnchor>
    <xdr:from>
      <xdr:col>6</xdr:col>
      <xdr:colOff>422275</xdr:colOff>
      <xdr:row>38</xdr:row>
      <xdr:rowOff>127323</xdr:rowOff>
    </xdr:from>
    <xdr:to>
      <xdr:col>6</xdr:col>
      <xdr:colOff>600075</xdr:colOff>
      <xdr:row>38</xdr:row>
      <xdr:rowOff>127323</xdr:rowOff>
    </xdr:to>
    <xdr:cxnSp macro="">
      <xdr:nvCxnSpPr>
        <xdr:cNvPr id="60" name="直線コネクタ 59"/>
        <xdr:cNvCxnSpPr/>
      </xdr:nvCxnSpPr>
      <xdr:spPr>
        <a:xfrm>
          <a:off x="4546600" y="6642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6922</xdr:rowOff>
    </xdr:from>
    <xdr:ext cx="534377" cy="259045"/>
    <xdr:sp macro="" textlink="">
      <xdr:nvSpPr>
        <xdr:cNvPr id="61" name="人件費最大値テキスト"/>
        <xdr:cNvSpPr txBox="1"/>
      </xdr:nvSpPr>
      <xdr:spPr>
        <a:xfrm>
          <a:off x="4686300" y="51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83,183</a:t>
          </a:r>
          <a:endParaRPr kumimoji="1" lang="ja-JP" altLang="en-US" sz="1000" b="1">
            <a:latin typeface="ＭＳ Ｐゴシック"/>
          </a:endParaRPr>
        </a:p>
      </xdr:txBody>
    </xdr:sp>
    <xdr:clientData/>
  </xdr:oneCellAnchor>
  <xdr:twoCellAnchor>
    <xdr:from>
      <xdr:col>6</xdr:col>
      <xdr:colOff>422275</xdr:colOff>
      <xdr:row>31</xdr:row>
      <xdr:rowOff>60245</xdr:rowOff>
    </xdr:from>
    <xdr:to>
      <xdr:col>6</xdr:col>
      <xdr:colOff>600075</xdr:colOff>
      <xdr:row>31</xdr:row>
      <xdr:rowOff>60245</xdr:rowOff>
    </xdr:to>
    <xdr:cxnSp macro="">
      <xdr:nvCxnSpPr>
        <xdr:cNvPr id="62" name="直線コネクタ 61"/>
        <xdr:cNvCxnSpPr/>
      </xdr:nvCxnSpPr>
      <xdr:spPr>
        <a:xfrm>
          <a:off x="4546600" y="53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25531</xdr:rowOff>
    </xdr:from>
    <xdr:to>
      <xdr:col>6</xdr:col>
      <xdr:colOff>511175</xdr:colOff>
      <xdr:row>35</xdr:row>
      <xdr:rowOff>107598</xdr:rowOff>
    </xdr:to>
    <xdr:cxnSp macro="">
      <xdr:nvCxnSpPr>
        <xdr:cNvPr id="63" name="直線コネクタ 62"/>
        <xdr:cNvCxnSpPr/>
      </xdr:nvCxnSpPr>
      <xdr:spPr>
        <a:xfrm>
          <a:off x="3797300" y="6026281"/>
          <a:ext cx="8382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77941</xdr:rowOff>
    </xdr:from>
    <xdr:ext cx="534377" cy="259045"/>
    <xdr:sp macro="" textlink="">
      <xdr:nvSpPr>
        <xdr:cNvPr id="64" name="人件費平均値テキスト"/>
        <xdr:cNvSpPr txBox="1"/>
      </xdr:nvSpPr>
      <xdr:spPr>
        <a:xfrm>
          <a:off x="4686300" y="60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99514</xdr:rowOff>
    </xdr:from>
    <xdr:to>
      <xdr:col>6</xdr:col>
      <xdr:colOff>561975</xdr:colOff>
      <xdr:row>36</xdr:row>
      <xdr:rowOff>29664</xdr:rowOff>
    </xdr:to>
    <xdr:sp macro="" textlink="">
      <xdr:nvSpPr>
        <xdr:cNvPr id="65" name="フローチャート : 判断 64"/>
        <xdr:cNvSpPr/>
      </xdr:nvSpPr>
      <xdr:spPr>
        <a:xfrm>
          <a:off x="45847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25531</xdr:rowOff>
    </xdr:from>
    <xdr:to>
      <xdr:col>5</xdr:col>
      <xdr:colOff>358775</xdr:colOff>
      <xdr:row>35</xdr:row>
      <xdr:rowOff>70859</xdr:rowOff>
    </xdr:to>
    <xdr:cxnSp macro="">
      <xdr:nvCxnSpPr>
        <xdr:cNvPr id="66" name="直線コネクタ 65"/>
        <xdr:cNvCxnSpPr/>
      </xdr:nvCxnSpPr>
      <xdr:spPr>
        <a:xfrm flipV="1">
          <a:off x="2908300" y="6026281"/>
          <a:ext cx="889000" cy="4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114667</xdr:rowOff>
    </xdr:from>
    <xdr:to>
      <xdr:col>5</xdr:col>
      <xdr:colOff>409575</xdr:colOff>
      <xdr:row>36</xdr:row>
      <xdr:rowOff>44817</xdr:rowOff>
    </xdr:to>
    <xdr:sp macro="" textlink="">
      <xdr:nvSpPr>
        <xdr:cNvPr id="67" name="フローチャート : 判断 66"/>
        <xdr:cNvSpPr/>
      </xdr:nvSpPr>
      <xdr:spPr>
        <a:xfrm>
          <a:off x="3746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35944</xdr:rowOff>
    </xdr:from>
    <xdr:ext cx="534377" cy="259045"/>
    <xdr:sp macro="" textlink="">
      <xdr:nvSpPr>
        <xdr:cNvPr id="68" name="テキスト ボックス 67"/>
        <xdr:cNvSpPr txBox="1"/>
      </xdr:nvSpPr>
      <xdr:spPr>
        <a:xfrm>
          <a:off x="3530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1952</xdr:rowOff>
    </xdr:from>
    <xdr:to>
      <xdr:col>4</xdr:col>
      <xdr:colOff>155575</xdr:colOff>
      <xdr:row>35</xdr:row>
      <xdr:rowOff>70859</xdr:rowOff>
    </xdr:to>
    <xdr:cxnSp macro="">
      <xdr:nvCxnSpPr>
        <xdr:cNvPr id="69" name="直線コネクタ 68"/>
        <xdr:cNvCxnSpPr/>
      </xdr:nvCxnSpPr>
      <xdr:spPr>
        <a:xfrm>
          <a:off x="2019300" y="6002702"/>
          <a:ext cx="8890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132922</xdr:rowOff>
    </xdr:from>
    <xdr:to>
      <xdr:col>4</xdr:col>
      <xdr:colOff>206375</xdr:colOff>
      <xdr:row>36</xdr:row>
      <xdr:rowOff>63072</xdr:rowOff>
    </xdr:to>
    <xdr:sp macro="" textlink="">
      <xdr:nvSpPr>
        <xdr:cNvPr id="70" name="フローチャート : 判断 69"/>
        <xdr:cNvSpPr/>
      </xdr:nvSpPr>
      <xdr:spPr>
        <a:xfrm>
          <a:off x="2857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54199</xdr:rowOff>
    </xdr:from>
    <xdr:ext cx="534377" cy="259045"/>
    <xdr:sp macro="" textlink="">
      <xdr:nvSpPr>
        <xdr:cNvPr id="71" name="テキスト ボックス 70"/>
        <xdr:cNvSpPr txBox="1"/>
      </xdr:nvSpPr>
      <xdr:spPr>
        <a:xfrm>
          <a:off x="2641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76410</xdr:rowOff>
    </xdr:from>
    <xdr:to>
      <xdr:col>2</xdr:col>
      <xdr:colOff>638175</xdr:colOff>
      <xdr:row>35</xdr:row>
      <xdr:rowOff>1952</xdr:rowOff>
    </xdr:to>
    <xdr:cxnSp macro="">
      <xdr:nvCxnSpPr>
        <xdr:cNvPr id="72" name="直線コネクタ 71"/>
        <xdr:cNvCxnSpPr/>
      </xdr:nvCxnSpPr>
      <xdr:spPr>
        <a:xfrm>
          <a:off x="1130300" y="5905710"/>
          <a:ext cx="889000" cy="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37204</xdr:rowOff>
    </xdr:from>
    <xdr:to>
      <xdr:col>3</xdr:col>
      <xdr:colOff>3175</xdr:colOff>
      <xdr:row>35</xdr:row>
      <xdr:rowOff>138804</xdr:rowOff>
    </xdr:to>
    <xdr:sp macro="" textlink="">
      <xdr:nvSpPr>
        <xdr:cNvPr id="73" name="フローチャート : 判断 72"/>
        <xdr:cNvSpPr/>
      </xdr:nvSpPr>
      <xdr:spPr>
        <a:xfrm>
          <a:off x="196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129931</xdr:rowOff>
    </xdr:from>
    <xdr:ext cx="534377" cy="259045"/>
    <xdr:sp macro="" textlink="">
      <xdr:nvSpPr>
        <xdr:cNvPr id="74" name="テキスト ボックス 73"/>
        <xdr:cNvSpPr txBox="1"/>
      </xdr:nvSpPr>
      <xdr:spPr>
        <a:xfrm>
          <a:off x="1752111" y="61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123451</xdr:rowOff>
    </xdr:from>
    <xdr:to>
      <xdr:col>1</xdr:col>
      <xdr:colOff>485775</xdr:colOff>
      <xdr:row>35</xdr:row>
      <xdr:rowOff>53601</xdr:rowOff>
    </xdr:to>
    <xdr:sp macro="" textlink="">
      <xdr:nvSpPr>
        <xdr:cNvPr id="75" name="フローチャート : 判断 74"/>
        <xdr:cNvSpPr/>
      </xdr:nvSpPr>
      <xdr:spPr>
        <a:xfrm>
          <a:off x="1079500" y="59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44728</xdr:rowOff>
    </xdr:from>
    <xdr:ext cx="534377" cy="259045"/>
    <xdr:sp macro="" textlink="">
      <xdr:nvSpPr>
        <xdr:cNvPr id="76" name="テキスト ボックス 75"/>
        <xdr:cNvSpPr txBox="1"/>
      </xdr:nvSpPr>
      <xdr:spPr>
        <a:xfrm>
          <a:off x="863111" y="60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56798</xdr:rowOff>
    </xdr:from>
    <xdr:to>
      <xdr:col>6</xdr:col>
      <xdr:colOff>561975</xdr:colOff>
      <xdr:row>35</xdr:row>
      <xdr:rowOff>158398</xdr:rowOff>
    </xdr:to>
    <xdr:sp macro="" textlink="">
      <xdr:nvSpPr>
        <xdr:cNvPr id="82" name="円/楕円 81"/>
        <xdr:cNvSpPr/>
      </xdr:nvSpPr>
      <xdr:spPr>
        <a:xfrm>
          <a:off x="4584700" y="605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79675</xdr:rowOff>
    </xdr:from>
    <xdr:ext cx="534377" cy="259045"/>
    <xdr:sp macro="" textlink="">
      <xdr:nvSpPr>
        <xdr:cNvPr id="83" name="人件費該当値テキスト"/>
        <xdr:cNvSpPr txBox="1"/>
      </xdr:nvSpPr>
      <xdr:spPr>
        <a:xfrm>
          <a:off x="4686300" y="590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60,733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146181</xdr:rowOff>
    </xdr:from>
    <xdr:to>
      <xdr:col>5</xdr:col>
      <xdr:colOff>409575</xdr:colOff>
      <xdr:row>35</xdr:row>
      <xdr:rowOff>76331</xdr:rowOff>
    </xdr:to>
    <xdr:sp macro="" textlink="">
      <xdr:nvSpPr>
        <xdr:cNvPr id="84" name="円/楕円 83"/>
        <xdr:cNvSpPr/>
      </xdr:nvSpPr>
      <xdr:spPr>
        <a:xfrm>
          <a:off x="3746500" y="597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92858</xdr:rowOff>
    </xdr:from>
    <xdr:ext cx="534377" cy="259045"/>
    <xdr:sp macro="" textlink="">
      <xdr:nvSpPr>
        <xdr:cNvPr id="85" name="テキスト ボックス 84"/>
        <xdr:cNvSpPr txBox="1"/>
      </xdr:nvSpPr>
      <xdr:spPr>
        <a:xfrm>
          <a:off x="3530111" y="575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20059</xdr:rowOff>
    </xdr:from>
    <xdr:to>
      <xdr:col>4</xdr:col>
      <xdr:colOff>206375</xdr:colOff>
      <xdr:row>35</xdr:row>
      <xdr:rowOff>121659</xdr:rowOff>
    </xdr:to>
    <xdr:sp macro="" textlink="">
      <xdr:nvSpPr>
        <xdr:cNvPr id="86" name="円/楕円 85"/>
        <xdr:cNvSpPr/>
      </xdr:nvSpPr>
      <xdr:spPr>
        <a:xfrm>
          <a:off x="2857500" y="602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138186</xdr:rowOff>
    </xdr:from>
    <xdr:ext cx="534377" cy="259045"/>
    <xdr:sp macro="" textlink="">
      <xdr:nvSpPr>
        <xdr:cNvPr id="87" name="テキスト ボックス 86"/>
        <xdr:cNvSpPr txBox="1"/>
      </xdr:nvSpPr>
      <xdr:spPr>
        <a:xfrm>
          <a:off x="2641111" y="57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61,858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122602</xdr:rowOff>
    </xdr:from>
    <xdr:to>
      <xdr:col>3</xdr:col>
      <xdr:colOff>3175</xdr:colOff>
      <xdr:row>35</xdr:row>
      <xdr:rowOff>52752</xdr:rowOff>
    </xdr:to>
    <xdr:sp macro="" textlink="">
      <xdr:nvSpPr>
        <xdr:cNvPr id="88" name="円/楕円 87"/>
        <xdr:cNvSpPr/>
      </xdr:nvSpPr>
      <xdr:spPr>
        <a:xfrm>
          <a:off x="1968500" y="595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69279</xdr:rowOff>
    </xdr:from>
    <xdr:ext cx="534377" cy="259045"/>
    <xdr:sp macro="" textlink="">
      <xdr:nvSpPr>
        <xdr:cNvPr id="89" name="テキスト ボックス 88"/>
        <xdr:cNvSpPr txBox="1"/>
      </xdr:nvSpPr>
      <xdr:spPr>
        <a:xfrm>
          <a:off x="1752111" y="572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25610</xdr:rowOff>
    </xdr:from>
    <xdr:to>
      <xdr:col>1</xdr:col>
      <xdr:colOff>485775</xdr:colOff>
      <xdr:row>34</xdr:row>
      <xdr:rowOff>127210</xdr:rowOff>
    </xdr:to>
    <xdr:sp macro="" textlink="">
      <xdr:nvSpPr>
        <xdr:cNvPr id="90" name="円/楕円 89"/>
        <xdr:cNvSpPr/>
      </xdr:nvSpPr>
      <xdr:spPr>
        <a:xfrm>
          <a:off x="1079500" y="585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143737</xdr:rowOff>
    </xdr:from>
    <xdr:ext cx="534377" cy="259045"/>
    <xdr:sp macro="" textlink="">
      <xdr:nvSpPr>
        <xdr:cNvPr id="91" name="テキスト ボックス 90"/>
        <xdr:cNvSpPr txBox="1"/>
      </xdr:nvSpPr>
      <xdr:spPr>
        <a:xfrm>
          <a:off x="863111" y="56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90688</xdr:rowOff>
    </xdr:from>
    <xdr:to>
      <xdr:col>6</xdr:col>
      <xdr:colOff>510540</xdr:colOff>
      <xdr:row>58</xdr:row>
      <xdr:rowOff>165646</xdr:rowOff>
    </xdr:to>
    <xdr:cxnSp macro="">
      <xdr:nvCxnSpPr>
        <xdr:cNvPr id="114" name="直線コネクタ 113"/>
        <xdr:cNvCxnSpPr/>
      </xdr:nvCxnSpPr>
      <xdr:spPr>
        <a:xfrm flipV="1">
          <a:off x="4633595" y="8834638"/>
          <a:ext cx="1270" cy="1275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169473</xdr:rowOff>
    </xdr:from>
    <xdr:ext cx="534377" cy="259045"/>
    <xdr:sp macro="" textlink="">
      <xdr:nvSpPr>
        <xdr:cNvPr id="115" name="物件費最小値テキスト"/>
        <xdr:cNvSpPr txBox="1"/>
      </xdr:nvSpPr>
      <xdr:spPr>
        <a:xfrm>
          <a:off x="4686300" y="101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38,865</a:t>
          </a:r>
          <a:endParaRPr kumimoji="1" lang="ja-JP" altLang="en-US" sz="1000" b="1">
            <a:latin typeface="ＭＳ Ｐゴシック"/>
          </a:endParaRPr>
        </a:p>
      </xdr:txBody>
    </xdr:sp>
    <xdr:clientData/>
  </xdr:oneCellAnchor>
  <xdr:twoCellAnchor>
    <xdr:from>
      <xdr:col>6</xdr:col>
      <xdr:colOff>422275</xdr:colOff>
      <xdr:row>58</xdr:row>
      <xdr:rowOff>165646</xdr:rowOff>
    </xdr:from>
    <xdr:to>
      <xdr:col>6</xdr:col>
      <xdr:colOff>600075</xdr:colOff>
      <xdr:row>58</xdr:row>
      <xdr:rowOff>165646</xdr:rowOff>
    </xdr:to>
    <xdr:cxnSp macro="">
      <xdr:nvCxnSpPr>
        <xdr:cNvPr id="116" name="直線コネクタ 115"/>
        <xdr:cNvCxnSpPr/>
      </xdr:nvCxnSpPr>
      <xdr:spPr>
        <a:xfrm>
          <a:off x="4546600" y="10109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37365</xdr:rowOff>
    </xdr:from>
    <xdr:ext cx="534377" cy="259045"/>
    <xdr:sp macro="" textlink="">
      <xdr:nvSpPr>
        <xdr:cNvPr id="117" name="物件費最大値テキスト"/>
        <xdr:cNvSpPr txBox="1"/>
      </xdr:nvSpPr>
      <xdr:spPr>
        <a:xfrm>
          <a:off x="4686300" y="86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94,644</a:t>
          </a:r>
          <a:endParaRPr kumimoji="1" lang="ja-JP" altLang="en-US" sz="1000" b="1">
            <a:latin typeface="ＭＳ Ｐゴシック"/>
          </a:endParaRPr>
        </a:p>
      </xdr:txBody>
    </xdr:sp>
    <xdr:clientData/>
  </xdr:oneCellAnchor>
  <xdr:twoCellAnchor>
    <xdr:from>
      <xdr:col>6</xdr:col>
      <xdr:colOff>422275</xdr:colOff>
      <xdr:row>51</xdr:row>
      <xdr:rowOff>90688</xdr:rowOff>
    </xdr:from>
    <xdr:to>
      <xdr:col>6</xdr:col>
      <xdr:colOff>600075</xdr:colOff>
      <xdr:row>51</xdr:row>
      <xdr:rowOff>90688</xdr:rowOff>
    </xdr:to>
    <xdr:cxnSp macro="">
      <xdr:nvCxnSpPr>
        <xdr:cNvPr id="118" name="直線コネクタ 117"/>
        <xdr:cNvCxnSpPr/>
      </xdr:nvCxnSpPr>
      <xdr:spPr>
        <a:xfrm>
          <a:off x="4546600" y="88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130556</xdr:rowOff>
    </xdr:from>
    <xdr:to>
      <xdr:col>6</xdr:col>
      <xdr:colOff>511175</xdr:colOff>
      <xdr:row>57</xdr:row>
      <xdr:rowOff>105364</xdr:rowOff>
    </xdr:to>
    <xdr:cxnSp macro="">
      <xdr:nvCxnSpPr>
        <xdr:cNvPr id="119" name="直線コネクタ 118"/>
        <xdr:cNvCxnSpPr/>
      </xdr:nvCxnSpPr>
      <xdr:spPr>
        <a:xfrm flipV="1">
          <a:off x="3797300" y="9731756"/>
          <a:ext cx="838200" cy="14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72334</xdr:rowOff>
    </xdr:from>
    <xdr:ext cx="534377" cy="259045"/>
    <xdr:sp macro="" textlink="">
      <xdr:nvSpPr>
        <xdr:cNvPr id="120" name="物件費平均値テキスト"/>
        <xdr:cNvSpPr txBox="1"/>
      </xdr:nvSpPr>
      <xdr:spPr>
        <a:xfrm>
          <a:off x="4686300" y="967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93907</xdr:rowOff>
    </xdr:from>
    <xdr:to>
      <xdr:col>6</xdr:col>
      <xdr:colOff>561975</xdr:colOff>
      <xdr:row>57</xdr:row>
      <xdr:rowOff>24057</xdr:rowOff>
    </xdr:to>
    <xdr:sp macro="" textlink="">
      <xdr:nvSpPr>
        <xdr:cNvPr id="121" name="フローチャート : 判断 120"/>
        <xdr:cNvSpPr/>
      </xdr:nvSpPr>
      <xdr:spPr>
        <a:xfrm>
          <a:off x="45847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105364</xdr:rowOff>
    </xdr:from>
    <xdr:to>
      <xdr:col>5</xdr:col>
      <xdr:colOff>358775</xdr:colOff>
      <xdr:row>57</xdr:row>
      <xdr:rowOff>167109</xdr:rowOff>
    </xdr:to>
    <xdr:cxnSp macro="">
      <xdr:nvCxnSpPr>
        <xdr:cNvPr id="122" name="直線コネクタ 121"/>
        <xdr:cNvCxnSpPr/>
      </xdr:nvCxnSpPr>
      <xdr:spPr>
        <a:xfrm flipV="1">
          <a:off x="2908300" y="9878014"/>
          <a:ext cx="889000" cy="6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26309</xdr:rowOff>
    </xdr:from>
    <xdr:to>
      <xdr:col>5</xdr:col>
      <xdr:colOff>409575</xdr:colOff>
      <xdr:row>57</xdr:row>
      <xdr:rowOff>127909</xdr:rowOff>
    </xdr:to>
    <xdr:sp macro="" textlink="">
      <xdr:nvSpPr>
        <xdr:cNvPr id="123" name="フローチャート : 判断 122"/>
        <xdr:cNvSpPr/>
      </xdr:nvSpPr>
      <xdr:spPr>
        <a:xfrm>
          <a:off x="3746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144436</xdr:rowOff>
    </xdr:from>
    <xdr:ext cx="534377" cy="259045"/>
    <xdr:sp macro="" textlink="">
      <xdr:nvSpPr>
        <xdr:cNvPr id="124" name="テキスト ボックス 123"/>
        <xdr:cNvSpPr txBox="1"/>
      </xdr:nvSpPr>
      <xdr:spPr>
        <a:xfrm>
          <a:off x="3530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164161</xdr:rowOff>
    </xdr:from>
    <xdr:to>
      <xdr:col>4</xdr:col>
      <xdr:colOff>155575</xdr:colOff>
      <xdr:row>57</xdr:row>
      <xdr:rowOff>167109</xdr:rowOff>
    </xdr:to>
    <xdr:cxnSp macro="">
      <xdr:nvCxnSpPr>
        <xdr:cNvPr id="125" name="直線コネクタ 124"/>
        <xdr:cNvCxnSpPr/>
      </xdr:nvCxnSpPr>
      <xdr:spPr>
        <a:xfrm>
          <a:off x="2019300" y="9936811"/>
          <a:ext cx="8890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85745</xdr:rowOff>
    </xdr:from>
    <xdr:to>
      <xdr:col>4</xdr:col>
      <xdr:colOff>206375</xdr:colOff>
      <xdr:row>58</xdr:row>
      <xdr:rowOff>15895</xdr:rowOff>
    </xdr:to>
    <xdr:sp macro="" textlink="">
      <xdr:nvSpPr>
        <xdr:cNvPr id="126" name="フローチャート : 判断 125"/>
        <xdr:cNvSpPr/>
      </xdr:nvSpPr>
      <xdr:spPr>
        <a:xfrm>
          <a:off x="2857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32422</xdr:rowOff>
    </xdr:from>
    <xdr:ext cx="534377" cy="259045"/>
    <xdr:sp macro="" textlink="">
      <xdr:nvSpPr>
        <xdr:cNvPr id="127" name="テキスト ボックス 126"/>
        <xdr:cNvSpPr txBox="1"/>
      </xdr:nvSpPr>
      <xdr:spPr>
        <a:xfrm>
          <a:off x="2641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123332</xdr:rowOff>
    </xdr:from>
    <xdr:to>
      <xdr:col>2</xdr:col>
      <xdr:colOff>638175</xdr:colOff>
      <xdr:row>57</xdr:row>
      <xdr:rowOff>164161</xdr:rowOff>
    </xdr:to>
    <xdr:cxnSp macro="">
      <xdr:nvCxnSpPr>
        <xdr:cNvPr id="128" name="直線コネクタ 127"/>
        <xdr:cNvCxnSpPr/>
      </xdr:nvCxnSpPr>
      <xdr:spPr>
        <a:xfrm>
          <a:off x="1130300" y="9895982"/>
          <a:ext cx="889000" cy="4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101381</xdr:rowOff>
    </xdr:from>
    <xdr:to>
      <xdr:col>3</xdr:col>
      <xdr:colOff>3175</xdr:colOff>
      <xdr:row>58</xdr:row>
      <xdr:rowOff>31531</xdr:rowOff>
    </xdr:to>
    <xdr:sp macro="" textlink="">
      <xdr:nvSpPr>
        <xdr:cNvPr id="129" name="フローチャート : 判断 128"/>
        <xdr:cNvSpPr/>
      </xdr:nvSpPr>
      <xdr:spPr>
        <a:xfrm>
          <a:off x="1968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48058</xdr:rowOff>
    </xdr:from>
    <xdr:ext cx="534377" cy="259045"/>
    <xdr:sp macro="" textlink="">
      <xdr:nvSpPr>
        <xdr:cNvPr id="130" name="テキスト ボックス 129"/>
        <xdr:cNvSpPr txBox="1"/>
      </xdr:nvSpPr>
      <xdr:spPr>
        <a:xfrm>
          <a:off x="1752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78018</xdr:rowOff>
    </xdr:from>
    <xdr:to>
      <xdr:col>1</xdr:col>
      <xdr:colOff>485775</xdr:colOff>
      <xdr:row>58</xdr:row>
      <xdr:rowOff>8168</xdr:rowOff>
    </xdr:to>
    <xdr:sp macro="" textlink="">
      <xdr:nvSpPr>
        <xdr:cNvPr id="131" name="フローチャート : 判断 130"/>
        <xdr:cNvSpPr/>
      </xdr:nvSpPr>
      <xdr:spPr>
        <a:xfrm>
          <a:off x="1079500" y="985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170745</xdr:rowOff>
    </xdr:from>
    <xdr:ext cx="534377" cy="259045"/>
    <xdr:sp macro="" textlink="">
      <xdr:nvSpPr>
        <xdr:cNvPr id="132" name="テキスト ボックス 131"/>
        <xdr:cNvSpPr txBox="1"/>
      </xdr:nvSpPr>
      <xdr:spPr>
        <a:xfrm>
          <a:off x="863111" y="994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79756</xdr:rowOff>
    </xdr:from>
    <xdr:to>
      <xdr:col>6</xdr:col>
      <xdr:colOff>561975</xdr:colOff>
      <xdr:row>57</xdr:row>
      <xdr:rowOff>9906</xdr:rowOff>
    </xdr:to>
    <xdr:sp macro="" textlink="">
      <xdr:nvSpPr>
        <xdr:cNvPr id="138" name="円/楕円 137"/>
        <xdr:cNvSpPr/>
      </xdr:nvSpPr>
      <xdr:spPr>
        <a:xfrm>
          <a:off x="4584700" y="968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102633</xdr:rowOff>
    </xdr:from>
    <xdr:ext cx="534377" cy="259045"/>
    <xdr:sp macro="" textlink="">
      <xdr:nvSpPr>
        <xdr:cNvPr id="139" name="物件費該当値テキスト"/>
        <xdr:cNvSpPr txBox="1"/>
      </xdr:nvSpPr>
      <xdr:spPr>
        <a:xfrm>
          <a:off x="4686300" y="953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55,400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54564</xdr:rowOff>
    </xdr:from>
    <xdr:to>
      <xdr:col>5</xdr:col>
      <xdr:colOff>409575</xdr:colOff>
      <xdr:row>57</xdr:row>
      <xdr:rowOff>156164</xdr:rowOff>
    </xdr:to>
    <xdr:sp macro="" textlink="">
      <xdr:nvSpPr>
        <xdr:cNvPr id="140" name="円/楕円 139"/>
        <xdr:cNvSpPr/>
      </xdr:nvSpPr>
      <xdr:spPr>
        <a:xfrm>
          <a:off x="3746500" y="982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147291</xdr:rowOff>
    </xdr:from>
    <xdr:ext cx="534377" cy="259045"/>
    <xdr:sp macro="" textlink="">
      <xdr:nvSpPr>
        <xdr:cNvPr id="141" name="テキスト ボックス 140"/>
        <xdr:cNvSpPr txBox="1"/>
      </xdr:nvSpPr>
      <xdr:spPr>
        <a:xfrm>
          <a:off x="3530111" y="991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116309</xdr:rowOff>
    </xdr:from>
    <xdr:to>
      <xdr:col>4</xdr:col>
      <xdr:colOff>206375</xdr:colOff>
      <xdr:row>58</xdr:row>
      <xdr:rowOff>46459</xdr:rowOff>
    </xdr:to>
    <xdr:sp macro="" textlink="">
      <xdr:nvSpPr>
        <xdr:cNvPr id="142" name="円/楕円 141"/>
        <xdr:cNvSpPr/>
      </xdr:nvSpPr>
      <xdr:spPr>
        <a:xfrm>
          <a:off x="2857500" y="988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37586</xdr:rowOff>
    </xdr:from>
    <xdr:ext cx="534377" cy="259045"/>
    <xdr:sp macro="" textlink="">
      <xdr:nvSpPr>
        <xdr:cNvPr id="143" name="テキスト ボックス 142"/>
        <xdr:cNvSpPr txBox="1"/>
      </xdr:nvSpPr>
      <xdr:spPr>
        <a:xfrm>
          <a:off x="2641111" y="998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113361</xdr:rowOff>
    </xdr:from>
    <xdr:to>
      <xdr:col>3</xdr:col>
      <xdr:colOff>3175</xdr:colOff>
      <xdr:row>58</xdr:row>
      <xdr:rowOff>43511</xdr:rowOff>
    </xdr:to>
    <xdr:sp macro="" textlink="">
      <xdr:nvSpPr>
        <xdr:cNvPr id="144" name="円/楕円 143"/>
        <xdr:cNvSpPr/>
      </xdr:nvSpPr>
      <xdr:spPr>
        <a:xfrm>
          <a:off x="1968500" y="98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34638</xdr:rowOff>
    </xdr:from>
    <xdr:ext cx="534377" cy="259045"/>
    <xdr:sp macro="" textlink="">
      <xdr:nvSpPr>
        <xdr:cNvPr id="145" name="テキスト ボックス 144"/>
        <xdr:cNvSpPr txBox="1"/>
      </xdr:nvSpPr>
      <xdr:spPr>
        <a:xfrm>
          <a:off x="1752111" y="997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72532</xdr:rowOff>
    </xdr:from>
    <xdr:to>
      <xdr:col>1</xdr:col>
      <xdr:colOff>485775</xdr:colOff>
      <xdr:row>58</xdr:row>
      <xdr:rowOff>2682</xdr:rowOff>
    </xdr:to>
    <xdr:sp macro="" textlink="">
      <xdr:nvSpPr>
        <xdr:cNvPr id="146" name="円/楕円 145"/>
        <xdr:cNvSpPr/>
      </xdr:nvSpPr>
      <xdr:spPr>
        <a:xfrm>
          <a:off x="1079500" y="984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19209</xdr:rowOff>
    </xdr:from>
    <xdr:ext cx="534377" cy="259045"/>
    <xdr:sp macro="" textlink="">
      <xdr:nvSpPr>
        <xdr:cNvPr id="147" name="テキスト ボックス 146"/>
        <xdr:cNvSpPr txBox="1"/>
      </xdr:nvSpPr>
      <xdr:spPr>
        <a:xfrm>
          <a:off x="863111" y="962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153530</xdr:rowOff>
    </xdr:from>
    <xdr:to>
      <xdr:col>6</xdr:col>
      <xdr:colOff>510540</xdr:colOff>
      <xdr:row>77</xdr:row>
      <xdr:rowOff>145986</xdr:rowOff>
    </xdr:to>
    <xdr:cxnSp macro="">
      <xdr:nvCxnSpPr>
        <xdr:cNvPr id="167" name="直線コネクタ 166"/>
        <xdr:cNvCxnSpPr/>
      </xdr:nvCxnSpPr>
      <xdr:spPr>
        <a:xfrm flipV="1">
          <a:off x="4633595" y="12155030"/>
          <a:ext cx="1270" cy="119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149813</xdr:rowOff>
    </xdr:from>
    <xdr:ext cx="378565" cy="259045"/>
    <xdr:sp macro="" textlink="">
      <xdr:nvSpPr>
        <xdr:cNvPr id="168" name="維持補修費最小値テキスト"/>
        <xdr:cNvSpPr txBox="1"/>
      </xdr:nvSpPr>
      <xdr:spPr>
        <a:xfrm>
          <a:off x="4686300" y="1335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6</xdr:col>
      <xdr:colOff>422275</xdr:colOff>
      <xdr:row>77</xdr:row>
      <xdr:rowOff>145986</xdr:rowOff>
    </xdr:from>
    <xdr:to>
      <xdr:col>6</xdr:col>
      <xdr:colOff>600075</xdr:colOff>
      <xdr:row>77</xdr:row>
      <xdr:rowOff>145986</xdr:rowOff>
    </xdr:to>
    <xdr:cxnSp macro="">
      <xdr:nvCxnSpPr>
        <xdr:cNvPr id="169" name="直線コネクタ 168"/>
        <xdr:cNvCxnSpPr/>
      </xdr:nvCxnSpPr>
      <xdr:spPr>
        <a:xfrm>
          <a:off x="4546600" y="1334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100207</xdr:rowOff>
    </xdr:from>
    <xdr:ext cx="534377" cy="259045"/>
    <xdr:sp macro="" textlink="">
      <xdr:nvSpPr>
        <xdr:cNvPr id="170" name="維持補修費最大値テキスト"/>
        <xdr:cNvSpPr txBox="1"/>
      </xdr:nvSpPr>
      <xdr:spPr>
        <a:xfrm>
          <a:off x="4686300" y="11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21,758</a:t>
          </a:r>
          <a:endParaRPr kumimoji="1" lang="ja-JP" altLang="en-US" sz="1000" b="1">
            <a:latin typeface="ＭＳ Ｐゴシック"/>
          </a:endParaRPr>
        </a:p>
      </xdr:txBody>
    </xdr:sp>
    <xdr:clientData/>
  </xdr:oneCellAnchor>
  <xdr:twoCellAnchor>
    <xdr:from>
      <xdr:col>6</xdr:col>
      <xdr:colOff>422275</xdr:colOff>
      <xdr:row>70</xdr:row>
      <xdr:rowOff>153530</xdr:rowOff>
    </xdr:from>
    <xdr:to>
      <xdr:col>6</xdr:col>
      <xdr:colOff>600075</xdr:colOff>
      <xdr:row>70</xdr:row>
      <xdr:rowOff>153530</xdr:rowOff>
    </xdr:to>
    <xdr:cxnSp macro="">
      <xdr:nvCxnSpPr>
        <xdr:cNvPr id="171" name="直線コネクタ 170"/>
        <xdr:cNvCxnSpPr/>
      </xdr:nvCxnSpPr>
      <xdr:spPr>
        <a:xfrm>
          <a:off x="4546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58089</xdr:rowOff>
    </xdr:from>
    <xdr:to>
      <xdr:col>6</xdr:col>
      <xdr:colOff>511175</xdr:colOff>
      <xdr:row>77</xdr:row>
      <xdr:rowOff>65005</xdr:rowOff>
    </xdr:to>
    <xdr:cxnSp macro="">
      <xdr:nvCxnSpPr>
        <xdr:cNvPr id="172" name="直線コネクタ 171"/>
        <xdr:cNvCxnSpPr/>
      </xdr:nvCxnSpPr>
      <xdr:spPr>
        <a:xfrm flipV="1">
          <a:off x="3797300" y="13259739"/>
          <a:ext cx="8382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108176</xdr:rowOff>
    </xdr:from>
    <xdr:ext cx="469744" cy="259045"/>
    <xdr:sp macro="" textlink="">
      <xdr:nvSpPr>
        <xdr:cNvPr id="173" name="維持補修費平均値テキスト"/>
        <xdr:cNvSpPr txBox="1"/>
      </xdr:nvSpPr>
      <xdr:spPr>
        <a:xfrm>
          <a:off x="4686300" y="12966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85300</xdr:rowOff>
    </xdr:from>
    <xdr:to>
      <xdr:col>6</xdr:col>
      <xdr:colOff>561975</xdr:colOff>
      <xdr:row>77</xdr:row>
      <xdr:rowOff>15450</xdr:rowOff>
    </xdr:to>
    <xdr:sp macro="" textlink="">
      <xdr:nvSpPr>
        <xdr:cNvPr id="174" name="フローチャート : 判断 173"/>
        <xdr:cNvSpPr/>
      </xdr:nvSpPr>
      <xdr:spPr>
        <a:xfrm>
          <a:off x="45847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62833</xdr:rowOff>
    </xdr:from>
    <xdr:to>
      <xdr:col>5</xdr:col>
      <xdr:colOff>358775</xdr:colOff>
      <xdr:row>77</xdr:row>
      <xdr:rowOff>65005</xdr:rowOff>
    </xdr:to>
    <xdr:cxnSp macro="">
      <xdr:nvCxnSpPr>
        <xdr:cNvPr id="175" name="直線コネクタ 174"/>
        <xdr:cNvCxnSpPr/>
      </xdr:nvCxnSpPr>
      <xdr:spPr>
        <a:xfrm>
          <a:off x="2908300" y="1326448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90615</xdr:rowOff>
    </xdr:from>
    <xdr:to>
      <xdr:col>5</xdr:col>
      <xdr:colOff>409575</xdr:colOff>
      <xdr:row>77</xdr:row>
      <xdr:rowOff>20765</xdr:rowOff>
    </xdr:to>
    <xdr:sp macro="" textlink="">
      <xdr:nvSpPr>
        <xdr:cNvPr id="176" name="フローチャート : 判断 175"/>
        <xdr:cNvSpPr/>
      </xdr:nvSpPr>
      <xdr:spPr>
        <a:xfrm>
          <a:off x="3746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37292</xdr:rowOff>
    </xdr:from>
    <xdr:ext cx="469744" cy="259045"/>
    <xdr:sp macro="" textlink="">
      <xdr:nvSpPr>
        <xdr:cNvPr id="177" name="テキスト ボックス 176"/>
        <xdr:cNvSpPr txBox="1"/>
      </xdr:nvSpPr>
      <xdr:spPr>
        <a:xfrm>
          <a:off x="3562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55175</xdr:rowOff>
    </xdr:from>
    <xdr:to>
      <xdr:col>4</xdr:col>
      <xdr:colOff>155575</xdr:colOff>
      <xdr:row>77</xdr:row>
      <xdr:rowOff>62833</xdr:rowOff>
    </xdr:to>
    <xdr:cxnSp macro="">
      <xdr:nvCxnSpPr>
        <xdr:cNvPr id="178" name="直線コネクタ 177"/>
        <xdr:cNvCxnSpPr/>
      </xdr:nvCxnSpPr>
      <xdr:spPr>
        <a:xfrm>
          <a:off x="2019300" y="13256825"/>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103415</xdr:rowOff>
    </xdr:from>
    <xdr:to>
      <xdr:col>4</xdr:col>
      <xdr:colOff>206375</xdr:colOff>
      <xdr:row>77</xdr:row>
      <xdr:rowOff>33565</xdr:rowOff>
    </xdr:to>
    <xdr:sp macro="" textlink="">
      <xdr:nvSpPr>
        <xdr:cNvPr id="179" name="フローチャート : 判断 178"/>
        <xdr:cNvSpPr/>
      </xdr:nvSpPr>
      <xdr:spPr>
        <a:xfrm>
          <a:off x="2857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50093</xdr:rowOff>
    </xdr:from>
    <xdr:ext cx="469744" cy="259045"/>
    <xdr:sp macro="" textlink="">
      <xdr:nvSpPr>
        <xdr:cNvPr id="180" name="テキスト ボックス 179"/>
        <xdr:cNvSpPr txBox="1"/>
      </xdr:nvSpPr>
      <xdr:spPr>
        <a:xfrm>
          <a:off x="2673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55175</xdr:rowOff>
    </xdr:from>
    <xdr:to>
      <xdr:col>2</xdr:col>
      <xdr:colOff>638175</xdr:colOff>
      <xdr:row>77</xdr:row>
      <xdr:rowOff>77806</xdr:rowOff>
    </xdr:to>
    <xdr:cxnSp macro="">
      <xdr:nvCxnSpPr>
        <xdr:cNvPr id="181" name="直線コネクタ 180"/>
        <xdr:cNvCxnSpPr/>
      </xdr:nvCxnSpPr>
      <xdr:spPr>
        <a:xfrm flipV="1">
          <a:off x="1130300" y="13256825"/>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100673</xdr:rowOff>
    </xdr:from>
    <xdr:to>
      <xdr:col>3</xdr:col>
      <xdr:colOff>3175</xdr:colOff>
      <xdr:row>77</xdr:row>
      <xdr:rowOff>30823</xdr:rowOff>
    </xdr:to>
    <xdr:sp macro="" textlink="">
      <xdr:nvSpPr>
        <xdr:cNvPr id="182" name="フローチャート : 判断 181"/>
        <xdr:cNvSpPr/>
      </xdr:nvSpPr>
      <xdr:spPr>
        <a:xfrm>
          <a:off x="1968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47350</xdr:rowOff>
    </xdr:from>
    <xdr:ext cx="469744" cy="259045"/>
    <xdr:sp macro="" textlink="">
      <xdr:nvSpPr>
        <xdr:cNvPr id="183" name="テキスト ボックス 182"/>
        <xdr:cNvSpPr txBox="1"/>
      </xdr:nvSpPr>
      <xdr:spPr>
        <a:xfrm>
          <a:off x="1784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99988</xdr:rowOff>
    </xdr:from>
    <xdr:to>
      <xdr:col>1</xdr:col>
      <xdr:colOff>485775</xdr:colOff>
      <xdr:row>77</xdr:row>
      <xdr:rowOff>30138</xdr:rowOff>
    </xdr:to>
    <xdr:sp macro="" textlink="">
      <xdr:nvSpPr>
        <xdr:cNvPr id="184" name="フローチャート : 判断 183"/>
        <xdr:cNvSpPr/>
      </xdr:nvSpPr>
      <xdr:spPr>
        <a:xfrm>
          <a:off x="1079500" y="1313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46664</xdr:rowOff>
    </xdr:from>
    <xdr:ext cx="469744" cy="259045"/>
    <xdr:sp macro="" textlink="">
      <xdr:nvSpPr>
        <xdr:cNvPr id="185" name="テキスト ボックス 184"/>
        <xdr:cNvSpPr txBox="1"/>
      </xdr:nvSpPr>
      <xdr:spPr>
        <a:xfrm>
          <a:off x="895427" y="1290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7289</xdr:rowOff>
    </xdr:from>
    <xdr:to>
      <xdr:col>6</xdr:col>
      <xdr:colOff>561975</xdr:colOff>
      <xdr:row>77</xdr:row>
      <xdr:rowOff>108889</xdr:rowOff>
    </xdr:to>
    <xdr:sp macro="" textlink="">
      <xdr:nvSpPr>
        <xdr:cNvPr id="191" name="円/楕円 190"/>
        <xdr:cNvSpPr/>
      </xdr:nvSpPr>
      <xdr:spPr>
        <a:xfrm>
          <a:off x="4584700" y="132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93666</xdr:rowOff>
    </xdr:from>
    <xdr:ext cx="469744" cy="259045"/>
    <xdr:sp macro="" textlink="">
      <xdr:nvSpPr>
        <xdr:cNvPr id="192" name="維持補修費該当値テキスト"/>
        <xdr:cNvSpPr txBox="1"/>
      </xdr:nvSpPr>
      <xdr:spPr>
        <a:xfrm>
          <a:off x="4686300" y="1312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14205</xdr:rowOff>
    </xdr:from>
    <xdr:to>
      <xdr:col>5</xdr:col>
      <xdr:colOff>409575</xdr:colOff>
      <xdr:row>77</xdr:row>
      <xdr:rowOff>115805</xdr:rowOff>
    </xdr:to>
    <xdr:sp macro="" textlink="">
      <xdr:nvSpPr>
        <xdr:cNvPr id="193" name="円/楕円 192"/>
        <xdr:cNvSpPr/>
      </xdr:nvSpPr>
      <xdr:spPr>
        <a:xfrm>
          <a:off x="3746500" y="132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106932</xdr:rowOff>
    </xdr:from>
    <xdr:ext cx="469744" cy="259045"/>
    <xdr:sp macro="" textlink="">
      <xdr:nvSpPr>
        <xdr:cNvPr id="194" name="テキスト ボックス 193"/>
        <xdr:cNvSpPr txBox="1"/>
      </xdr:nvSpPr>
      <xdr:spPr>
        <a:xfrm>
          <a:off x="3562427" y="133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12033</xdr:rowOff>
    </xdr:from>
    <xdr:to>
      <xdr:col>4</xdr:col>
      <xdr:colOff>206375</xdr:colOff>
      <xdr:row>77</xdr:row>
      <xdr:rowOff>113633</xdr:rowOff>
    </xdr:to>
    <xdr:sp macro="" textlink="">
      <xdr:nvSpPr>
        <xdr:cNvPr id="195" name="円/楕円 194"/>
        <xdr:cNvSpPr/>
      </xdr:nvSpPr>
      <xdr:spPr>
        <a:xfrm>
          <a:off x="2857500" y="132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104760</xdr:rowOff>
    </xdr:from>
    <xdr:ext cx="469744" cy="259045"/>
    <xdr:sp macro="" textlink="">
      <xdr:nvSpPr>
        <xdr:cNvPr id="196" name="テキスト ボックス 195"/>
        <xdr:cNvSpPr txBox="1"/>
      </xdr:nvSpPr>
      <xdr:spPr>
        <a:xfrm>
          <a:off x="2673427" y="133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4375</xdr:rowOff>
    </xdr:from>
    <xdr:to>
      <xdr:col>3</xdr:col>
      <xdr:colOff>3175</xdr:colOff>
      <xdr:row>77</xdr:row>
      <xdr:rowOff>105975</xdr:rowOff>
    </xdr:to>
    <xdr:sp macro="" textlink="">
      <xdr:nvSpPr>
        <xdr:cNvPr id="197" name="円/楕円 196"/>
        <xdr:cNvSpPr/>
      </xdr:nvSpPr>
      <xdr:spPr>
        <a:xfrm>
          <a:off x="1968500" y="132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97102</xdr:rowOff>
    </xdr:from>
    <xdr:ext cx="469744" cy="259045"/>
    <xdr:sp macro="" textlink="">
      <xdr:nvSpPr>
        <xdr:cNvPr id="198" name="テキスト ボックス 197"/>
        <xdr:cNvSpPr txBox="1"/>
      </xdr:nvSpPr>
      <xdr:spPr>
        <a:xfrm>
          <a:off x="1784427" y="1329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27006</xdr:rowOff>
    </xdr:from>
    <xdr:to>
      <xdr:col>1</xdr:col>
      <xdr:colOff>485775</xdr:colOff>
      <xdr:row>77</xdr:row>
      <xdr:rowOff>128606</xdr:rowOff>
    </xdr:to>
    <xdr:sp macro="" textlink="">
      <xdr:nvSpPr>
        <xdr:cNvPr id="199" name="円/楕円 198"/>
        <xdr:cNvSpPr/>
      </xdr:nvSpPr>
      <xdr:spPr>
        <a:xfrm>
          <a:off x="1079500" y="132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119733</xdr:rowOff>
    </xdr:from>
    <xdr:ext cx="469744" cy="259045"/>
    <xdr:sp macro="" textlink="">
      <xdr:nvSpPr>
        <xdr:cNvPr id="200" name="テキスト ボックス 199"/>
        <xdr:cNvSpPr txBox="1"/>
      </xdr:nvSpPr>
      <xdr:spPr>
        <a:xfrm>
          <a:off x="895427" y="1332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126082</xdr:rowOff>
    </xdr:from>
    <xdr:to>
      <xdr:col>6</xdr:col>
      <xdr:colOff>510540</xdr:colOff>
      <xdr:row>98</xdr:row>
      <xdr:rowOff>130524</xdr:rowOff>
    </xdr:to>
    <xdr:cxnSp macro="">
      <xdr:nvCxnSpPr>
        <xdr:cNvPr id="227" name="直線コネクタ 226"/>
        <xdr:cNvCxnSpPr/>
      </xdr:nvCxnSpPr>
      <xdr:spPr>
        <a:xfrm flipV="1">
          <a:off x="4633595" y="15385132"/>
          <a:ext cx="1270" cy="154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134351</xdr:rowOff>
    </xdr:from>
    <xdr:ext cx="534377" cy="259045"/>
    <xdr:sp macro="" textlink="">
      <xdr:nvSpPr>
        <xdr:cNvPr id="228" name="扶助費最小値テキスト"/>
        <xdr:cNvSpPr txBox="1"/>
      </xdr:nvSpPr>
      <xdr:spPr>
        <a:xfrm>
          <a:off x="4686300" y="169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68,562</a:t>
          </a:r>
          <a:endParaRPr kumimoji="1" lang="ja-JP" altLang="en-US" sz="1000" b="1">
            <a:latin typeface="ＭＳ Ｐゴシック"/>
          </a:endParaRPr>
        </a:p>
      </xdr:txBody>
    </xdr:sp>
    <xdr:clientData/>
  </xdr:oneCellAnchor>
  <xdr:twoCellAnchor>
    <xdr:from>
      <xdr:col>6</xdr:col>
      <xdr:colOff>422275</xdr:colOff>
      <xdr:row>98</xdr:row>
      <xdr:rowOff>130524</xdr:rowOff>
    </xdr:from>
    <xdr:to>
      <xdr:col>6</xdr:col>
      <xdr:colOff>600075</xdr:colOff>
      <xdr:row>98</xdr:row>
      <xdr:rowOff>130524</xdr:rowOff>
    </xdr:to>
    <xdr:cxnSp macro="">
      <xdr:nvCxnSpPr>
        <xdr:cNvPr id="229" name="直線コネクタ 228"/>
        <xdr:cNvCxnSpPr/>
      </xdr:nvCxnSpPr>
      <xdr:spPr>
        <a:xfrm>
          <a:off x="4546600" y="1693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72759</xdr:rowOff>
    </xdr:from>
    <xdr:ext cx="599010" cy="259045"/>
    <xdr:sp macro="" textlink="">
      <xdr:nvSpPr>
        <xdr:cNvPr id="230" name="扶助費最大値テキスト"/>
        <xdr:cNvSpPr txBox="1"/>
      </xdr:nvSpPr>
      <xdr:spPr>
        <a:xfrm>
          <a:off x="4686300" y="1516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163,334</a:t>
          </a:r>
          <a:endParaRPr kumimoji="1" lang="ja-JP" altLang="en-US" sz="1000" b="1">
            <a:latin typeface="ＭＳ Ｐゴシック"/>
          </a:endParaRPr>
        </a:p>
      </xdr:txBody>
    </xdr:sp>
    <xdr:clientData/>
  </xdr:oneCellAnchor>
  <xdr:twoCellAnchor>
    <xdr:from>
      <xdr:col>6</xdr:col>
      <xdr:colOff>422275</xdr:colOff>
      <xdr:row>89</xdr:row>
      <xdr:rowOff>126082</xdr:rowOff>
    </xdr:from>
    <xdr:to>
      <xdr:col>6</xdr:col>
      <xdr:colOff>600075</xdr:colOff>
      <xdr:row>89</xdr:row>
      <xdr:rowOff>126082</xdr:rowOff>
    </xdr:to>
    <xdr:cxnSp macro="">
      <xdr:nvCxnSpPr>
        <xdr:cNvPr id="231" name="直線コネクタ 230"/>
        <xdr:cNvCxnSpPr/>
      </xdr:nvCxnSpPr>
      <xdr:spPr>
        <a:xfrm>
          <a:off x="4546600" y="1538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127552</xdr:rowOff>
    </xdr:from>
    <xdr:to>
      <xdr:col>6</xdr:col>
      <xdr:colOff>511175</xdr:colOff>
      <xdr:row>94</xdr:row>
      <xdr:rowOff>67283</xdr:rowOff>
    </xdr:to>
    <xdr:cxnSp macro="">
      <xdr:nvCxnSpPr>
        <xdr:cNvPr id="232" name="直線コネクタ 231"/>
        <xdr:cNvCxnSpPr/>
      </xdr:nvCxnSpPr>
      <xdr:spPr>
        <a:xfrm flipV="1">
          <a:off x="3797300" y="16072402"/>
          <a:ext cx="838200" cy="11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13279</xdr:rowOff>
    </xdr:from>
    <xdr:ext cx="599010" cy="259045"/>
    <xdr:sp macro="" textlink="">
      <xdr:nvSpPr>
        <xdr:cNvPr id="233" name="扶助費平均値テキスト"/>
        <xdr:cNvSpPr txBox="1"/>
      </xdr:nvSpPr>
      <xdr:spPr>
        <a:xfrm>
          <a:off x="4686300" y="1630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34852</xdr:rowOff>
    </xdr:from>
    <xdr:to>
      <xdr:col>6</xdr:col>
      <xdr:colOff>561975</xdr:colOff>
      <xdr:row>95</xdr:row>
      <xdr:rowOff>136452</xdr:rowOff>
    </xdr:to>
    <xdr:sp macro="" textlink="">
      <xdr:nvSpPr>
        <xdr:cNvPr id="234" name="フローチャート : 判断 233"/>
        <xdr:cNvSpPr/>
      </xdr:nvSpPr>
      <xdr:spPr>
        <a:xfrm>
          <a:off x="4584700" y="1632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67283</xdr:rowOff>
    </xdr:from>
    <xdr:to>
      <xdr:col>5</xdr:col>
      <xdr:colOff>358775</xdr:colOff>
      <xdr:row>95</xdr:row>
      <xdr:rowOff>50350</xdr:rowOff>
    </xdr:to>
    <xdr:cxnSp macro="">
      <xdr:nvCxnSpPr>
        <xdr:cNvPr id="235" name="直線コネクタ 234"/>
        <xdr:cNvCxnSpPr/>
      </xdr:nvCxnSpPr>
      <xdr:spPr>
        <a:xfrm flipV="1">
          <a:off x="2908300" y="16183583"/>
          <a:ext cx="889000" cy="15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137086</xdr:rowOff>
    </xdr:from>
    <xdr:to>
      <xdr:col>5</xdr:col>
      <xdr:colOff>409575</xdr:colOff>
      <xdr:row>97</xdr:row>
      <xdr:rowOff>67236</xdr:rowOff>
    </xdr:to>
    <xdr:sp macro="" textlink="">
      <xdr:nvSpPr>
        <xdr:cNvPr id="236" name="フローチャート : 判断 235"/>
        <xdr:cNvSpPr/>
      </xdr:nvSpPr>
      <xdr:spPr>
        <a:xfrm>
          <a:off x="3746500" y="1659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58363</xdr:rowOff>
    </xdr:from>
    <xdr:ext cx="534377" cy="259045"/>
    <xdr:sp macro="" textlink="">
      <xdr:nvSpPr>
        <xdr:cNvPr id="237" name="テキスト ボックス 236"/>
        <xdr:cNvSpPr txBox="1"/>
      </xdr:nvSpPr>
      <xdr:spPr>
        <a:xfrm>
          <a:off x="3530111" y="166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45272</xdr:rowOff>
    </xdr:from>
    <xdr:to>
      <xdr:col>4</xdr:col>
      <xdr:colOff>155575</xdr:colOff>
      <xdr:row>95</xdr:row>
      <xdr:rowOff>50350</xdr:rowOff>
    </xdr:to>
    <xdr:cxnSp macro="">
      <xdr:nvCxnSpPr>
        <xdr:cNvPr id="238" name="直線コネクタ 237"/>
        <xdr:cNvCxnSpPr/>
      </xdr:nvCxnSpPr>
      <xdr:spPr>
        <a:xfrm>
          <a:off x="2019300" y="16333022"/>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63264</xdr:rowOff>
    </xdr:from>
    <xdr:to>
      <xdr:col>4</xdr:col>
      <xdr:colOff>206375</xdr:colOff>
      <xdr:row>97</xdr:row>
      <xdr:rowOff>164864</xdr:rowOff>
    </xdr:to>
    <xdr:sp macro="" textlink="">
      <xdr:nvSpPr>
        <xdr:cNvPr id="239" name="フローチャート : 判断 238"/>
        <xdr:cNvSpPr/>
      </xdr:nvSpPr>
      <xdr:spPr>
        <a:xfrm>
          <a:off x="2857500" y="166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155991</xdr:rowOff>
    </xdr:from>
    <xdr:ext cx="534377" cy="259045"/>
    <xdr:sp macro="" textlink="">
      <xdr:nvSpPr>
        <xdr:cNvPr id="240" name="テキスト ボックス 239"/>
        <xdr:cNvSpPr txBox="1"/>
      </xdr:nvSpPr>
      <xdr:spPr>
        <a:xfrm>
          <a:off x="2641111" y="1678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45272</xdr:rowOff>
    </xdr:from>
    <xdr:to>
      <xdr:col>2</xdr:col>
      <xdr:colOff>638175</xdr:colOff>
      <xdr:row>95</xdr:row>
      <xdr:rowOff>132254</xdr:rowOff>
    </xdr:to>
    <xdr:cxnSp macro="">
      <xdr:nvCxnSpPr>
        <xdr:cNvPr id="241" name="直線コネクタ 240"/>
        <xdr:cNvCxnSpPr/>
      </xdr:nvCxnSpPr>
      <xdr:spPr>
        <a:xfrm flipV="1">
          <a:off x="1130300" y="16333022"/>
          <a:ext cx="889000" cy="8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75527</xdr:rowOff>
    </xdr:from>
    <xdr:to>
      <xdr:col>3</xdr:col>
      <xdr:colOff>3175</xdr:colOff>
      <xdr:row>98</xdr:row>
      <xdr:rowOff>5677</xdr:rowOff>
    </xdr:to>
    <xdr:sp macro="" textlink="">
      <xdr:nvSpPr>
        <xdr:cNvPr id="242" name="フローチャート : 判断 241"/>
        <xdr:cNvSpPr/>
      </xdr:nvSpPr>
      <xdr:spPr>
        <a:xfrm>
          <a:off x="1968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168254</xdr:rowOff>
    </xdr:from>
    <xdr:ext cx="534377" cy="259045"/>
    <xdr:sp macro="" textlink="">
      <xdr:nvSpPr>
        <xdr:cNvPr id="243" name="テキスト ボックス 242"/>
        <xdr:cNvSpPr txBox="1"/>
      </xdr:nvSpPr>
      <xdr:spPr>
        <a:xfrm>
          <a:off x="1752111" y="167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105440</xdr:rowOff>
    </xdr:from>
    <xdr:to>
      <xdr:col>1</xdr:col>
      <xdr:colOff>485775</xdr:colOff>
      <xdr:row>98</xdr:row>
      <xdr:rowOff>35590</xdr:rowOff>
    </xdr:to>
    <xdr:sp macro="" textlink="">
      <xdr:nvSpPr>
        <xdr:cNvPr id="244" name="フローチャート : 判断 243"/>
        <xdr:cNvSpPr/>
      </xdr:nvSpPr>
      <xdr:spPr>
        <a:xfrm>
          <a:off x="1079500" y="1673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26717</xdr:rowOff>
    </xdr:from>
    <xdr:ext cx="534377" cy="259045"/>
    <xdr:sp macro="" textlink="">
      <xdr:nvSpPr>
        <xdr:cNvPr id="245" name="テキスト ボックス 244"/>
        <xdr:cNvSpPr txBox="1"/>
      </xdr:nvSpPr>
      <xdr:spPr>
        <a:xfrm>
          <a:off x="863111" y="1682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76752</xdr:rowOff>
    </xdr:from>
    <xdr:to>
      <xdr:col>6</xdr:col>
      <xdr:colOff>561975</xdr:colOff>
      <xdr:row>94</xdr:row>
      <xdr:rowOff>6902</xdr:rowOff>
    </xdr:to>
    <xdr:sp macro="" textlink="">
      <xdr:nvSpPr>
        <xdr:cNvPr id="251" name="円/楕円 250"/>
        <xdr:cNvSpPr/>
      </xdr:nvSpPr>
      <xdr:spPr>
        <a:xfrm>
          <a:off x="4584700" y="1602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99629</xdr:rowOff>
    </xdr:from>
    <xdr:ext cx="599010" cy="259045"/>
    <xdr:sp macro="" textlink="">
      <xdr:nvSpPr>
        <xdr:cNvPr id="252" name="扶助費該当値テキスト"/>
        <xdr:cNvSpPr txBox="1"/>
      </xdr:nvSpPr>
      <xdr:spPr>
        <a:xfrm>
          <a:off x="4686300" y="1587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121,244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16483</xdr:rowOff>
    </xdr:from>
    <xdr:to>
      <xdr:col>5</xdr:col>
      <xdr:colOff>409575</xdr:colOff>
      <xdr:row>94</xdr:row>
      <xdr:rowOff>118083</xdr:rowOff>
    </xdr:to>
    <xdr:sp macro="" textlink="">
      <xdr:nvSpPr>
        <xdr:cNvPr id="253" name="円/楕円 252"/>
        <xdr:cNvSpPr/>
      </xdr:nvSpPr>
      <xdr:spPr>
        <a:xfrm>
          <a:off x="3746500" y="161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134610</xdr:rowOff>
    </xdr:from>
    <xdr:ext cx="599010" cy="259045"/>
    <xdr:sp macro="" textlink="">
      <xdr:nvSpPr>
        <xdr:cNvPr id="254" name="テキスト ボックス 253"/>
        <xdr:cNvSpPr txBox="1"/>
      </xdr:nvSpPr>
      <xdr:spPr>
        <a:xfrm>
          <a:off x="3497794" y="1590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114,435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171000</xdr:rowOff>
    </xdr:from>
    <xdr:to>
      <xdr:col>4</xdr:col>
      <xdr:colOff>206375</xdr:colOff>
      <xdr:row>95</xdr:row>
      <xdr:rowOff>101150</xdr:rowOff>
    </xdr:to>
    <xdr:sp macro="" textlink="">
      <xdr:nvSpPr>
        <xdr:cNvPr id="255" name="円/楕円 254"/>
        <xdr:cNvSpPr/>
      </xdr:nvSpPr>
      <xdr:spPr>
        <a:xfrm>
          <a:off x="2857500" y="162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117677</xdr:rowOff>
    </xdr:from>
    <xdr:ext cx="599010" cy="259045"/>
    <xdr:sp macro="" textlink="">
      <xdr:nvSpPr>
        <xdr:cNvPr id="256" name="テキスト ボックス 255"/>
        <xdr:cNvSpPr txBox="1"/>
      </xdr:nvSpPr>
      <xdr:spPr>
        <a:xfrm>
          <a:off x="2608794" y="1606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104,972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165922</xdr:rowOff>
    </xdr:from>
    <xdr:to>
      <xdr:col>3</xdr:col>
      <xdr:colOff>3175</xdr:colOff>
      <xdr:row>95</xdr:row>
      <xdr:rowOff>96072</xdr:rowOff>
    </xdr:to>
    <xdr:sp macro="" textlink="">
      <xdr:nvSpPr>
        <xdr:cNvPr id="257" name="円/楕円 256"/>
        <xdr:cNvSpPr/>
      </xdr:nvSpPr>
      <xdr:spPr>
        <a:xfrm>
          <a:off x="1968500" y="1628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112599</xdr:rowOff>
    </xdr:from>
    <xdr:ext cx="599010" cy="259045"/>
    <xdr:sp macro="" textlink="">
      <xdr:nvSpPr>
        <xdr:cNvPr id="258" name="テキスト ボックス 257"/>
        <xdr:cNvSpPr txBox="1"/>
      </xdr:nvSpPr>
      <xdr:spPr>
        <a:xfrm>
          <a:off x="1719794" y="1605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105,283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81454</xdr:rowOff>
    </xdr:from>
    <xdr:to>
      <xdr:col>1</xdr:col>
      <xdr:colOff>485775</xdr:colOff>
      <xdr:row>96</xdr:row>
      <xdr:rowOff>11604</xdr:rowOff>
    </xdr:to>
    <xdr:sp macro="" textlink="">
      <xdr:nvSpPr>
        <xdr:cNvPr id="259" name="円/楕円 258"/>
        <xdr:cNvSpPr/>
      </xdr:nvSpPr>
      <xdr:spPr>
        <a:xfrm>
          <a:off x="1079500" y="16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28131</xdr:rowOff>
    </xdr:from>
    <xdr:ext cx="534377" cy="259045"/>
    <xdr:sp macro="" textlink="">
      <xdr:nvSpPr>
        <xdr:cNvPr id="260" name="テキスト ボックス 259"/>
        <xdr:cNvSpPr txBox="1"/>
      </xdr:nvSpPr>
      <xdr:spPr>
        <a:xfrm>
          <a:off x="863111" y="1614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102045</xdr:rowOff>
    </xdr:from>
    <xdr:to>
      <xdr:col>15</xdr:col>
      <xdr:colOff>180340</xdr:colOff>
      <xdr:row>38</xdr:row>
      <xdr:rowOff>1816</xdr:rowOff>
    </xdr:to>
    <xdr:cxnSp macro="">
      <xdr:nvCxnSpPr>
        <xdr:cNvPr id="284" name="直線コネクタ 283"/>
        <xdr:cNvCxnSpPr/>
      </xdr:nvCxnSpPr>
      <xdr:spPr>
        <a:xfrm flipV="1">
          <a:off x="10475595" y="5245545"/>
          <a:ext cx="1270" cy="12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5643</xdr:rowOff>
    </xdr:from>
    <xdr:ext cx="534377" cy="259045"/>
    <xdr:sp macro="" textlink="">
      <xdr:nvSpPr>
        <xdr:cNvPr id="285" name="補助費等最小値テキスト"/>
        <xdr:cNvSpPr txBox="1"/>
      </xdr:nvSpPr>
      <xdr:spPr>
        <a:xfrm>
          <a:off x="10528300" y="652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16,857</a:t>
          </a:r>
          <a:endParaRPr kumimoji="1" lang="ja-JP" altLang="en-US" sz="1000" b="1">
            <a:latin typeface="ＭＳ Ｐゴシック"/>
          </a:endParaRPr>
        </a:p>
      </xdr:txBody>
    </xdr:sp>
    <xdr:clientData/>
  </xdr:oneCellAnchor>
  <xdr:twoCellAnchor>
    <xdr:from>
      <xdr:col>15</xdr:col>
      <xdr:colOff>92075</xdr:colOff>
      <xdr:row>38</xdr:row>
      <xdr:rowOff>1816</xdr:rowOff>
    </xdr:from>
    <xdr:to>
      <xdr:col>15</xdr:col>
      <xdr:colOff>269875</xdr:colOff>
      <xdr:row>38</xdr:row>
      <xdr:rowOff>1816</xdr:rowOff>
    </xdr:to>
    <xdr:cxnSp macro="">
      <xdr:nvCxnSpPr>
        <xdr:cNvPr id="286" name="直線コネクタ 285"/>
        <xdr:cNvCxnSpPr/>
      </xdr:nvCxnSpPr>
      <xdr:spPr>
        <a:xfrm>
          <a:off x="10388600" y="651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48722</xdr:rowOff>
    </xdr:from>
    <xdr:ext cx="599010" cy="259045"/>
    <xdr:sp macro="" textlink="">
      <xdr:nvSpPr>
        <xdr:cNvPr id="287" name="補助費等最大値テキスト"/>
        <xdr:cNvSpPr txBox="1"/>
      </xdr:nvSpPr>
      <xdr:spPr>
        <a:xfrm>
          <a:off x="10528300" y="502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116,965</a:t>
          </a:r>
          <a:endParaRPr kumimoji="1" lang="ja-JP" altLang="en-US" sz="1000" b="1">
            <a:latin typeface="ＭＳ Ｐゴシック"/>
          </a:endParaRPr>
        </a:p>
      </xdr:txBody>
    </xdr:sp>
    <xdr:clientData/>
  </xdr:oneCellAnchor>
  <xdr:twoCellAnchor>
    <xdr:from>
      <xdr:col>15</xdr:col>
      <xdr:colOff>92075</xdr:colOff>
      <xdr:row>30</xdr:row>
      <xdr:rowOff>102045</xdr:rowOff>
    </xdr:from>
    <xdr:to>
      <xdr:col>15</xdr:col>
      <xdr:colOff>269875</xdr:colOff>
      <xdr:row>30</xdr:row>
      <xdr:rowOff>102045</xdr:rowOff>
    </xdr:to>
    <xdr:cxnSp macro="">
      <xdr:nvCxnSpPr>
        <xdr:cNvPr id="288" name="直線コネクタ 287"/>
        <xdr:cNvCxnSpPr/>
      </xdr:nvCxnSpPr>
      <xdr:spPr>
        <a:xfrm>
          <a:off x="10388600" y="524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95250</xdr:rowOff>
    </xdr:from>
    <xdr:to>
      <xdr:col>15</xdr:col>
      <xdr:colOff>180975</xdr:colOff>
      <xdr:row>36</xdr:row>
      <xdr:rowOff>111176</xdr:rowOff>
    </xdr:to>
    <xdr:cxnSp macro="">
      <xdr:nvCxnSpPr>
        <xdr:cNvPr id="289" name="直線コネクタ 288"/>
        <xdr:cNvCxnSpPr/>
      </xdr:nvCxnSpPr>
      <xdr:spPr>
        <a:xfrm flipV="1">
          <a:off x="9639300" y="6267450"/>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7535</xdr:rowOff>
    </xdr:from>
    <xdr:ext cx="534377" cy="259045"/>
    <xdr:sp macro="" textlink="">
      <xdr:nvSpPr>
        <xdr:cNvPr id="290" name="補助費等平均値テキスト"/>
        <xdr:cNvSpPr txBox="1"/>
      </xdr:nvSpPr>
      <xdr:spPr>
        <a:xfrm>
          <a:off x="10528300" y="6008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156108</xdr:rowOff>
    </xdr:from>
    <xdr:to>
      <xdr:col>15</xdr:col>
      <xdr:colOff>231775</xdr:colOff>
      <xdr:row>36</xdr:row>
      <xdr:rowOff>86258</xdr:rowOff>
    </xdr:to>
    <xdr:sp macro="" textlink="">
      <xdr:nvSpPr>
        <xdr:cNvPr id="291" name="フローチャート : 判断 290"/>
        <xdr:cNvSpPr/>
      </xdr:nvSpPr>
      <xdr:spPr>
        <a:xfrm>
          <a:off x="104267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99606</xdr:rowOff>
    </xdr:from>
    <xdr:to>
      <xdr:col>14</xdr:col>
      <xdr:colOff>28575</xdr:colOff>
      <xdr:row>36</xdr:row>
      <xdr:rowOff>111176</xdr:rowOff>
    </xdr:to>
    <xdr:cxnSp macro="">
      <xdr:nvCxnSpPr>
        <xdr:cNvPr id="292" name="直線コネクタ 291"/>
        <xdr:cNvCxnSpPr/>
      </xdr:nvCxnSpPr>
      <xdr:spPr>
        <a:xfrm>
          <a:off x="8750300" y="6271806"/>
          <a:ext cx="8890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100457</xdr:rowOff>
    </xdr:from>
    <xdr:to>
      <xdr:col>14</xdr:col>
      <xdr:colOff>79375</xdr:colOff>
      <xdr:row>37</xdr:row>
      <xdr:rowOff>30607</xdr:rowOff>
    </xdr:to>
    <xdr:sp macro="" textlink="">
      <xdr:nvSpPr>
        <xdr:cNvPr id="293" name="フローチャート : 判断 292"/>
        <xdr:cNvSpPr/>
      </xdr:nvSpPr>
      <xdr:spPr>
        <a:xfrm>
          <a:off x="9588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21734</xdr:rowOff>
    </xdr:from>
    <xdr:ext cx="534377" cy="259045"/>
    <xdr:sp macro="" textlink="">
      <xdr:nvSpPr>
        <xdr:cNvPr id="294" name="テキスト ボックス 293"/>
        <xdr:cNvSpPr txBox="1"/>
      </xdr:nvSpPr>
      <xdr:spPr>
        <a:xfrm>
          <a:off x="9372111" y="63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91110</xdr:rowOff>
    </xdr:from>
    <xdr:to>
      <xdr:col>12</xdr:col>
      <xdr:colOff>511175</xdr:colOff>
      <xdr:row>36</xdr:row>
      <xdr:rowOff>99606</xdr:rowOff>
    </xdr:to>
    <xdr:cxnSp macro="">
      <xdr:nvCxnSpPr>
        <xdr:cNvPr id="295" name="直線コネクタ 294"/>
        <xdr:cNvCxnSpPr/>
      </xdr:nvCxnSpPr>
      <xdr:spPr>
        <a:xfrm>
          <a:off x="7861300" y="6263310"/>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99111</xdr:rowOff>
    </xdr:from>
    <xdr:to>
      <xdr:col>12</xdr:col>
      <xdr:colOff>561975</xdr:colOff>
      <xdr:row>37</xdr:row>
      <xdr:rowOff>29261</xdr:rowOff>
    </xdr:to>
    <xdr:sp macro="" textlink="">
      <xdr:nvSpPr>
        <xdr:cNvPr id="296" name="フローチャート : 判断 295"/>
        <xdr:cNvSpPr/>
      </xdr:nvSpPr>
      <xdr:spPr>
        <a:xfrm>
          <a:off x="8699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20388</xdr:rowOff>
    </xdr:from>
    <xdr:ext cx="534377" cy="259045"/>
    <xdr:sp macro="" textlink="">
      <xdr:nvSpPr>
        <xdr:cNvPr id="297" name="テキスト ボックス 296"/>
        <xdr:cNvSpPr txBox="1"/>
      </xdr:nvSpPr>
      <xdr:spPr>
        <a:xfrm>
          <a:off x="8483111" y="63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91110</xdr:rowOff>
    </xdr:from>
    <xdr:to>
      <xdr:col>11</xdr:col>
      <xdr:colOff>307975</xdr:colOff>
      <xdr:row>36</xdr:row>
      <xdr:rowOff>132575</xdr:rowOff>
    </xdr:to>
    <xdr:cxnSp macro="">
      <xdr:nvCxnSpPr>
        <xdr:cNvPr id="298" name="直線コネクタ 297"/>
        <xdr:cNvCxnSpPr/>
      </xdr:nvCxnSpPr>
      <xdr:spPr>
        <a:xfrm flipV="1">
          <a:off x="6972300" y="6263310"/>
          <a:ext cx="889000" cy="4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131216</xdr:rowOff>
    </xdr:from>
    <xdr:to>
      <xdr:col>11</xdr:col>
      <xdr:colOff>358775</xdr:colOff>
      <xdr:row>37</xdr:row>
      <xdr:rowOff>61366</xdr:rowOff>
    </xdr:to>
    <xdr:sp macro="" textlink="">
      <xdr:nvSpPr>
        <xdr:cNvPr id="299" name="フローチャート : 判断 298"/>
        <xdr:cNvSpPr/>
      </xdr:nvSpPr>
      <xdr:spPr>
        <a:xfrm>
          <a:off x="7810500" y="63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52493</xdr:rowOff>
    </xdr:from>
    <xdr:ext cx="534377" cy="259045"/>
    <xdr:sp macro="" textlink="">
      <xdr:nvSpPr>
        <xdr:cNvPr id="300" name="テキスト ボックス 299"/>
        <xdr:cNvSpPr txBox="1"/>
      </xdr:nvSpPr>
      <xdr:spPr>
        <a:xfrm>
          <a:off x="7594111" y="639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136639</xdr:rowOff>
    </xdr:from>
    <xdr:to>
      <xdr:col>10</xdr:col>
      <xdr:colOff>155575</xdr:colOff>
      <xdr:row>37</xdr:row>
      <xdr:rowOff>66789</xdr:rowOff>
    </xdr:to>
    <xdr:sp macro="" textlink="">
      <xdr:nvSpPr>
        <xdr:cNvPr id="301" name="フローチャート : 判断 300"/>
        <xdr:cNvSpPr/>
      </xdr:nvSpPr>
      <xdr:spPr>
        <a:xfrm>
          <a:off x="6921500" y="630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57916</xdr:rowOff>
    </xdr:from>
    <xdr:ext cx="534377" cy="259045"/>
    <xdr:sp macro="" textlink="">
      <xdr:nvSpPr>
        <xdr:cNvPr id="302" name="テキスト ボックス 301"/>
        <xdr:cNvSpPr txBox="1"/>
      </xdr:nvSpPr>
      <xdr:spPr>
        <a:xfrm>
          <a:off x="6705111" y="64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44450</xdr:rowOff>
    </xdr:from>
    <xdr:to>
      <xdr:col>15</xdr:col>
      <xdr:colOff>231775</xdr:colOff>
      <xdr:row>36</xdr:row>
      <xdr:rowOff>146050</xdr:rowOff>
    </xdr:to>
    <xdr:sp macro="" textlink="">
      <xdr:nvSpPr>
        <xdr:cNvPr id="308" name="円/楕円 307"/>
        <xdr:cNvSpPr/>
      </xdr:nvSpPr>
      <xdr:spPr>
        <a:xfrm>
          <a:off x="104267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22877</xdr:rowOff>
    </xdr:from>
    <xdr:ext cx="534377" cy="259045"/>
    <xdr:sp macro="" textlink="">
      <xdr:nvSpPr>
        <xdr:cNvPr id="309" name="補助費等該当値テキスト"/>
        <xdr:cNvSpPr txBox="1"/>
      </xdr:nvSpPr>
      <xdr:spPr>
        <a:xfrm>
          <a:off x="10528300" y="619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36,500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60376</xdr:rowOff>
    </xdr:from>
    <xdr:to>
      <xdr:col>14</xdr:col>
      <xdr:colOff>79375</xdr:colOff>
      <xdr:row>36</xdr:row>
      <xdr:rowOff>161976</xdr:rowOff>
    </xdr:to>
    <xdr:sp macro="" textlink="">
      <xdr:nvSpPr>
        <xdr:cNvPr id="310" name="円/楕円 309"/>
        <xdr:cNvSpPr/>
      </xdr:nvSpPr>
      <xdr:spPr>
        <a:xfrm>
          <a:off x="9588500" y="62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7053</xdr:rowOff>
    </xdr:from>
    <xdr:ext cx="534377" cy="259045"/>
    <xdr:sp macro="" textlink="">
      <xdr:nvSpPr>
        <xdr:cNvPr id="311" name="テキスト ボックス 310"/>
        <xdr:cNvSpPr txBox="1"/>
      </xdr:nvSpPr>
      <xdr:spPr>
        <a:xfrm>
          <a:off x="9372111" y="600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48806</xdr:rowOff>
    </xdr:from>
    <xdr:to>
      <xdr:col>12</xdr:col>
      <xdr:colOff>561975</xdr:colOff>
      <xdr:row>36</xdr:row>
      <xdr:rowOff>150406</xdr:rowOff>
    </xdr:to>
    <xdr:sp macro="" textlink="">
      <xdr:nvSpPr>
        <xdr:cNvPr id="312" name="円/楕円 311"/>
        <xdr:cNvSpPr/>
      </xdr:nvSpPr>
      <xdr:spPr>
        <a:xfrm>
          <a:off x="8699500" y="622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166933</xdr:rowOff>
    </xdr:from>
    <xdr:ext cx="534377" cy="259045"/>
    <xdr:sp macro="" textlink="">
      <xdr:nvSpPr>
        <xdr:cNvPr id="313" name="テキスト ボックス 312"/>
        <xdr:cNvSpPr txBox="1"/>
      </xdr:nvSpPr>
      <xdr:spPr>
        <a:xfrm>
          <a:off x="8483111" y="599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40310</xdr:rowOff>
    </xdr:from>
    <xdr:to>
      <xdr:col>11</xdr:col>
      <xdr:colOff>358775</xdr:colOff>
      <xdr:row>36</xdr:row>
      <xdr:rowOff>141910</xdr:rowOff>
    </xdr:to>
    <xdr:sp macro="" textlink="">
      <xdr:nvSpPr>
        <xdr:cNvPr id="314" name="円/楕円 313"/>
        <xdr:cNvSpPr/>
      </xdr:nvSpPr>
      <xdr:spPr>
        <a:xfrm>
          <a:off x="7810500" y="62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158437</xdr:rowOff>
    </xdr:from>
    <xdr:ext cx="534377" cy="259045"/>
    <xdr:sp macro="" textlink="">
      <xdr:nvSpPr>
        <xdr:cNvPr id="315" name="テキスト ボックス 314"/>
        <xdr:cNvSpPr txBox="1"/>
      </xdr:nvSpPr>
      <xdr:spPr>
        <a:xfrm>
          <a:off x="7594111" y="598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81775</xdr:rowOff>
    </xdr:from>
    <xdr:to>
      <xdr:col>10</xdr:col>
      <xdr:colOff>155575</xdr:colOff>
      <xdr:row>37</xdr:row>
      <xdr:rowOff>11925</xdr:rowOff>
    </xdr:to>
    <xdr:sp macro="" textlink="">
      <xdr:nvSpPr>
        <xdr:cNvPr id="316" name="円/楕円 315"/>
        <xdr:cNvSpPr/>
      </xdr:nvSpPr>
      <xdr:spPr>
        <a:xfrm>
          <a:off x="6921500" y="62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28452</xdr:rowOff>
    </xdr:from>
    <xdr:ext cx="534377" cy="259045"/>
    <xdr:sp macro="" textlink="">
      <xdr:nvSpPr>
        <xdr:cNvPr id="317" name="テキスト ボックス 316"/>
        <xdr:cNvSpPr txBox="1"/>
      </xdr:nvSpPr>
      <xdr:spPr>
        <a:xfrm>
          <a:off x="6705111" y="602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143405</xdr:rowOff>
    </xdr:from>
    <xdr:to>
      <xdr:col>15</xdr:col>
      <xdr:colOff>180340</xdr:colOff>
      <xdr:row>59</xdr:row>
      <xdr:rowOff>19506</xdr:rowOff>
    </xdr:to>
    <xdr:cxnSp macro="">
      <xdr:nvCxnSpPr>
        <xdr:cNvPr id="341" name="直線コネクタ 340"/>
        <xdr:cNvCxnSpPr/>
      </xdr:nvCxnSpPr>
      <xdr:spPr>
        <a:xfrm flipV="1">
          <a:off x="10475595" y="8715905"/>
          <a:ext cx="1270" cy="141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23333</xdr:rowOff>
    </xdr:from>
    <xdr:ext cx="534377" cy="259045"/>
    <xdr:sp macro="" textlink="">
      <xdr:nvSpPr>
        <xdr:cNvPr id="342" name="普通建設事業費最小値テキスト"/>
        <xdr:cNvSpPr txBox="1"/>
      </xdr:nvSpPr>
      <xdr:spPr>
        <a:xfrm>
          <a:off x="10528300" y="1013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13,094</a:t>
          </a:r>
          <a:endParaRPr kumimoji="1" lang="ja-JP" altLang="en-US" sz="1000" b="1">
            <a:latin typeface="ＭＳ Ｐゴシック"/>
          </a:endParaRPr>
        </a:p>
      </xdr:txBody>
    </xdr:sp>
    <xdr:clientData/>
  </xdr:oneCellAnchor>
  <xdr:twoCellAnchor>
    <xdr:from>
      <xdr:col>15</xdr:col>
      <xdr:colOff>92075</xdr:colOff>
      <xdr:row>59</xdr:row>
      <xdr:rowOff>19506</xdr:rowOff>
    </xdr:from>
    <xdr:to>
      <xdr:col>15</xdr:col>
      <xdr:colOff>269875</xdr:colOff>
      <xdr:row>59</xdr:row>
      <xdr:rowOff>19506</xdr:rowOff>
    </xdr:to>
    <xdr:cxnSp macro="">
      <xdr:nvCxnSpPr>
        <xdr:cNvPr id="343" name="直線コネクタ 342"/>
        <xdr:cNvCxnSpPr/>
      </xdr:nvCxnSpPr>
      <xdr:spPr>
        <a:xfrm>
          <a:off x="10388600" y="101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90082</xdr:rowOff>
    </xdr:from>
    <xdr:ext cx="599010" cy="259045"/>
    <xdr:sp macro="" textlink="">
      <xdr:nvSpPr>
        <xdr:cNvPr id="344" name="普通建設事業費最大値テキスト"/>
        <xdr:cNvSpPr txBox="1"/>
      </xdr:nvSpPr>
      <xdr:spPr>
        <a:xfrm>
          <a:off x="10528300" y="849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758,055</a:t>
          </a:r>
          <a:endParaRPr kumimoji="1" lang="ja-JP" altLang="en-US" sz="1000" b="1">
            <a:latin typeface="ＭＳ Ｐゴシック"/>
          </a:endParaRPr>
        </a:p>
      </xdr:txBody>
    </xdr:sp>
    <xdr:clientData/>
  </xdr:oneCellAnchor>
  <xdr:twoCellAnchor>
    <xdr:from>
      <xdr:col>15</xdr:col>
      <xdr:colOff>92075</xdr:colOff>
      <xdr:row>50</xdr:row>
      <xdr:rowOff>143405</xdr:rowOff>
    </xdr:from>
    <xdr:to>
      <xdr:col>15</xdr:col>
      <xdr:colOff>269875</xdr:colOff>
      <xdr:row>50</xdr:row>
      <xdr:rowOff>143405</xdr:rowOff>
    </xdr:to>
    <xdr:cxnSp macro="">
      <xdr:nvCxnSpPr>
        <xdr:cNvPr id="345" name="直線コネクタ 344"/>
        <xdr:cNvCxnSpPr/>
      </xdr:nvCxnSpPr>
      <xdr:spPr>
        <a:xfrm>
          <a:off x="10388600" y="8715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108654</xdr:rowOff>
    </xdr:from>
    <xdr:to>
      <xdr:col>15</xdr:col>
      <xdr:colOff>180975</xdr:colOff>
      <xdr:row>58</xdr:row>
      <xdr:rowOff>116112</xdr:rowOff>
    </xdr:to>
    <xdr:cxnSp macro="">
      <xdr:nvCxnSpPr>
        <xdr:cNvPr id="346" name="直線コネクタ 345"/>
        <xdr:cNvCxnSpPr/>
      </xdr:nvCxnSpPr>
      <xdr:spPr>
        <a:xfrm>
          <a:off x="9639300" y="10052754"/>
          <a:ext cx="838200" cy="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77390</xdr:rowOff>
    </xdr:from>
    <xdr:ext cx="534377" cy="259045"/>
    <xdr:sp macro="" textlink="">
      <xdr:nvSpPr>
        <xdr:cNvPr id="347" name="普通建設事業費平均値テキスト"/>
        <xdr:cNvSpPr txBox="1"/>
      </xdr:nvSpPr>
      <xdr:spPr>
        <a:xfrm>
          <a:off x="10528300" y="985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54513</xdr:rowOff>
    </xdr:from>
    <xdr:to>
      <xdr:col>15</xdr:col>
      <xdr:colOff>231775</xdr:colOff>
      <xdr:row>58</xdr:row>
      <xdr:rowOff>156113</xdr:rowOff>
    </xdr:to>
    <xdr:sp macro="" textlink="">
      <xdr:nvSpPr>
        <xdr:cNvPr id="348" name="フローチャート : 判断 347"/>
        <xdr:cNvSpPr/>
      </xdr:nvSpPr>
      <xdr:spPr>
        <a:xfrm>
          <a:off x="104267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106904</xdr:rowOff>
    </xdr:from>
    <xdr:to>
      <xdr:col>14</xdr:col>
      <xdr:colOff>28575</xdr:colOff>
      <xdr:row>58</xdr:row>
      <xdr:rowOff>108654</xdr:rowOff>
    </xdr:to>
    <xdr:cxnSp macro="">
      <xdr:nvCxnSpPr>
        <xdr:cNvPr id="349" name="直線コネクタ 348"/>
        <xdr:cNvCxnSpPr/>
      </xdr:nvCxnSpPr>
      <xdr:spPr>
        <a:xfrm>
          <a:off x="8750300" y="10051004"/>
          <a:ext cx="889000" cy="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62982</xdr:rowOff>
    </xdr:from>
    <xdr:to>
      <xdr:col>14</xdr:col>
      <xdr:colOff>79375</xdr:colOff>
      <xdr:row>58</xdr:row>
      <xdr:rowOff>164582</xdr:rowOff>
    </xdr:to>
    <xdr:sp macro="" textlink="">
      <xdr:nvSpPr>
        <xdr:cNvPr id="350" name="フローチャート : 判断 349"/>
        <xdr:cNvSpPr/>
      </xdr:nvSpPr>
      <xdr:spPr>
        <a:xfrm>
          <a:off x="9588500" y="1000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155709</xdr:rowOff>
    </xdr:from>
    <xdr:ext cx="534377" cy="259045"/>
    <xdr:sp macro="" textlink="">
      <xdr:nvSpPr>
        <xdr:cNvPr id="351" name="テキスト ボックス 350"/>
        <xdr:cNvSpPr txBox="1"/>
      </xdr:nvSpPr>
      <xdr:spPr>
        <a:xfrm>
          <a:off x="9372111" y="100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106904</xdr:rowOff>
    </xdr:from>
    <xdr:to>
      <xdr:col>12</xdr:col>
      <xdr:colOff>511175</xdr:colOff>
      <xdr:row>58</xdr:row>
      <xdr:rowOff>128280</xdr:rowOff>
    </xdr:to>
    <xdr:cxnSp macro="">
      <xdr:nvCxnSpPr>
        <xdr:cNvPr id="352" name="直線コネクタ 351"/>
        <xdr:cNvCxnSpPr/>
      </xdr:nvCxnSpPr>
      <xdr:spPr>
        <a:xfrm flipV="1">
          <a:off x="7861300" y="10051004"/>
          <a:ext cx="889000" cy="2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68250</xdr:rowOff>
    </xdr:from>
    <xdr:to>
      <xdr:col>12</xdr:col>
      <xdr:colOff>561975</xdr:colOff>
      <xdr:row>58</xdr:row>
      <xdr:rowOff>169850</xdr:rowOff>
    </xdr:to>
    <xdr:sp macro="" textlink="">
      <xdr:nvSpPr>
        <xdr:cNvPr id="353" name="フローチャート : 判断 352"/>
        <xdr:cNvSpPr/>
      </xdr:nvSpPr>
      <xdr:spPr>
        <a:xfrm>
          <a:off x="8699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160977</xdr:rowOff>
    </xdr:from>
    <xdr:ext cx="534377" cy="259045"/>
    <xdr:sp macro="" textlink="">
      <xdr:nvSpPr>
        <xdr:cNvPr id="354" name="テキスト ボックス 353"/>
        <xdr:cNvSpPr txBox="1"/>
      </xdr:nvSpPr>
      <xdr:spPr>
        <a:xfrm>
          <a:off x="8483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128280</xdr:rowOff>
    </xdr:from>
    <xdr:to>
      <xdr:col>11</xdr:col>
      <xdr:colOff>307975</xdr:colOff>
      <xdr:row>58</xdr:row>
      <xdr:rowOff>139201</xdr:rowOff>
    </xdr:to>
    <xdr:cxnSp macro="">
      <xdr:nvCxnSpPr>
        <xdr:cNvPr id="355" name="直線コネクタ 354"/>
        <xdr:cNvCxnSpPr/>
      </xdr:nvCxnSpPr>
      <xdr:spPr>
        <a:xfrm flipV="1">
          <a:off x="6972300" y="10072380"/>
          <a:ext cx="8890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82246</xdr:rowOff>
    </xdr:from>
    <xdr:to>
      <xdr:col>11</xdr:col>
      <xdr:colOff>358775</xdr:colOff>
      <xdr:row>59</xdr:row>
      <xdr:rowOff>12396</xdr:rowOff>
    </xdr:to>
    <xdr:sp macro="" textlink="">
      <xdr:nvSpPr>
        <xdr:cNvPr id="356" name="フローチャート : 判断 355"/>
        <xdr:cNvSpPr/>
      </xdr:nvSpPr>
      <xdr:spPr>
        <a:xfrm>
          <a:off x="7810500" y="1002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3523</xdr:rowOff>
    </xdr:from>
    <xdr:ext cx="534377" cy="259045"/>
    <xdr:sp macro="" textlink="">
      <xdr:nvSpPr>
        <xdr:cNvPr id="357" name="テキスト ボックス 356"/>
        <xdr:cNvSpPr txBox="1"/>
      </xdr:nvSpPr>
      <xdr:spPr>
        <a:xfrm>
          <a:off x="7594111" y="101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86170</xdr:rowOff>
    </xdr:from>
    <xdr:to>
      <xdr:col>10</xdr:col>
      <xdr:colOff>155575</xdr:colOff>
      <xdr:row>59</xdr:row>
      <xdr:rowOff>16320</xdr:rowOff>
    </xdr:to>
    <xdr:sp macro="" textlink="">
      <xdr:nvSpPr>
        <xdr:cNvPr id="358" name="フローチャート : 判断 357"/>
        <xdr:cNvSpPr/>
      </xdr:nvSpPr>
      <xdr:spPr>
        <a:xfrm>
          <a:off x="6921500" y="100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32847</xdr:rowOff>
    </xdr:from>
    <xdr:ext cx="534377" cy="259045"/>
    <xdr:sp macro="" textlink="">
      <xdr:nvSpPr>
        <xdr:cNvPr id="359" name="テキスト ボックス 358"/>
        <xdr:cNvSpPr txBox="1"/>
      </xdr:nvSpPr>
      <xdr:spPr>
        <a:xfrm>
          <a:off x="6705111" y="980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65312</xdr:rowOff>
    </xdr:from>
    <xdr:to>
      <xdr:col>15</xdr:col>
      <xdr:colOff>231775</xdr:colOff>
      <xdr:row>58</xdr:row>
      <xdr:rowOff>166912</xdr:rowOff>
    </xdr:to>
    <xdr:sp macro="" textlink="">
      <xdr:nvSpPr>
        <xdr:cNvPr id="365" name="円/楕円 364"/>
        <xdr:cNvSpPr/>
      </xdr:nvSpPr>
      <xdr:spPr>
        <a:xfrm>
          <a:off x="10426700" y="1000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32940</xdr:rowOff>
    </xdr:from>
    <xdr:ext cx="534377" cy="259045"/>
    <xdr:sp macro="" textlink="">
      <xdr:nvSpPr>
        <xdr:cNvPr id="366" name="普通建設事業費該当値テキスト"/>
        <xdr:cNvSpPr txBox="1"/>
      </xdr:nvSpPr>
      <xdr:spPr>
        <a:xfrm>
          <a:off x="10528300" y="997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57854</xdr:rowOff>
    </xdr:from>
    <xdr:to>
      <xdr:col>14</xdr:col>
      <xdr:colOff>79375</xdr:colOff>
      <xdr:row>58</xdr:row>
      <xdr:rowOff>159454</xdr:rowOff>
    </xdr:to>
    <xdr:sp macro="" textlink="">
      <xdr:nvSpPr>
        <xdr:cNvPr id="367" name="円/楕円 366"/>
        <xdr:cNvSpPr/>
      </xdr:nvSpPr>
      <xdr:spPr>
        <a:xfrm>
          <a:off x="9588500" y="100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4531</xdr:rowOff>
    </xdr:from>
    <xdr:ext cx="534377" cy="259045"/>
    <xdr:sp macro="" textlink="">
      <xdr:nvSpPr>
        <xdr:cNvPr id="368" name="テキスト ボックス 367"/>
        <xdr:cNvSpPr txBox="1"/>
      </xdr:nvSpPr>
      <xdr:spPr>
        <a:xfrm>
          <a:off x="9372111" y="97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56104</xdr:rowOff>
    </xdr:from>
    <xdr:to>
      <xdr:col>12</xdr:col>
      <xdr:colOff>561975</xdr:colOff>
      <xdr:row>58</xdr:row>
      <xdr:rowOff>157704</xdr:rowOff>
    </xdr:to>
    <xdr:sp macro="" textlink="">
      <xdr:nvSpPr>
        <xdr:cNvPr id="369" name="円/楕円 368"/>
        <xdr:cNvSpPr/>
      </xdr:nvSpPr>
      <xdr:spPr>
        <a:xfrm>
          <a:off x="8699500" y="1000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2781</xdr:rowOff>
    </xdr:from>
    <xdr:ext cx="534377" cy="259045"/>
    <xdr:sp macro="" textlink="">
      <xdr:nvSpPr>
        <xdr:cNvPr id="370" name="テキスト ボックス 369"/>
        <xdr:cNvSpPr txBox="1"/>
      </xdr:nvSpPr>
      <xdr:spPr>
        <a:xfrm>
          <a:off x="8483111" y="977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77480</xdr:rowOff>
    </xdr:from>
    <xdr:to>
      <xdr:col>11</xdr:col>
      <xdr:colOff>358775</xdr:colOff>
      <xdr:row>59</xdr:row>
      <xdr:rowOff>7630</xdr:rowOff>
    </xdr:to>
    <xdr:sp macro="" textlink="">
      <xdr:nvSpPr>
        <xdr:cNvPr id="371" name="円/楕円 370"/>
        <xdr:cNvSpPr/>
      </xdr:nvSpPr>
      <xdr:spPr>
        <a:xfrm>
          <a:off x="7810500" y="100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24157</xdr:rowOff>
    </xdr:from>
    <xdr:ext cx="534377" cy="259045"/>
    <xdr:sp macro="" textlink="">
      <xdr:nvSpPr>
        <xdr:cNvPr id="372" name="テキスト ボックス 371"/>
        <xdr:cNvSpPr txBox="1"/>
      </xdr:nvSpPr>
      <xdr:spPr>
        <a:xfrm>
          <a:off x="7594111" y="979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88401</xdr:rowOff>
    </xdr:from>
    <xdr:to>
      <xdr:col>10</xdr:col>
      <xdr:colOff>155575</xdr:colOff>
      <xdr:row>59</xdr:row>
      <xdr:rowOff>18551</xdr:rowOff>
    </xdr:to>
    <xdr:sp macro="" textlink="">
      <xdr:nvSpPr>
        <xdr:cNvPr id="373" name="円/楕円 372"/>
        <xdr:cNvSpPr/>
      </xdr:nvSpPr>
      <xdr:spPr>
        <a:xfrm>
          <a:off x="6921500" y="1003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9678</xdr:rowOff>
    </xdr:from>
    <xdr:ext cx="534377" cy="259045"/>
    <xdr:sp macro="" textlink="">
      <xdr:nvSpPr>
        <xdr:cNvPr id="374" name="テキスト ボックス 373"/>
        <xdr:cNvSpPr txBox="1"/>
      </xdr:nvSpPr>
      <xdr:spPr>
        <a:xfrm>
          <a:off x="6705111" y="1012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153526</xdr:rowOff>
    </xdr:from>
    <xdr:to>
      <xdr:col>15</xdr:col>
      <xdr:colOff>180340</xdr:colOff>
      <xdr:row>78</xdr:row>
      <xdr:rowOff>136472</xdr:rowOff>
    </xdr:to>
    <xdr:cxnSp macro="">
      <xdr:nvCxnSpPr>
        <xdr:cNvPr id="396" name="直線コネクタ 395"/>
        <xdr:cNvCxnSpPr/>
      </xdr:nvCxnSpPr>
      <xdr:spPr>
        <a:xfrm flipV="1">
          <a:off x="10475595" y="12155026"/>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142983</xdr:rowOff>
    </xdr:from>
    <xdr:ext cx="469744" cy="259045"/>
    <xdr:sp macro="" textlink="">
      <xdr:nvSpPr>
        <xdr:cNvPr id="397" name="普通建設事業費 （ うち新規整備　）最小値テキスト"/>
        <xdr:cNvSpPr txBox="1"/>
      </xdr:nvSpPr>
      <xdr:spPr>
        <a:xfrm>
          <a:off x="10528300" y="135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1,412</a:t>
          </a:r>
          <a:endParaRPr kumimoji="1" lang="ja-JP" altLang="en-US" sz="1000" b="1">
            <a:latin typeface="ＭＳ Ｐゴシック"/>
          </a:endParaRPr>
        </a:p>
      </xdr:txBody>
    </xdr:sp>
    <xdr:clientData/>
  </xdr:oneCellAnchor>
  <xdr:twoCellAnchor>
    <xdr:from>
      <xdr:col>15</xdr:col>
      <xdr:colOff>92075</xdr:colOff>
      <xdr:row>78</xdr:row>
      <xdr:rowOff>136472</xdr:rowOff>
    </xdr:from>
    <xdr:to>
      <xdr:col>15</xdr:col>
      <xdr:colOff>269875</xdr:colOff>
      <xdr:row>78</xdr:row>
      <xdr:rowOff>136472</xdr:rowOff>
    </xdr:to>
    <xdr:cxnSp macro="">
      <xdr:nvCxnSpPr>
        <xdr:cNvPr id="398" name="直線コネクタ 397"/>
        <xdr:cNvCxnSpPr/>
      </xdr:nvCxnSpPr>
      <xdr:spPr>
        <a:xfrm>
          <a:off x="10388600" y="1350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100203</xdr:rowOff>
    </xdr:from>
    <xdr:ext cx="599010" cy="259045"/>
    <xdr:sp macro="" textlink="">
      <xdr:nvSpPr>
        <xdr:cNvPr id="399" name="普通建設事業費 （ うち新規整備　）最大値テキスト"/>
        <xdr:cNvSpPr txBox="1"/>
      </xdr:nvSpPr>
      <xdr:spPr>
        <a:xfrm>
          <a:off x="10528300" y="1193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593,952</a:t>
          </a:r>
          <a:endParaRPr kumimoji="1" lang="ja-JP" altLang="en-US" sz="1000" b="1">
            <a:latin typeface="ＭＳ Ｐゴシック"/>
          </a:endParaRPr>
        </a:p>
      </xdr:txBody>
    </xdr:sp>
    <xdr:clientData/>
  </xdr:oneCellAnchor>
  <xdr:twoCellAnchor>
    <xdr:from>
      <xdr:col>15</xdr:col>
      <xdr:colOff>92075</xdr:colOff>
      <xdr:row>70</xdr:row>
      <xdr:rowOff>153526</xdr:rowOff>
    </xdr:from>
    <xdr:to>
      <xdr:col>15</xdr:col>
      <xdr:colOff>269875</xdr:colOff>
      <xdr:row>70</xdr:row>
      <xdr:rowOff>153526</xdr:rowOff>
    </xdr:to>
    <xdr:cxnSp macro="">
      <xdr:nvCxnSpPr>
        <xdr:cNvPr id="400" name="直線コネクタ 399"/>
        <xdr:cNvCxnSpPr/>
      </xdr:nvCxnSpPr>
      <xdr:spPr>
        <a:xfrm>
          <a:off x="10388600" y="121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111066</xdr:rowOff>
    </xdr:from>
    <xdr:to>
      <xdr:col>15</xdr:col>
      <xdr:colOff>180975</xdr:colOff>
      <xdr:row>78</xdr:row>
      <xdr:rowOff>112590</xdr:rowOff>
    </xdr:to>
    <xdr:cxnSp macro="">
      <xdr:nvCxnSpPr>
        <xdr:cNvPr id="401" name="直線コネクタ 400"/>
        <xdr:cNvCxnSpPr/>
      </xdr:nvCxnSpPr>
      <xdr:spPr>
        <a:xfrm flipV="1">
          <a:off x="9639300" y="1348416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60433</xdr:rowOff>
    </xdr:from>
    <xdr:ext cx="534377" cy="259045"/>
    <xdr:sp macro="" textlink="">
      <xdr:nvSpPr>
        <xdr:cNvPr id="402" name="普通建設事業費 （ うち新規整備　）平均値テキスト"/>
        <xdr:cNvSpPr txBox="1"/>
      </xdr:nvSpPr>
      <xdr:spPr>
        <a:xfrm>
          <a:off x="10528300" y="1326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37556</xdr:rowOff>
    </xdr:from>
    <xdr:to>
      <xdr:col>15</xdr:col>
      <xdr:colOff>231775</xdr:colOff>
      <xdr:row>78</xdr:row>
      <xdr:rowOff>139156</xdr:rowOff>
    </xdr:to>
    <xdr:sp macro="" textlink="">
      <xdr:nvSpPr>
        <xdr:cNvPr id="403" name="フローチャート : 判断 402"/>
        <xdr:cNvSpPr/>
      </xdr:nvSpPr>
      <xdr:spPr>
        <a:xfrm>
          <a:off x="104267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40300</xdr:rowOff>
    </xdr:from>
    <xdr:to>
      <xdr:col>14</xdr:col>
      <xdr:colOff>79375</xdr:colOff>
      <xdr:row>78</xdr:row>
      <xdr:rowOff>141900</xdr:rowOff>
    </xdr:to>
    <xdr:sp macro="" textlink="">
      <xdr:nvSpPr>
        <xdr:cNvPr id="404" name="フローチャート : 判断 403"/>
        <xdr:cNvSpPr/>
      </xdr:nvSpPr>
      <xdr:spPr>
        <a:xfrm>
          <a:off x="9588500" y="134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158427</xdr:rowOff>
    </xdr:from>
    <xdr:ext cx="534377" cy="259045"/>
    <xdr:sp macro="" textlink="">
      <xdr:nvSpPr>
        <xdr:cNvPr id="405" name="テキスト ボックス 404"/>
        <xdr:cNvSpPr txBox="1"/>
      </xdr:nvSpPr>
      <xdr:spPr>
        <a:xfrm>
          <a:off x="9372111" y="131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60266</xdr:rowOff>
    </xdr:from>
    <xdr:to>
      <xdr:col>15</xdr:col>
      <xdr:colOff>231775</xdr:colOff>
      <xdr:row>78</xdr:row>
      <xdr:rowOff>161866</xdr:rowOff>
    </xdr:to>
    <xdr:sp macro="" textlink="">
      <xdr:nvSpPr>
        <xdr:cNvPr id="411" name="円/楕円 410"/>
        <xdr:cNvSpPr/>
      </xdr:nvSpPr>
      <xdr:spPr>
        <a:xfrm>
          <a:off x="10426700" y="1343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15984</xdr:rowOff>
    </xdr:from>
    <xdr:ext cx="534377" cy="259045"/>
    <xdr:sp macro="" textlink="">
      <xdr:nvSpPr>
        <xdr:cNvPr id="412" name="普通建設事業費 （ うち新規整備　）該当値テキスト"/>
        <xdr:cNvSpPr txBox="1"/>
      </xdr:nvSpPr>
      <xdr:spPr>
        <a:xfrm>
          <a:off x="10528300" y="1338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61790</xdr:rowOff>
    </xdr:from>
    <xdr:to>
      <xdr:col>14</xdr:col>
      <xdr:colOff>79375</xdr:colOff>
      <xdr:row>78</xdr:row>
      <xdr:rowOff>163390</xdr:rowOff>
    </xdr:to>
    <xdr:sp macro="" textlink="">
      <xdr:nvSpPr>
        <xdr:cNvPr id="413" name="円/楕円 412"/>
        <xdr:cNvSpPr/>
      </xdr:nvSpPr>
      <xdr:spPr>
        <a:xfrm>
          <a:off x="9588500" y="1343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154517</xdr:rowOff>
    </xdr:from>
    <xdr:ext cx="534377" cy="259045"/>
    <xdr:sp macro="" textlink="">
      <xdr:nvSpPr>
        <xdr:cNvPr id="414" name="テキスト ボックス 413"/>
        <xdr:cNvSpPr txBox="1"/>
      </xdr:nvSpPr>
      <xdr:spPr>
        <a:xfrm>
          <a:off x="9372111" y="1352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80525</xdr:rowOff>
    </xdr:from>
    <xdr:to>
      <xdr:col>15</xdr:col>
      <xdr:colOff>180340</xdr:colOff>
      <xdr:row>99</xdr:row>
      <xdr:rowOff>98879</xdr:rowOff>
    </xdr:to>
    <xdr:cxnSp macro="">
      <xdr:nvCxnSpPr>
        <xdr:cNvPr id="440" name="直線コネクタ 439"/>
        <xdr:cNvCxnSpPr/>
      </xdr:nvCxnSpPr>
      <xdr:spPr>
        <a:xfrm flipV="1">
          <a:off x="10475595" y="15511025"/>
          <a:ext cx="1270" cy="1561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1"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2" name="直線コネクタ 441"/>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27202</xdr:rowOff>
    </xdr:from>
    <xdr:ext cx="534377" cy="259045"/>
    <xdr:sp macro="" textlink="">
      <xdr:nvSpPr>
        <xdr:cNvPr id="443" name="普通建設事業費 （ うち更新整備　）最大値テキスト"/>
        <xdr:cNvSpPr txBox="1"/>
      </xdr:nvSpPr>
      <xdr:spPr>
        <a:xfrm>
          <a:off x="10528300" y="152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47,812</a:t>
          </a:r>
          <a:endParaRPr kumimoji="1" lang="ja-JP" altLang="en-US" sz="1000" b="1">
            <a:latin typeface="ＭＳ Ｐゴシック"/>
          </a:endParaRPr>
        </a:p>
      </xdr:txBody>
    </xdr:sp>
    <xdr:clientData/>
  </xdr:oneCellAnchor>
  <xdr:twoCellAnchor>
    <xdr:from>
      <xdr:col>15</xdr:col>
      <xdr:colOff>92075</xdr:colOff>
      <xdr:row>90</xdr:row>
      <xdr:rowOff>80525</xdr:rowOff>
    </xdr:from>
    <xdr:to>
      <xdr:col>15</xdr:col>
      <xdr:colOff>269875</xdr:colOff>
      <xdr:row>90</xdr:row>
      <xdr:rowOff>80525</xdr:rowOff>
    </xdr:to>
    <xdr:cxnSp macro="">
      <xdr:nvCxnSpPr>
        <xdr:cNvPr id="444" name="直線コネクタ 443"/>
        <xdr:cNvCxnSpPr/>
      </xdr:nvCxnSpPr>
      <xdr:spPr>
        <a:xfrm>
          <a:off x="10388600" y="155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71185</xdr:rowOff>
    </xdr:from>
    <xdr:to>
      <xdr:col>15</xdr:col>
      <xdr:colOff>180975</xdr:colOff>
      <xdr:row>94</xdr:row>
      <xdr:rowOff>18966</xdr:rowOff>
    </xdr:to>
    <xdr:cxnSp macro="">
      <xdr:nvCxnSpPr>
        <xdr:cNvPr id="445" name="直線コネクタ 444"/>
        <xdr:cNvCxnSpPr/>
      </xdr:nvCxnSpPr>
      <xdr:spPr>
        <a:xfrm>
          <a:off x="9639300" y="15844585"/>
          <a:ext cx="838200" cy="29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150570</xdr:rowOff>
    </xdr:from>
    <xdr:ext cx="534377" cy="259045"/>
    <xdr:sp macro="" textlink="">
      <xdr:nvSpPr>
        <xdr:cNvPr id="446" name="普通建設事業費 （ うち更新整備　）平均値テキスト"/>
        <xdr:cNvSpPr txBox="1"/>
      </xdr:nvSpPr>
      <xdr:spPr>
        <a:xfrm>
          <a:off x="10528300" y="16266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693</xdr:rowOff>
    </xdr:from>
    <xdr:to>
      <xdr:col>15</xdr:col>
      <xdr:colOff>231775</xdr:colOff>
      <xdr:row>95</xdr:row>
      <xdr:rowOff>102293</xdr:rowOff>
    </xdr:to>
    <xdr:sp macro="" textlink="">
      <xdr:nvSpPr>
        <xdr:cNvPr id="447" name="フローチャート : 判断 446"/>
        <xdr:cNvSpPr/>
      </xdr:nvSpPr>
      <xdr:spPr>
        <a:xfrm>
          <a:off x="104267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36061</xdr:rowOff>
    </xdr:from>
    <xdr:to>
      <xdr:col>14</xdr:col>
      <xdr:colOff>79375</xdr:colOff>
      <xdr:row>95</xdr:row>
      <xdr:rowOff>137661</xdr:rowOff>
    </xdr:to>
    <xdr:sp macro="" textlink="">
      <xdr:nvSpPr>
        <xdr:cNvPr id="448" name="フローチャート : 判断 447"/>
        <xdr:cNvSpPr/>
      </xdr:nvSpPr>
      <xdr:spPr>
        <a:xfrm>
          <a:off x="9588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128788</xdr:rowOff>
    </xdr:from>
    <xdr:ext cx="534377" cy="259045"/>
    <xdr:sp macro="" textlink="">
      <xdr:nvSpPr>
        <xdr:cNvPr id="449" name="テキスト ボックス 448"/>
        <xdr:cNvSpPr txBox="1"/>
      </xdr:nvSpPr>
      <xdr:spPr>
        <a:xfrm>
          <a:off x="9372111" y="1641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139616</xdr:rowOff>
    </xdr:from>
    <xdr:to>
      <xdr:col>15</xdr:col>
      <xdr:colOff>231775</xdr:colOff>
      <xdr:row>94</xdr:row>
      <xdr:rowOff>69766</xdr:rowOff>
    </xdr:to>
    <xdr:sp macro="" textlink="">
      <xdr:nvSpPr>
        <xdr:cNvPr id="455" name="円/楕円 454"/>
        <xdr:cNvSpPr/>
      </xdr:nvSpPr>
      <xdr:spPr>
        <a:xfrm>
          <a:off x="10426700" y="160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162493</xdr:rowOff>
    </xdr:from>
    <xdr:ext cx="534377" cy="259045"/>
    <xdr:sp macro="" textlink="">
      <xdr:nvSpPr>
        <xdr:cNvPr id="456" name="普通建設事業費 （ うち更新整備　）該当値テキスト"/>
        <xdr:cNvSpPr txBox="1"/>
      </xdr:nvSpPr>
      <xdr:spPr>
        <a:xfrm>
          <a:off x="10528300" y="159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28,697</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20385</xdr:rowOff>
    </xdr:from>
    <xdr:to>
      <xdr:col>14</xdr:col>
      <xdr:colOff>79375</xdr:colOff>
      <xdr:row>92</xdr:row>
      <xdr:rowOff>121985</xdr:rowOff>
    </xdr:to>
    <xdr:sp macro="" textlink="">
      <xdr:nvSpPr>
        <xdr:cNvPr id="457" name="円/楕円 456"/>
        <xdr:cNvSpPr/>
      </xdr:nvSpPr>
      <xdr:spPr>
        <a:xfrm>
          <a:off x="9588500" y="1579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138512</xdr:rowOff>
    </xdr:from>
    <xdr:ext cx="534377" cy="259045"/>
    <xdr:sp macro="" textlink="">
      <xdr:nvSpPr>
        <xdr:cNvPr id="458" name="テキスト ボックス 457"/>
        <xdr:cNvSpPr txBox="1"/>
      </xdr:nvSpPr>
      <xdr:spPr>
        <a:xfrm>
          <a:off x="9372111" y="1556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69" name="直線コネクタ 46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0" name="テキスト ボックス 46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1" name="直線コネクタ 47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2" name="テキスト ボックス 47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3" name="直線コネクタ 47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74" name="テキスト ボックス 47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5" name="直線コネクタ 47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76" name="テキスト ボックス 47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77" name="直線コネクタ 47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78" name="テキスト ボックス 47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79" name="直線コネクタ 47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80" name="テキスト ボックス 47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2" name="テキスト ボックス 48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94862</xdr:rowOff>
    </xdr:from>
    <xdr:to>
      <xdr:col>23</xdr:col>
      <xdr:colOff>516889</xdr:colOff>
      <xdr:row>39</xdr:row>
      <xdr:rowOff>98878</xdr:rowOff>
    </xdr:to>
    <xdr:cxnSp macro="">
      <xdr:nvCxnSpPr>
        <xdr:cNvPr id="484" name="直線コネクタ 483"/>
        <xdr:cNvCxnSpPr/>
      </xdr:nvCxnSpPr>
      <xdr:spPr>
        <a:xfrm flipV="1">
          <a:off x="16317595" y="5238362"/>
          <a:ext cx="1269" cy="154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140801</xdr:rowOff>
    </xdr:from>
    <xdr:ext cx="249299" cy="259045"/>
    <xdr:sp macro="" textlink="">
      <xdr:nvSpPr>
        <xdr:cNvPr id="485" name="災害復旧事業費最小値テキスト"/>
        <xdr:cNvSpPr txBox="1"/>
      </xdr:nvSpPr>
      <xdr:spPr>
        <a:xfrm>
          <a:off x="16370300" y="6827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6" name="直線コネクタ 48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41539</xdr:rowOff>
    </xdr:from>
    <xdr:ext cx="534377" cy="259045"/>
    <xdr:sp macro="" textlink="">
      <xdr:nvSpPr>
        <xdr:cNvPr id="487" name="災害復旧事業費最大値テキスト"/>
        <xdr:cNvSpPr txBox="1"/>
      </xdr:nvSpPr>
      <xdr:spPr>
        <a:xfrm>
          <a:off x="16370300" y="50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30</xdr:row>
      <xdr:rowOff>94862</xdr:rowOff>
    </xdr:from>
    <xdr:to>
      <xdr:col>23</xdr:col>
      <xdr:colOff>606425</xdr:colOff>
      <xdr:row>30</xdr:row>
      <xdr:rowOff>94862</xdr:rowOff>
    </xdr:to>
    <xdr:cxnSp macro="">
      <xdr:nvCxnSpPr>
        <xdr:cNvPr id="488" name="直線コネクタ 487"/>
        <xdr:cNvCxnSpPr/>
      </xdr:nvCxnSpPr>
      <xdr:spPr>
        <a:xfrm>
          <a:off x="16230600" y="523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66074</xdr:rowOff>
    </xdr:from>
    <xdr:to>
      <xdr:col>23</xdr:col>
      <xdr:colOff>517525</xdr:colOff>
      <xdr:row>39</xdr:row>
      <xdr:rowOff>84672</xdr:rowOff>
    </xdr:to>
    <xdr:cxnSp macro="">
      <xdr:nvCxnSpPr>
        <xdr:cNvPr id="489" name="直線コネクタ 488"/>
        <xdr:cNvCxnSpPr/>
      </xdr:nvCxnSpPr>
      <xdr:spPr>
        <a:xfrm flipV="1">
          <a:off x="15481300" y="6752624"/>
          <a:ext cx="838200" cy="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13802</xdr:rowOff>
    </xdr:from>
    <xdr:ext cx="378565" cy="259045"/>
    <xdr:sp macro="" textlink="">
      <xdr:nvSpPr>
        <xdr:cNvPr id="490" name="災害復旧事業費平均値テキスト"/>
        <xdr:cNvSpPr txBox="1"/>
      </xdr:nvSpPr>
      <xdr:spPr>
        <a:xfrm>
          <a:off x="16370300" y="6700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35375</xdr:rowOff>
    </xdr:from>
    <xdr:to>
      <xdr:col>23</xdr:col>
      <xdr:colOff>568325</xdr:colOff>
      <xdr:row>39</xdr:row>
      <xdr:rowOff>136975</xdr:rowOff>
    </xdr:to>
    <xdr:sp macro="" textlink="">
      <xdr:nvSpPr>
        <xdr:cNvPr id="491" name="フローチャート : 判断 490"/>
        <xdr:cNvSpPr/>
      </xdr:nvSpPr>
      <xdr:spPr>
        <a:xfrm>
          <a:off x="16268700" y="67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84672</xdr:rowOff>
    </xdr:from>
    <xdr:to>
      <xdr:col>22</xdr:col>
      <xdr:colOff>365125</xdr:colOff>
      <xdr:row>39</xdr:row>
      <xdr:rowOff>91760</xdr:rowOff>
    </xdr:to>
    <xdr:cxnSp macro="">
      <xdr:nvCxnSpPr>
        <xdr:cNvPr id="492" name="直線コネクタ 491"/>
        <xdr:cNvCxnSpPr/>
      </xdr:nvCxnSpPr>
      <xdr:spPr>
        <a:xfrm flipV="1">
          <a:off x="14592300" y="6771222"/>
          <a:ext cx="8890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36861</xdr:rowOff>
    </xdr:from>
    <xdr:to>
      <xdr:col>22</xdr:col>
      <xdr:colOff>415925</xdr:colOff>
      <xdr:row>39</xdr:row>
      <xdr:rowOff>138461</xdr:rowOff>
    </xdr:to>
    <xdr:sp macro="" textlink="">
      <xdr:nvSpPr>
        <xdr:cNvPr id="493" name="フローチャート : 判断 492"/>
        <xdr:cNvSpPr/>
      </xdr:nvSpPr>
      <xdr:spPr>
        <a:xfrm>
          <a:off x="15430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129588</xdr:rowOff>
    </xdr:from>
    <xdr:ext cx="378565" cy="259045"/>
    <xdr:sp macro="" textlink="">
      <xdr:nvSpPr>
        <xdr:cNvPr id="494" name="テキスト ボックス 493"/>
        <xdr:cNvSpPr txBox="1"/>
      </xdr:nvSpPr>
      <xdr:spPr>
        <a:xfrm>
          <a:off x="15292017" y="681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87677</xdr:rowOff>
    </xdr:from>
    <xdr:to>
      <xdr:col>21</xdr:col>
      <xdr:colOff>161925</xdr:colOff>
      <xdr:row>39</xdr:row>
      <xdr:rowOff>91760</xdr:rowOff>
    </xdr:to>
    <xdr:cxnSp macro="">
      <xdr:nvCxnSpPr>
        <xdr:cNvPr id="495" name="直線コネクタ 494"/>
        <xdr:cNvCxnSpPr/>
      </xdr:nvCxnSpPr>
      <xdr:spPr>
        <a:xfrm>
          <a:off x="13703300" y="6774227"/>
          <a:ext cx="88900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36550</xdr:rowOff>
    </xdr:from>
    <xdr:to>
      <xdr:col>21</xdr:col>
      <xdr:colOff>212725</xdr:colOff>
      <xdr:row>39</xdr:row>
      <xdr:rowOff>138150</xdr:rowOff>
    </xdr:to>
    <xdr:sp macro="" textlink="">
      <xdr:nvSpPr>
        <xdr:cNvPr id="496" name="フローチャート : 判断 495"/>
        <xdr:cNvSpPr/>
      </xdr:nvSpPr>
      <xdr:spPr>
        <a:xfrm>
          <a:off x="14541500" y="67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154677</xdr:rowOff>
    </xdr:from>
    <xdr:ext cx="378565" cy="259045"/>
    <xdr:sp macro="" textlink="">
      <xdr:nvSpPr>
        <xdr:cNvPr id="497" name="テキスト ボックス 496"/>
        <xdr:cNvSpPr txBox="1"/>
      </xdr:nvSpPr>
      <xdr:spPr>
        <a:xfrm>
          <a:off x="14403017" y="6498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87677</xdr:rowOff>
    </xdr:from>
    <xdr:to>
      <xdr:col>19</xdr:col>
      <xdr:colOff>644525</xdr:colOff>
      <xdr:row>39</xdr:row>
      <xdr:rowOff>91694</xdr:rowOff>
    </xdr:to>
    <xdr:cxnSp macro="">
      <xdr:nvCxnSpPr>
        <xdr:cNvPr id="498" name="直線コネクタ 497"/>
        <xdr:cNvCxnSpPr/>
      </xdr:nvCxnSpPr>
      <xdr:spPr>
        <a:xfrm flipV="1">
          <a:off x="12814300" y="6774227"/>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28387</xdr:rowOff>
    </xdr:from>
    <xdr:to>
      <xdr:col>20</xdr:col>
      <xdr:colOff>9525</xdr:colOff>
      <xdr:row>39</xdr:row>
      <xdr:rowOff>129987</xdr:rowOff>
    </xdr:to>
    <xdr:sp macro="" textlink="">
      <xdr:nvSpPr>
        <xdr:cNvPr id="499" name="フローチャート : 判断 498"/>
        <xdr:cNvSpPr/>
      </xdr:nvSpPr>
      <xdr:spPr>
        <a:xfrm>
          <a:off x="13652500" y="67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146514</xdr:rowOff>
    </xdr:from>
    <xdr:ext cx="469744" cy="259045"/>
    <xdr:sp macro="" textlink="">
      <xdr:nvSpPr>
        <xdr:cNvPr id="500" name="テキスト ボックス 499"/>
        <xdr:cNvSpPr txBox="1"/>
      </xdr:nvSpPr>
      <xdr:spPr>
        <a:xfrm>
          <a:off x="13468427" y="649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27374</xdr:rowOff>
    </xdr:from>
    <xdr:to>
      <xdr:col>18</xdr:col>
      <xdr:colOff>492125</xdr:colOff>
      <xdr:row>39</xdr:row>
      <xdr:rowOff>128974</xdr:rowOff>
    </xdr:to>
    <xdr:sp macro="" textlink="">
      <xdr:nvSpPr>
        <xdr:cNvPr id="501" name="フローチャート : 判断 500"/>
        <xdr:cNvSpPr/>
      </xdr:nvSpPr>
      <xdr:spPr>
        <a:xfrm>
          <a:off x="12763500" y="67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145501</xdr:rowOff>
    </xdr:from>
    <xdr:ext cx="469744" cy="259045"/>
    <xdr:sp macro="" textlink="">
      <xdr:nvSpPr>
        <xdr:cNvPr id="502" name="テキスト ボックス 501"/>
        <xdr:cNvSpPr txBox="1"/>
      </xdr:nvSpPr>
      <xdr:spPr>
        <a:xfrm>
          <a:off x="12579427" y="64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15274</xdr:rowOff>
    </xdr:from>
    <xdr:to>
      <xdr:col>23</xdr:col>
      <xdr:colOff>568325</xdr:colOff>
      <xdr:row>39</xdr:row>
      <xdr:rowOff>116874</xdr:rowOff>
    </xdr:to>
    <xdr:sp macro="" textlink="">
      <xdr:nvSpPr>
        <xdr:cNvPr id="508" name="円/楕円 507"/>
        <xdr:cNvSpPr/>
      </xdr:nvSpPr>
      <xdr:spPr>
        <a:xfrm>
          <a:off x="16268700" y="670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146101</xdr:rowOff>
    </xdr:from>
    <xdr:ext cx="469744" cy="259045"/>
    <xdr:sp macro="" textlink="">
      <xdr:nvSpPr>
        <xdr:cNvPr id="509" name="災害復旧事業費該当値テキスト"/>
        <xdr:cNvSpPr txBox="1"/>
      </xdr:nvSpPr>
      <xdr:spPr>
        <a:xfrm>
          <a:off x="16370300" y="648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33872</xdr:rowOff>
    </xdr:from>
    <xdr:to>
      <xdr:col>22</xdr:col>
      <xdr:colOff>415925</xdr:colOff>
      <xdr:row>39</xdr:row>
      <xdr:rowOff>135472</xdr:rowOff>
    </xdr:to>
    <xdr:sp macro="" textlink="">
      <xdr:nvSpPr>
        <xdr:cNvPr id="510" name="円/楕円 509"/>
        <xdr:cNvSpPr/>
      </xdr:nvSpPr>
      <xdr:spPr>
        <a:xfrm>
          <a:off x="15430500" y="67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151999</xdr:rowOff>
    </xdr:from>
    <xdr:ext cx="378565" cy="259045"/>
    <xdr:sp macro="" textlink="">
      <xdr:nvSpPr>
        <xdr:cNvPr id="511" name="テキスト ボックス 510"/>
        <xdr:cNvSpPr txBox="1"/>
      </xdr:nvSpPr>
      <xdr:spPr>
        <a:xfrm>
          <a:off x="15292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40960</xdr:rowOff>
    </xdr:from>
    <xdr:to>
      <xdr:col>21</xdr:col>
      <xdr:colOff>212725</xdr:colOff>
      <xdr:row>39</xdr:row>
      <xdr:rowOff>142560</xdr:rowOff>
    </xdr:to>
    <xdr:sp macro="" textlink="">
      <xdr:nvSpPr>
        <xdr:cNvPr id="512" name="円/楕円 511"/>
        <xdr:cNvSpPr/>
      </xdr:nvSpPr>
      <xdr:spPr>
        <a:xfrm>
          <a:off x="14541500" y="67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133687</xdr:rowOff>
    </xdr:from>
    <xdr:ext cx="378565" cy="259045"/>
    <xdr:sp macro="" textlink="">
      <xdr:nvSpPr>
        <xdr:cNvPr id="513" name="テキスト ボックス 512"/>
        <xdr:cNvSpPr txBox="1"/>
      </xdr:nvSpPr>
      <xdr:spPr>
        <a:xfrm>
          <a:off x="14403017" y="6820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36877</xdr:rowOff>
    </xdr:from>
    <xdr:to>
      <xdr:col>20</xdr:col>
      <xdr:colOff>9525</xdr:colOff>
      <xdr:row>39</xdr:row>
      <xdr:rowOff>138477</xdr:rowOff>
    </xdr:to>
    <xdr:sp macro="" textlink="">
      <xdr:nvSpPr>
        <xdr:cNvPr id="514" name="円/楕円 513"/>
        <xdr:cNvSpPr/>
      </xdr:nvSpPr>
      <xdr:spPr>
        <a:xfrm>
          <a:off x="13652500" y="672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129604</xdr:rowOff>
    </xdr:from>
    <xdr:ext cx="378565" cy="259045"/>
    <xdr:sp macro="" textlink="">
      <xdr:nvSpPr>
        <xdr:cNvPr id="515" name="テキスト ボックス 514"/>
        <xdr:cNvSpPr txBox="1"/>
      </xdr:nvSpPr>
      <xdr:spPr>
        <a:xfrm>
          <a:off x="13514017" y="681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40894</xdr:rowOff>
    </xdr:from>
    <xdr:to>
      <xdr:col>18</xdr:col>
      <xdr:colOff>492125</xdr:colOff>
      <xdr:row>39</xdr:row>
      <xdr:rowOff>142494</xdr:rowOff>
    </xdr:to>
    <xdr:sp macro="" textlink="">
      <xdr:nvSpPr>
        <xdr:cNvPr id="516" name="円/楕円 515"/>
        <xdr:cNvSpPr/>
      </xdr:nvSpPr>
      <xdr:spPr>
        <a:xfrm>
          <a:off x="12763500" y="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133621</xdr:rowOff>
    </xdr:from>
    <xdr:ext cx="378565" cy="259045"/>
    <xdr:sp macro="" textlink="">
      <xdr:nvSpPr>
        <xdr:cNvPr id="517" name="テキスト ボックス 516"/>
        <xdr:cNvSpPr txBox="1"/>
      </xdr:nvSpPr>
      <xdr:spPr>
        <a:xfrm>
          <a:off x="12625017" y="6820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6" name="テキスト ボックス 58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48813</xdr:rowOff>
    </xdr:from>
    <xdr:to>
      <xdr:col>23</xdr:col>
      <xdr:colOff>516889</xdr:colOff>
      <xdr:row>77</xdr:row>
      <xdr:rowOff>131471</xdr:rowOff>
    </xdr:to>
    <xdr:cxnSp macro="">
      <xdr:nvCxnSpPr>
        <xdr:cNvPr id="590" name="直線コネクタ 589"/>
        <xdr:cNvCxnSpPr/>
      </xdr:nvCxnSpPr>
      <xdr:spPr>
        <a:xfrm flipV="1">
          <a:off x="16317595" y="12221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135298</xdr:rowOff>
    </xdr:from>
    <xdr:ext cx="534377" cy="259045"/>
    <xdr:sp macro="" textlink="">
      <xdr:nvSpPr>
        <xdr:cNvPr id="591" name="公債費最小値テキスト"/>
        <xdr:cNvSpPr txBox="1"/>
      </xdr:nvSpPr>
      <xdr:spPr>
        <a:xfrm>
          <a:off x="16370300" y="133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77</xdr:row>
      <xdr:rowOff>131471</xdr:rowOff>
    </xdr:from>
    <xdr:to>
      <xdr:col>23</xdr:col>
      <xdr:colOff>606425</xdr:colOff>
      <xdr:row>77</xdr:row>
      <xdr:rowOff>131471</xdr:rowOff>
    </xdr:to>
    <xdr:cxnSp macro="">
      <xdr:nvCxnSpPr>
        <xdr:cNvPr id="592" name="直線コネクタ 591"/>
        <xdr:cNvCxnSpPr/>
      </xdr:nvCxnSpPr>
      <xdr:spPr>
        <a:xfrm>
          <a:off x="16230600" y="1333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166940</xdr:rowOff>
    </xdr:from>
    <xdr:ext cx="534377" cy="259045"/>
    <xdr:sp macro="" textlink="">
      <xdr:nvSpPr>
        <xdr:cNvPr id="593" name="公債費最大値テキスト"/>
        <xdr:cNvSpPr txBox="1"/>
      </xdr:nvSpPr>
      <xdr:spPr>
        <a:xfrm>
          <a:off x="16370300" y="119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71</xdr:row>
      <xdr:rowOff>48813</xdr:rowOff>
    </xdr:from>
    <xdr:to>
      <xdr:col>23</xdr:col>
      <xdr:colOff>606425</xdr:colOff>
      <xdr:row>71</xdr:row>
      <xdr:rowOff>48813</xdr:rowOff>
    </xdr:to>
    <xdr:cxnSp macro="">
      <xdr:nvCxnSpPr>
        <xdr:cNvPr id="594" name="直線コネクタ 593"/>
        <xdr:cNvCxnSpPr/>
      </xdr:nvCxnSpPr>
      <xdr:spPr>
        <a:xfrm>
          <a:off x="16230600" y="1222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39554</xdr:rowOff>
    </xdr:from>
    <xdr:to>
      <xdr:col>23</xdr:col>
      <xdr:colOff>517525</xdr:colOff>
      <xdr:row>74</xdr:row>
      <xdr:rowOff>69406</xdr:rowOff>
    </xdr:to>
    <xdr:cxnSp macro="">
      <xdr:nvCxnSpPr>
        <xdr:cNvPr id="595" name="直線コネクタ 594"/>
        <xdr:cNvCxnSpPr/>
      </xdr:nvCxnSpPr>
      <xdr:spPr>
        <a:xfrm>
          <a:off x="15481300" y="12726854"/>
          <a:ext cx="838200" cy="2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77728</xdr:rowOff>
    </xdr:from>
    <xdr:ext cx="534377" cy="259045"/>
    <xdr:sp macro="" textlink="">
      <xdr:nvSpPr>
        <xdr:cNvPr id="596" name="公債費平均値テキスト"/>
        <xdr:cNvSpPr txBox="1"/>
      </xdr:nvSpPr>
      <xdr:spPr>
        <a:xfrm>
          <a:off x="16370300" y="127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99301</xdr:rowOff>
    </xdr:from>
    <xdr:to>
      <xdr:col>23</xdr:col>
      <xdr:colOff>568325</xdr:colOff>
      <xdr:row>75</xdr:row>
      <xdr:rowOff>29451</xdr:rowOff>
    </xdr:to>
    <xdr:sp macro="" textlink="">
      <xdr:nvSpPr>
        <xdr:cNvPr id="597" name="フローチャート : 判断 596"/>
        <xdr:cNvSpPr/>
      </xdr:nvSpPr>
      <xdr:spPr>
        <a:xfrm>
          <a:off x="162687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16294</xdr:rowOff>
    </xdr:from>
    <xdr:to>
      <xdr:col>22</xdr:col>
      <xdr:colOff>365125</xdr:colOff>
      <xdr:row>74</xdr:row>
      <xdr:rowOff>39554</xdr:rowOff>
    </xdr:to>
    <xdr:cxnSp macro="">
      <xdr:nvCxnSpPr>
        <xdr:cNvPr id="598" name="直線コネクタ 597"/>
        <xdr:cNvCxnSpPr/>
      </xdr:nvCxnSpPr>
      <xdr:spPr>
        <a:xfrm>
          <a:off x="14592300" y="12703594"/>
          <a:ext cx="889000" cy="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116770</xdr:rowOff>
    </xdr:from>
    <xdr:to>
      <xdr:col>22</xdr:col>
      <xdr:colOff>415925</xdr:colOff>
      <xdr:row>75</xdr:row>
      <xdr:rowOff>46920</xdr:rowOff>
    </xdr:to>
    <xdr:sp macro="" textlink="">
      <xdr:nvSpPr>
        <xdr:cNvPr id="599" name="フローチャート : 判断 598"/>
        <xdr:cNvSpPr/>
      </xdr:nvSpPr>
      <xdr:spPr>
        <a:xfrm>
          <a:off x="15430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38047</xdr:rowOff>
    </xdr:from>
    <xdr:ext cx="534377" cy="259045"/>
    <xdr:sp macro="" textlink="">
      <xdr:nvSpPr>
        <xdr:cNvPr id="600" name="テキスト ボックス 599"/>
        <xdr:cNvSpPr txBox="1"/>
      </xdr:nvSpPr>
      <xdr:spPr>
        <a:xfrm>
          <a:off x="15214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152006</xdr:rowOff>
    </xdr:from>
    <xdr:to>
      <xdr:col>21</xdr:col>
      <xdr:colOff>161925</xdr:colOff>
      <xdr:row>74</xdr:row>
      <xdr:rowOff>16294</xdr:rowOff>
    </xdr:to>
    <xdr:cxnSp macro="">
      <xdr:nvCxnSpPr>
        <xdr:cNvPr id="601" name="直線コネクタ 600"/>
        <xdr:cNvCxnSpPr/>
      </xdr:nvCxnSpPr>
      <xdr:spPr>
        <a:xfrm>
          <a:off x="13703300" y="12667856"/>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106255</xdr:rowOff>
    </xdr:from>
    <xdr:to>
      <xdr:col>21</xdr:col>
      <xdr:colOff>212725</xdr:colOff>
      <xdr:row>75</xdr:row>
      <xdr:rowOff>36405</xdr:rowOff>
    </xdr:to>
    <xdr:sp macro="" textlink="">
      <xdr:nvSpPr>
        <xdr:cNvPr id="602" name="フローチャート : 判断 601"/>
        <xdr:cNvSpPr/>
      </xdr:nvSpPr>
      <xdr:spPr>
        <a:xfrm>
          <a:off x="14541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27532</xdr:rowOff>
    </xdr:from>
    <xdr:ext cx="534377" cy="259045"/>
    <xdr:sp macro="" textlink="">
      <xdr:nvSpPr>
        <xdr:cNvPr id="603" name="テキスト ボックス 602"/>
        <xdr:cNvSpPr txBox="1"/>
      </xdr:nvSpPr>
      <xdr:spPr>
        <a:xfrm>
          <a:off x="14325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148672</xdr:rowOff>
    </xdr:from>
    <xdr:to>
      <xdr:col>19</xdr:col>
      <xdr:colOff>644525</xdr:colOff>
      <xdr:row>73</xdr:row>
      <xdr:rowOff>152006</xdr:rowOff>
    </xdr:to>
    <xdr:cxnSp macro="">
      <xdr:nvCxnSpPr>
        <xdr:cNvPr id="604" name="直線コネクタ 603"/>
        <xdr:cNvCxnSpPr/>
      </xdr:nvCxnSpPr>
      <xdr:spPr>
        <a:xfrm>
          <a:off x="12814300" y="12664522"/>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110351</xdr:rowOff>
    </xdr:from>
    <xdr:to>
      <xdr:col>20</xdr:col>
      <xdr:colOff>9525</xdr:colOff>
      <xdr:row>75</xdr:row>
      <xdr:rowOff>40501</xdr:rowOff>
    </xdr:to>
    <xdr:sp macro="" textlink="">
      <xdr:nvSpPr>
        <xdr:cNvPr id="605" name="フローチャート : 判断 604"/>
        <xdr:cNvSpPr/>
      </xdr:nvSpPr>
      <xdr:spPr>
        <a:xfrm>
          <a:off x="13652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31628</xdr:rowOff>
    </xdr:from>
    <xdr:ext cx="534377" cy="259045"/>
    <xdr:sp macro="" textlink="">
      <xdr:nvSpPr>
        <xdr:cNvPr id="606" name="テキスト ボックス 605"/>
        <xdr:cNvSpPr txBox="1"/>
      </xdr:nvSpPr>
      <xdr:spPr>
        <a:xfrm>
          <a:off x="13436111" y="128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89738</xdr:rowOff>
    </xdr:from>
    <xdr:to>
      <xdr:col>18</xdr:col>
      <xdr:colOff>492125</xdr:colOff>
      <xdr:row>75</xdr:row>
      <xdr:rowOff>19888</xdr:rowOff>
    </xdr:to>
    <xdr:sp macro="" textlink="">
      <xdr:nvSpPr>
        <xdr:cNvPr id="607" name="フローチャート : 判断 606"/>
        <xdr:cNvSpPr/>
      </xdr:nvSpPr>
      <xdr:spPr>
        <a:xfrm>
          <a:off x="12763500" y="127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11015</xdr:rowOff>
    </xdr:from>
    <xdr:ext cx="534377" cy="259045"/>
    <xdr:sp macro="" textlink="">
      <xdr:nvSpPr>
        <xdr:cNvPr id="608" name="テキスト ボックス 607"/>
        <xdr:cNvSpPr txBox="1"/>
      </xdr:nvSpPr>
      <xdr:spPr>
        <a:xfrm>
          <a:off x="12547111" y="128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18606</xdr:rowOff>
    </xdr:from>
    <xdr:to>
      <xdr:col>23</xdr:col>
      <xdr:colOff>568325</xdr:colOff>
      <xdr:row>74</xdr:row>
      <xdr:rowOff>120206</xdr:rowOff>
    </xdr:to>
    <xdr:sp macro="" textlink="">
      <xdr:nvSpPr>
        <xdr:cNvPr id="614" name="円/楕円 613"/>
        <xdr:cNvSpPr/>
      </xdr:nvSpPr>
      <xdr:spPr>
        <a:xfrm>
          <a:off x="16268700" y="127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41483</xdr:rowOff>
    </xdr:from>
    <xdr:ext cx="534377" cy="259045"/>
    <xdr:sp macro="" textlink="">
      <xdr:nvSpPr>
        <xdr:cNvPr id="615" name="公債費該当値テキスト"/>
        <xdr:cNvSpPr txBox="1"/>
      </xdr:nvSpPr>
      <xdr:spPr>
        <a:xfrm>
          <a:off x="16370300" y="125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43,690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160204</xdr:rowOff>
    </xdr:from>
    <xdr:to>
      <xdr:col>22</xdr:col>
      <xdr:colOff>415925</xdr:colOff>
      <xdr:row>74</xdr:row>
      <xdr:rowOff>90354</xdr:rowOff>
    </xdr:to>
    <xdr:sp macro="" textlink="">
      <xdr:nvSpPr>
        <xdr:cNvPr id="616" name="円/楕円 615"/>
        <xdr:cNvSpPr/>
      </xdr:nvSpPr>
      <xdr:spPr>
        <a:xfrm>
          <a:off x="15430500" y="1267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106881</xdr:rowOff>
    </xdr:from>
    <xdr:ext cx="534377" cy="259045"/>
    <xdr:sp macro="" textlink="">
      <xdr:nvSpPr>
        <xdr:cNvPr id="617" name="テキスト ボックス 616"/>
        <xdr:cNvSpPr txBox="1"/>
      </xdr:nvSpPr>
      <xdr:spPr>
        <a:xfrm>
          <a:off x="15214111" y="1245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45,257</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136944</xdr:rowOff>
    </xdr:from>
    <xdr:to>
      <xdr:col>21</xdr:col>
      <xdr:colOff>212725</xdr:colOff>
      <xdr:row>74</xdr:row>
      <xdr:rowOff>67094</xdr:rowOff>
    </xdr:to>
    <xdr:sp macro="" textlink="">
      <xdr:nvSpPr>
        <xdr:cNvPr id="618" name="円/楕円 617"/>
        <xdr:cNvSpPr/>
      </xdr:nvSpPr>
      <xdr:spPr>
        <a:xfrm>
          <a:off x="14541500" y="126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83621</xdr:rowOff>
    </xdr:from>
    <xdr:ext cx="534377" cy="259045"/>
    <xdr:sp macro="" textlink="">
      <xdr:nvSpPr>
        <xdr:cNvPr id="619" name="テキスト ボックス 618"/>
        <xdr:cNvSpPr txBox="1"/>
      </xdr:nvSpPr>
      <xdr:spPr>
        <a:xfrm>
          <a:off x="14325111" y="1242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101206</xdr:rowOff>
    </xdr:from>
    <xdr:to>
      <xdr:col>20</xdr:col>
      <xdr:colOff>9525</xdr:colOff>
      <xdr:row>74</xdr:row>
      <xdr:rowOff>31356</xdr:rowOff>
    </xdr:to>
    <xdr:sp macro="" textlink="">
      <xdr:nvSpPr>
        <xdr:cNvPr id="620" name="円/楕円 619"/>
        <xdr:cNvSpPr/>
      </xdr:nvSpPr>
      <xdr:spPr>
        <a:xfrm>
          <a:off x="13652500" y="126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47883</xdr:rowOff>
    </xdr:from>
    <xdr:ext cx="534377" cy="259045"/>
    <xdr:sp macro="" textlink="">
      <xdr:nvSpPr>
        <xdr:cNvPr id="621" name="テキスト ボックス 620"/>
        <xdr:cNvSpPr txBox="1"/>
      </xdr:nvSpPr>
      <xdr:spPr>
        <a:xfrm>
          <a:off x="13436111" y="1239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97872</xdr:rowOff>
    </xdr:from>
    <xdr:to>
      <xdr:col>18</xdr:col>
      <xdr:colOff>492125</xdr:colOff>
      <xdr:row>74</xdr:row>
      <xdr:rowOff>28022</xdr:rowOff>
    </xdr:to>
    <xdr:sp macro="" textlink="">
      <xdr:nvSpPr>
        <xdr:cNvPr id="622" name="円/楕円 621"/>
        <xdr:cNvSpPr/>
      </xdr:nvSpPr>
      <xdr:spPr>
        <a:xfrm>
          <a:off x="12763500" y="126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44549</xdr:rowOff>
    </xdr:from>
    <xdr:ext cx="534377" cy="259045"/>
    <xdr:sp macro="" textlink="">
      <xdr:nvSpPr>
        <xdr:cNvPr id="623" name="テキスト ボックス 622"/>
        <xdr:cNvSpPr txBox="1"/>
      </xdr:nvSpPr>
      <xdr:spPr>
        <a:xfrm>
          <a:off x="12547111" y="1238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7" name="テキスト ボックス 63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9" name="テキスト ボックス 63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1" name="テキスト ボックス 64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3" name="テキスト ボックス 64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5" name="テキスト ボックス 64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34106</xdr:rowOff>
    </xdr:from>
    <xdr:to>
      <xdr:col>23</xdr:col>
      <xdr:colOff>516889</xdr:colOff>
      <xdr:row>99</xdr:row>
      <xdr:rowOff>98003</xdr:rowOff>
    </xdr:to>
    <xdr:cxnSp macro="">
      <xdr:nvCxnSpPr>
        <xdr:cNvPr id="649" name="直線コネクタ 648"/>
        <xdr:cNvCxnSpPr/>
      </xdr:nvCxnSpPr>
      <xdr:spPr>
        <a:xfrm flipV="1">
          <a:off x="16317595" y="15464606"/>
          <a:ext cx="1269" cy="1606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110248</xdr:rowOff>
    </xdr:from>
    <xdr:ext cx="378565" cy="259045"/>
    <xdr:sp macro="" textlink="">
      <xdr:nvSpPr>
        <xdr:cNvPr id="650" name="積立金最小値テキスト"/>
        <xdr:cNvSpPr txBox="1"/>
      </xdr:nvSpPr>
      <xdr:spPr>
        <a:xfrm>
          <a:off x="16370300" y="1708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99</xdr:row>
      <xdr:rowOff>98003</xdr:rowOff>
    </xdr:from>
    <xdr:to>
      <xdr:col>23</xdr:col>
      <xdr:colOff>606425</xdr:colOff>
      <xdr:row>99</xdr:row>
      <xdr:rowOff>98003</xdr:rowOff>
    </xdr:to>
    <xdr:cxnSp macro="">
      <xdr:nvCxnSpPr>
        <xdr:cNvPr id="651" name="直線コネクタ 650"/>
        <xdr:cNvCxnSpPr/>
      </xdr:nvCxnSpPr>
      <xdr:spPr>
        <a:xfrm>
          <a:off x="16230600" y="1707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152233</xdr:rowOff>
    </xdr:from>
    <xdr:ext cx="599010" cy="259045"/>
    <xdr:sp macro="" textlink="">
      <xdr:nvSpPr>
        <xdr:cNvPr id="652" name="積立金最大値テキスト"/>
        <xdr:cNvSpPr txBox="1"/>
      </xdr:nvSpPr>
      <xdr:spPr>
        <a:xfrm>
          <a:off x="16370300" y="152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492,334</a:t>
          </a:r>
          <a:endParaRPr kumimoji="1" lang="ja-JP" altLang="en-US" sz="1000" b="1">
            <a:latin typeface="ＭＳ Ｐゴシック"/>
          </a:endParaRPr>
        </a:p>
      </xdr:txBody>
    </xdr:sp>
    <xdr:clientData/>
  </xdr:oneCellAnchor>
  <xdr:twoCellAnchor>
    <xdr:from>
      <xdr:col>23</xdr:col>
      <xdr:colOff>428625</xdr:colOff>
      <xdr:row>90</xdr:row>
      <xdr:rowOff>34106</xdr:rowOff>
    </xdr:from>
    <xdr:to>
      <xdr:col>23</xdr:col>
      <xdr:colOff>606425</xdr:colOff>
      <xdr:row>90</xdr:row>
      <xdr:rowOff>34106</xdr:rowOff>
    </xdr:to>
    <xdr:cxnSp macro="">
      <xdr:nvCxnSpPr>
        <xdr:cNvPr id="653" name="直線コネクタ 652"/>
        <xdr:cNvCxnSpPr/>
      </xdr:nvCxnSpPr>
      <xdr:spPr>
        <a:xfrm>
          <a:off x="16230600" y="1546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1308</xdr:rowOff>
    </xdr:from>
    <xdr:to>
      <xdr:col>23</xdr:col>
      <xdr:colOff>517525</xdr:colOff>
      <xdr:row>99</xdr:row>
      <xdr:rowOff>33613</xdr:rowOff>
    </xdr:to>
    <xdr:cxnSp macro="">
      <xdr:nvCxnSpPr>
        <xdr:cNvPr id="654" name="直線コネクタ 653"/>
        <xdr:cNvCxnSpPr/>
      </xdr:nvCxnSpPr>
      <xdr:spPr>
        <a:xfrm flipV="1">
          <a:off x="15481300" y="16974858"/>
          <a:ext cx="838200" cy="3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154698</xdr:rowOff>
    </xdr:from>
    <xdr:ext cx="534377" cy="259045"/>
    <xdr:sp macro="" textlink="">
      <xdr:nvSpPr>
        <xdr:cNvPr id="655" name="積立金平均値テキスト"/>
        <xdr:cNvSpPr txBox="1"/>
      </xdr:nvSpPr>
      <xdr:spPr>
        <a:xfrm>
          <a:off x="16370300" y="16956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4821</xdr:rowOff>
    </xdr:from>
    <xdr:to>
      <xdr:col>23</xdr:col>
      <xdr:colOff>568325</xdr:colOff>
      <xdr:row>99</xdr:row>
      <xdr:rowOff>106421</xdr:rowOff>
    </xdr:to>
    <xdr:sp macro="" textlink="">
      <xdr:nvSpPr>
        <xdr:cNvPr id="656" name="フローチャート : 判断 655"/>
        <xdr:cNvSpPr/>
      </xdr:nvSpPr>
      <xdr:spPr>
        <a:xfrm>
          <a:off x="16268700" y="169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33613</xdr:rowOff>
    </xdr:from>
    <xdr:to>
      <xdr:col>22</xdr:col>
      <xdr:colOff>365125</xdr:colOff>
      <xdr:row>99</xdr:row>
      <xdr:rowOff>39667</xdr:rowOff>
    </xdr:to>
    <xdr:cxnSp macro="">
      <xdr:nvCxnSpPr>
        <xdr:cNvPr id="657" name="直線コネクタ 656"/>
        <xdr:cNvCxnSpPr/>
      </xdr:nvCxnSpPr>
      <xdr:spPr>
        <a:xfrm flipV="1">
          <a:off x="14592300" y="17007163"/>
          <a:ext cx="889000" cy="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14918</xdr:rowOff>
    </xdr:from>
    <xdr:to>
      <xdr:col>22</xdr:col>
      <xdr:colOff>415925</xdr:colOff>
      <xdr:row>99</xdr:row>
      <xdr:rowOff>116518</xdr:rowOff>
    </xdr:to>
    <xdr:sp macro="" textlink="">
      <xdr:nvSpPr>
        <xdr:cNvPr id="658" name="フローチャート : 判断 657"/>
        <xdr:cNvSpPr/>
      </xdr:nvSpPr>
      <xdr:spPr>
        <a:xfrm>
          <a:off x="15430500" y="169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107645</xdr:rowOff>
    </xdr:from>
    <xdr:ext cx="534377" cy="259045"/>
    <xdr:sp macro="" textlink="">
      <xdr:nvSpPr>
        <xdr:cNvPr id="659" name="テキスト ボックス 658"/>
        <xdr:cNvSpPr txBox="1"/>
      </xdr:nvSpPr>
      <xdr:spPr>
        <a:xfrm>
          <a:off x="15214111" y="170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39667</xdr:rowOff>
    </xdr:from>
    <xdr:to>
      <xdr:col>21</xdr:col>
      <xdr:colOff>161925</xdr:colOff>
      <xdr:row>99</xdr:row>
      <xdr:rowOff>58524</xdr:rowOff>
    </xdr:to>
    <xdr:cxnSp macro="">
      <xdr:nvCxnSpPr>
        <xdr:cNvPr id="660" name="直線コネクタ 659"/>
        <xdr:cNvCxnSpPr/>
      </xdr:nvCxnSpPr>
      <xdr:spPr>
        <a:xfrm flipV="1">
          <a:off x="13703300" y="17013217"/>
          <a:ext cx="889000" cy="1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7489</xdr:rowOff>
    </xdr:from>
    <xdr:to>
      <xdr:col>21</xdr:col>
      <xdr:colOff>212725</xdr:colOff>
      <xdr:row>99</xdr:row>
      <xdr:rowOff>109089</xdr:rowOff>
    </xdr:to>
    <xdr:sp macro="" textlink="">
      <xdr:nvSpPr>
        <xdr:cNvPr id="661" name="フローチャート : 判断 660"/>
        <xdr:cNvSpPr/>
      </xdr:nvSpPr>
      <xdr:spPr>
        <a:xfrm>
          <a:off x="14541500" y="169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100216</xdr:rowOff>
    </xdr:from>
    <xdr:ext cx="534377" cy="259045"/>
    <xdr:sp macro="" textlink="">
      <xdr:nvSpPr>
        <xdr:cNvPr id="662" name="テキスト ボックス 661"/>
        <xdr:cNvSpPr txBox="1"/>
      </xdr:nvSpPr>
      <xdr:spPr>
        <a:xfrm>
          <a:off x="14325111" y="170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36810</xdr:rowOff>
    </xdr:from>
    <xdr:to>
      <xdr:col>19</xdr:col>
      <xdr:colOff>644525</xdr:colOff>
      <xdr:row>99</xdr:row>
      <xdr:rowOff>58524</xdr:rowOff>
    </xdr:to>
    <xdr:cxnSp macro="">
      <xdr:nvCxnSpPr>
        <xdr:cNvPr id="663" name="直線コネクタ 662"/>
        <xdr:cNvCxnSpPr/>
      </xdr:nvCxnSpPr>
      <xdr:spPr>
        <a:xfrm>
          <a:off x="12814300" y="17010360"/>
          <a:ext cx="889000" cy="2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17669</xdr:rowOff>
    </xdr:from>
    <xdr:to>
      <xdr:col>20</xdr:col>
      <xdr:colOff>9525</xdr:colOff>
      <xdr:row>99</xdr:row>
      <xdr:rowOff>119269</xdr:rowOff>
    </xdr:to>
    <xdr:sp macro="" textlink="">
      <xdr:nvSpPr>
        <xdr:cNvPr id="664" name="フローチャート : 判断 663"/>
        <xdr:cNvSpPr/>
      </xdr:nvSpPr>
      <xdr:spPr>
        <a:xfrm>
          <a:off x="13652500" y="1699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110396</xdr:rowOff>
    </xdr:from>
    <xdr:ext cx="469744" cy="259045"/>
    <xdr:sp macro="" textlink="">
      <xdr:nvSpPr>
        <xdr:cNvPr id="665" name="テキスト ボックス 664"/>
        <xdr:cNvSpPr txBox="1"/>
      </xdr:nvSpPr>
      <xdr:spPr>
        <a:xfrm>
          <a:off x="13468427" y="1708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13889</xdr:rowOff>
    </xdr:from>
    <xdr:to>
      <xdr:col>18</xdr:col>
      <xdr:colOff>492125</xdr:colOff>
      <xdr:row>99</xdr:row>
      <xdr:rowOff>115489</xdr:rowOff>
    </xdr:to>
    <xdr:sp macro="" textlink="">
      <xdr:nvSpPr>
        <xdr:cNvPr id="666" name="フローチャート : 判断 665"/>
        <xdr:cNvSpPr/>
      </xdr:nvSpPr>
      <xdr:spPr>
        <a:xfrm>
          <a:off x="12763500" y="169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106616</xdr:rowOff>
    </xdr:from>
    <xdr:ext cx="534377" cy="259045"/>
    <xdr:sp macro="" textlink="">
      <xdr:nvSpPr>
        <xdr:cNvPr id="667" name="テキスト ボックス 666"/>
        <xdr:cNvSpPr txBox="1"/>
      </xdr:nvSpPr>
      <xdr:spPr>
        <a:xfrm>
          <a:off x="12547111" y="170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121958</xdr:rowOff>
    </xdr:from>
    <xdr:to>
      <xdr:col>23</xdr:col>
      <xdr:colOff>568325</xdr:colOff>
      <xdr:row>99</xdr:row>
      <xdr:rowOff>52108</xdr:rowOff>
    </xdr:to>
    <xdr:sp macro="" textlink="">
      <xdr:nvSpPr>
        <xdr:cNvPr id="673" name="円/楕円 672"/>
        <xdr:cNvSpPr/>
      </xdr:nvSpPr>
      <xdr:spPr>
        <a:xfrm>
          <a:off x="16268700" y="169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81335</xdr:rowOff>
    </xdr:from>
    <xdr:ext cx="534377" cy="259045"/>
    <xdr:sp macro="" textlink="">
      <xdr:nvSpPr>
        <xdr:cNvPr id="674" name="積立金該当値テキスト"/>
        <xdr:cNvSpPr txBox="1"/>
      </xdr:nvSpPr>
      <xdr:spPr>
        <a:xfrm>
          <a:off x="16370300" y="1671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29,877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154263</xdr:rowOff>
    </xdr:from>
    <xdr:to>
      <xdr:col>22</xdr:col>
      <xdr:colOff>415925</xdr:colOff>
      <xdr:row>99</xdr:row>
      <xdr:rowOff>84413</xdr:rowOff>
    </xdr:to>
    <xdr:sp macro="" textlink="">
      <xdr:nvSpPr>
        <xdr:cNvPr id="675" name="円/楕円 674"/>
        <xdr:cNvSpPr/>
      </xdr:nvSpPr>
      <xdr:spPr>
        <a:xfrm>
          <a:off x="15430500" y="169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100940</xdr:rowOff>
    </xdr:from>
    <xdr:ext cx="534377" cy="259045"/>
    <xdr:sp macro="" textlink="">
      <xdr:nvSpPr>
        <xdr:cNvPr id="676" name="テキスト ボックス 675"/>
        <xdr:cNvSpPr txBox="1"/>
      </xdr:nvSpPr>
      <xdr:spPr>
        <a:xfrm>
          <a:off x="15214111" y="167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160317</xdr:rowOff>
    </xdr:from>
    <xdr:to>
      <xdr:col>21</xdr:col>
      <xdr:colOff>212725</xdr:colOff>
      <xdr:row>99</xdr:row>
      <xdr:rowOff>90467</xdr:rowOff>
    </xdr:to>
    <xdr:sp macro="" textlink="">
      <xdr:nvSpPr>
        <xdr:cNvPr id="677" name="円/楕円 676"/>
        <xdr:cNvSpPr/>
      </xdr:nvSpPr>
      <xdr:spPr>
        <a:xfrm>
          <a:off x="14541500" y="1696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106994</xdr:rowOff>
    </xdr:from>
    <xdr:ext cx="534377" cy="259045"/>
    <xdr:sp macro="" textlink="">
      <xdr:nvSpPr>
        <xdr:cNvPr id="678" name="テキスト ボックス 677"/>
        <xdr:cNvSpPr txBox="1"/>
      </xdr:nvSpPr>
      <xdr:spPr>
        <a:xfrm>
          <a:off x="14325111" y="1673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18,131</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7724</xdr:rowOff>
    </xdr:from>
    <xdr:to>
      <xdr:col>20</xdr:col>
      <xdr:colOff>9525</xdr:colOff>
      <xdr:row>99</xdr:row>
      <xdr:rowOff>109324</xdr:rowOff>
    </xdr:to>
    <xdr:sp macro="" textlink="">
      <xdr:nvSpPr>
        <xdr:cNvPr id="679" name="円/楕円 678"/>
        <xdr:cNvSpPr/>
      </xdr:nvSpPr>
      <xdr:spPr>
        <a:xfrm>
          <a:off x="13652500" y="1698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125851</xdr:rowOff>
    </xdr:from>
    <xdr:ext cx="534377" cy="259045"/>
    <xdr:sp macro="" textlink="">
      <xdr:nvSpPr>
        <xdr:cNvPr id="680" name="テキスト ボックス 679"/>
        <xdr:cNvSpPr txBox="1"/>
      </xdr:nvSpPr>
      <xdr:spPr>
        <a:xfrm>
          <a:off x="13436111" y="1675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157460</xdr:rowOff>
    </xdr:from>
    <xdr:to>
      <xdr:col>18</xdr:col>
      <xdr:colOff>492125</xdr:colOff>
      <xdr:row>99</xdr:row>
      <xdr:rowOff>87610</xdr:rowOff>
    </xdr:to>
    <xdr:sp macro="" textlink="">
      <xdr:nvSpPr>
        <xdr:cNvPr id="681" name="円/楕円 680"/>
        <xdr:cNvSpPr/>
      </xdr:nvSpPr>
      <xdr:spPr>
        <a:xfrm>
          <a:off x="12763500" y="169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104137</xdr:rowOff>
    </xdr:from>
    <xdr:ext cx="534377" cy="259045"/>
    <xdr:sp macro="" textlink="">
      <xdr:nvSpPr>
        <xdr:cNvPr id="682" name="テキスト ボックス 681"/>
        <xdr:cNvSpPr txBox="1"/>
      </xdr:nvSpPr>
      <xdr:spPr>
        <a:xfrm>
          <a:off x="12547111" y="1673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30625</xdr:rowOff>
    </xdr:from>
    <xdr:to>
      <xdr:col>32</xdr:col>
      <xdr:colOff>186689</xdr:colOff>
      <xdr:row>39</xdr:row>
      <xdr:rowOff>98878</xdr:rowOff>
    </xdr:to>
    <xdr:cxnSp macro="">
      <xdr:nvCxnSpPr>
        <xdr:cNvPr id="708" name="直線コネクタ 707"/>
        <xdr:cNvCxnSpPr/>
      </xdr:nvCxnSpPr>
      <xdr:spPr>
        <a:xfrm flipV="1">
          <a:off x="22159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148752</xdr:rowOff>
    </xdr:from>
    <xdr:ext cx="534377" cy="259045"/>
    <xdr:sp macro="" textlink="">
      <xdr:nvSpPr>
        <xdr:cNvPr id="711" name="投資及び出資金最大値テキスト"/>
        <xdr:cNvSpPr txBox="1"/>
      </xdr:nvSpPr>
      <xdr:spPr>
        <a:xfrm>
          <a:off x="22212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14,802</a:t>
          </a:r>
          <a:endParaRPr kumimoji="1" lang="ja-JP" altLang="en-US" sz="1000" b="1">
            <a:latin typeface="ＭＳ Ｐゴシック"/>
          </a:endParaRPr>
        </a:p>
      </xdr:txBody>
    </xdr:sp>
    <xdr:clientData/>
  </xdr:oneCellAnchor>
  <xdr:twoCellAnchor>
    <xdr:from>
      <xdr:col>32</xdr:col>
      <xdr:colOff>98425</xdr:colOff>
      <xdr:row>30</xdr:row>
      <xdr:rowOff>30625</xdr:rowOff>
    </xdr:from>
    <xdr:to>
      <xdr:col>32</xdr:col>
      <xdr:colOff>276225</xdr:colOff>
      <xdr:row>30</xdr:row>
      <xdr:rowOff>30625</xdr:rowOff>
    </xdr:to>
    <xdr:cxnSp macro="">
      <xdr:nvCxnSpPr>
        <xdr:cNvPr id="712" name="直線コネクタ 711"/>
        <xdr:cNvCxnSpPr/>
      </xdr:nvCxnSpPr>
      <xdr:spPr>
        <a:xfrm>
          <a:off x="22072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97463</xdr:rowOff>
    </xdr:from>
    <xdr:to>
      <xdr:col>32</xdr:col>
      <xdr:colOff>187325</xdr:colOff>
      <xdr:row>39</xdr:row>
      <xdr:rowOff>97572</xdr:rowOff>
    </xdr:to>
    <xdr:cxnSp macro="">
      <xdr:nvCxnSpPr>
        <xdr:cNvPr id="713" name="直線コネクタ 712"/>
        <xdr:cNvCxnSpPr/>
      </xdr:nvCxnSpPr>
      <xdr:spPr>
        <a:xfrm flipV="1">
          <a:off x="21323300" y="6784013"/>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134419</xdr:rowOff>
    </xdr:from>
    <xdr:ext cx="378565" cy="259045"/>
    <xdr:sp macro="" textlink="">
      <xdr:nvSpPr>
        <xdr:cNvPr id="714" name="投資及び出資金平均値テキスト"/>
        <xdr:cNvSpPr txBox="1"/>
      </xdr:nvSpPr>
      <xdr:spPr>
        <a:xfrm>
          <a:off x="22212300" y="647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111542</xdr:rowOff>
    </xdr:from>
    <xdr:to>
      <xdr:col>32</xdr:col>
      <xdr:colOff>238125</xdr:colOff>
      <xdr:row>39</xdr:row>
      <xdr:rowOff>41692</xdr:rowOff>
    </xdr:to>
    <xdr:sp macro="" textlink="">
      <xdr:nvSpPr>
        <xdr:cNvPr id="715" name="フローチャート : 判断 714"/>
        <xdr:cNvSpPr/>
      </xdr:nvSpPr>
      <xdr:spPr>
        <a:xfrm>
          <a:off x="221107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97463</xdr:rowOff>
    </xdr:from>
    <xdr:to>
      <xdr:col>31</xdr:col>
      <xdr:colOff>34925</xdr:colOff>
      <xdr:row>39</xdr:row>
      <xdr:rowOff>97572</xdr:rowOff>
    </xdr:to>
    <xdr:cxnSp macro="">
      <xdr:nvCxnSpPr>
        <xdr:cNvPr id="716" name="直線コネクタ 715"/>
        <xdr:cNvCxnSpPr/>
      </xdr:nvCxnSpPr>
      <xdr:spPr>
        <a:xfrm>
          <a:off x="20434300" y="6784013"/>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106535</xdr:rowOff>
    </xdr:from>
    <xdr:to>
      <xdr:col>31</xdr:col>
      <xdr:colOff>85725</xdr:colOff>
      <xdr:row>39</xdr:row>
      <xdr:rowOff>36685</xdr:rowOff>
    </xdr:to>
    <xdr:sp macro="" textlink="">
      <xdr:nvSpPr>
        <xdr:cNvPr id="717" name="フローチャート : 判断 716"/>
        <xdr:cNvSpPr/>
      </xdr:nvSpPr>
      <xdr:spPr>
        <a:xfrm>
          <a:off x="21272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53212</xdr:rowOff>
    </xdr:from>
    <xdr:ext cx="469744" cy="259045"/>
    <xdr:sp macro="" textlink="">
      <xdr:nvSpPr>
        <xdr:cNvPr id="718" name="テキスト ボックス 717"/>
        <xdr:cNvSpPr txBox="1"/>
      </xdr:nvSpPr>
      <xdr:spPr>
        <a:xfrm>
          <a:off x="21088427"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97246</xdr:rowOff>
    </xdr:from>
    <xdr:to>
      <xdr:col>29</xdr:col>
      <xdr:colOff>517525</xdr:colOff>
      <xdr:row>39</xdr:row>
      <xdr:rowOff>97463</xdr:rowOff>
    </xdr:to>
    <xdr:cxnSp macro="">
      <xdr:nvCxnSpPr>
        <xdr:cNvPr id="719" name="直線コネクタ 718"/>
        <xdr:cNvCxnSpPr/>
      </xdr:nvCxnSpPr>
      <xdr:spPr>
        <a:xfrm>
          <a:off x="19545300" y="6783796"/>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56678</xdr:rowOff>
    </xdr:from>
    <xdr:to>
      <xdr:col>29</xdr:col>
      <xdr:colOff>568325</xdr:colOff>
      <xdr:row>38</xdr:row>
      <xdr:rowOff>158278</xdr:rowOff>
    </xdr:to>
    <xdr:sp macro="" textlink="">
      <xdr:nvSpPr>
        <xdr:cNvPr id="720" name="フローチャート : 判断 719"/>
        <xdr:cNvSpPr/>
      </xdr:nvSpPr>
      <xdr:spPr>
        <a:xfrm>
          <a:off x="20383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3355</xdr:rowOff>
    </xdr:from>
    <xdr:ext cx="469744" cy="259045"/>
    <xdr:sp macro="" textlink="">
      <xdr:nvSpPr>
        <xdr:cNvPr id="721" name="テキスト ボックス 720"/>
        <xdr:cNvSpPr txBox="1"/>
      </xdr:nvSpPr>
      <xdr:spPr>
        <a:xfrm>
          <a:off x="20199427"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97246</xdr:rowOff>
    </xdr:from>
    <xdr:to>
      <xdr:col>28</xdr:col>
      <xdr:colOff>314325</xdr:colOff>
      <xdr:row>39</xdr:row>
      <xdr:rowOff>97355</xdr:rowOff>
    </xdr:to>
    <xdr:cxnSp macro="">
      <xdr:nvCxnSpPr>
        <xdr:cNvPr id="722" name="直線コネクタ 721"/>
        <xdr:cNvCxnSpPr/>
      </xdr:nvCxnSpPr>
      <xdr:spPr>
        <a:xfrm flipV="1">
          <a:off x="18656300" y="6783796"/>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84328</xdr:rowOff>
    </xdr:from>
    <xdr:to>
      <xdr:col>28</xdr:col>
      <xdr:colOff>365125</xdr:colOff>
      <xdr:row>39</xdr:row>
      <xdr:rowOff>14478</xdr:rowOff>
    </xdr:to>
    <xdr:sp macro="" textlink="">
      <xdr:nvSpPr>
        <xdr:cNvPr id="723" name="フローチャート : 判断 722"/>
        <xdr:cNvSpPr/>
      </xdr:nvSpPr>
      <xdr:spPr>
        <a:xfrm>
          <a:off x="19494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31005</xdr:rowOff>
    </xdr:from>
    <xdr:ext cx="469744" cy="259045"/>
    <xdr:sp macro="" textlink="">
      <xdr:nvSpPr>
        <xdr:cNvPr id="724" name="テキスト ボックス 723"/>
        <xdr:cNvSpPr txBox="1"/>
      </xdr:nvSpPr>
      <xdr:spPr>
        <a:xfrm>
          <a:off x="19310427" y="637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111434</xdr:rowOff>
    </xdr:from>
    <xdr:to>
      <xdr:col>27</xdr:col>
      <xdr:colOff>161925</xdr:colOff>
      <xdr:row>39</xdr:row>
      <xdr:rowOff>41584</xdr:rowOff>
    </xdr:to>
    <xdr:sp macro="" textlink="">
      <xdr:nvSpPr>
        <xdr:cNvPr id="725" name="フローチャート : 判断 724"/>
        <xdr:cNvSpPr/>
      </xdr:nvSpPr>
      <xdr:spPr>
        <a:xfrm>
          <a:off x="18605500" y="662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58111</xdr:rowOff>
    </xdr:from>
    <xdr:ext cx="378565" cy="259045"/>
    <xdr:sp macro="" textlink="">
      <xdr:nvSpPr>
        <xdr:cNvPr id="726" name="テキスト ボックス 725"/>
        <xdr:cNvSpPr txBox="1"/>
      </xdr:nvSpPr>
      <xdr:spPr>
        <a:xfrm>
          <a:off x="18467017" y="6401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46663</xdr:rowOff>
    </xdr:from>
    <xdr:to>
      <xdr:col>32</xdr:col>
      <xdr:colOff>238125</xdr:colOff>
      <xdr:row>39</xdr:row>
      <xdr:rowOff>148263</xdr:rowOff>
    </xdr:to>
    <xdr:sp macro="" textlink="">
      <xdr:nvSpPr>
        <xdr:cNvPr id="732" name="円/楕円 731"/>
        <xdr:cNvSpPr/>
      </xdr:nvSpPr>
      <xdr:spPr>
        <a:xfrm>
          <a:off x="22110700" y="67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133040</xdr:rowOff>
    </xdr:from>
    <xdr:ext cx="313932" cy="259045"/>
    <xdr:sp macro="" textlink="">
      <xdr:nvSpPr>
        <xdr:cNvPr id="733" name="投資及び出資金該当値テキスト"/>
        <xdr:cNvSpPr txBox="1"/>
      </xdr:nvSpPr>
      <xdr:spPr>
        <a:xfrm>
          <a:off x="22212300" y="66481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46772</xdr:rowOff>
    </xdr:from>
    <xdr:to>
      <xdr:col>31</xdr:col>
      <xdr:colOff>85725</xdr:colOff>
      <xdr:row>39</xdr:row>
      <xdr:rowOff>148372</xdr:rowOff>
    </xdr:to>
    <xdr:sp macro="" textlink="">
      <xdr:nvSpPr>
        <xdr:cNvPr id="734" name="円/楕円 733"/>
        <xdr:cNvSpPr/>
      </xdr:nvSpPr>
      <xdr:spPr>
        <a:xfrm>
          <a:off x="21272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139499</xdr:rowOff>
    </xdr:from>
    <xdr:ext cx="313932" cy="259045"/>
    <xdr:sp macro="" textlink="">
      <xdr:nvSpPr>
        <xdr:cNvPr id="735" name="テキスト ボックス 734"/>
        <xdr:cNvSpPr txBox="1"/>
      </xdr:nvSpPr>
      <xdr:spPr>
        <a:xfrm>
          <a:off x="21166333" y="6826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46663</xdr:rowOff>
    </xdr:from>
    <xdr:to>
      <xdr:col>29</xdr:col>
      <xdr:colOff>568325</xdr:colOff>
      <xdr:row>39</xdr:row>
      <xdr:rowOff>148263</xdr:rowOff>
    </xdr:to>
    <xdr:sp macro="" textlink="">
      <xdr:nvSpPr>
        <xdr:cNvPr id="736" name="円/楕円 735"/>
        <xdr:cNvSpPr/>
      </xdr:nvSpPr>
      <xdr:spPr>
        <a:xfrm>
          <a:off x="20383500" y="67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139390</xdr:rowOff>
    </xdr:from>
    <xdr:ext cx="313932" cy="259045"/>
    <xdr:sp macro="" textlink="">
      <xdr:nvSpPr>
        <xdr:cNvPr id="737" name="テキスト ボックス 736"/>
        <xdr:cNvSpPr txBox="1"/>
      </xdr:nvSpPr>
      <xdr:spPr>
        <a:xfrm>
          <a:off x="20277333" y="6825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46446</xdr:rowOff>
    </xdr:from>
    <xdr:to>
      <xdr:col>28</xdr:col>
      <xdr:colOff>365125</xdr:colOff>
      <xdr:row>39</xdr:row>
      <xdr:rowOff>148046</xdr:rowOff>
    </xdr:to>
    <xdr:sp macro="" textlink="">
      <xdr:nvSpPr>
        <xdr:cNvPr id="738" name="円/楕円 737"/>
        <xdr:cNvSpPr/>
      </xdr:nvSpPr>
      <xdr:spPr>
        <a:xfrm>
          <a:off x="19494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139173</xdr:rowOff>
    </xdr:from>
    <xdr:ext cx="313932" cy="259045"/>
    <xdr:sp macro="" textlink="">
      <xdr:nvSpPr>
        <xdr:cNvPr id="739" name="テキスト ボックス 738"/>
        <xdr:cNvSpPr txBox="1"/>
      </xdr:nvSpPr>
      <xdr:spPr>
        <a:xfrm>
          <a:off x="19388333" y="6825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46555</xdr:rowOff>
    </xdr:from>
    <xdr:to>
      <xdr:col>27</xdr:col>
      <xdr:colOff>161925</xdr:colOff>
      <xdr:row>39</xdr:row>
      <xdr:rowOff>148155</xdr:rowOff>
    </xdr:to>
    <xdr:sp macro="" textlink="">
      <xdr:nvSpPr>
        <xdr:cNvPr id="740" name="円/楕円 739"/>
        <xdr:cNvSpPr/>
      </xdr:nvSpPr>
      <xdr:spPr>
        <a:xfrm>
          <a:off x="18605500" y="67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139282</xdr:rowOff>
    </xdr:from>
    <xdr:ext cx="313932" cy="259045"/>
    <xdr:sp macro="" textlink="">
      <xdr:nvSpPr>
        <xdr:cNvPr id="741" name="テキスト ボックス 740"/>
        <xdr:cNvSpPr txBox="1"/>
      </xdr:nvSpPr>
      <xdr:spPr>
        <a:xfrm>
          <a:off x="18499333" y="6825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2" name="直線コネクタ 75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3" name="テキスト ボックス 75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4" name="直線コネクタ 75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5" name="テキスト ボックス 75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8" name="直線コネクタ 75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9" name="テキスト ボックス 75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0" name="直線コネクタ 75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1" name="テキスト ボックス 76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136042</xdr:rowOff>
    </xdr:from>
    <xdr:to>
      <xdr:col>32</xdr:col>
      <xdr:colOff>186689</xdr:colOff>
      <xdr:row>59</xdr:row>
      <xdr:rowOff>44450</xdr:rowOff>
    </xdr:to>
    <xdr:cxnSp macro="">
      <xdr:nvCxnSpPr>
        <xdr:cNvPr id="765" name="直線コネクタ 764"/>
        <xdr:cNvCxnSpPr/>
      </xdr:nvCxnSpPr>
      <xdr:spPr>
        <a:xfrm flipV="1">
          <a:off x="22159595" y="8537092"/>
          <a:ext cx="1269" cy="1622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7" name="直線コネクタ 76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82719</xdr:rowOff>
    </xdr:from>
    <xdr:ext cx="534377" cy="259045"/>
    <xdr:sp macro="" textlink="">
      <xdr:nvSpPr>
        <xdr:cNvPr id="768" name="貸付金最大値テキスト"/>
        <xdr:cNvSpPr txBox="1"/>
      </xdr:nvSpPr>
      <xdr:spPr>
        <a:xfrm>
          <a:off x="22212300" y="83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42,596</a:t>
          </a:r>
          <a:endParaRPr kumimoji="1" lang="ja-JP" altLang="en-US" sz="1000" b="1">
            <a:latin typeface="ＭＳ Ｐゴシック"/>
          </a:endParaRPr>
        </a:p>
      </xdr:txBody>
    </xdr:sp>
    <xdr:clientData/>
  </xdr:oneCellAnchor>
  <xdr:twoCellAnchor>
    <xdr:from>
      <xdr:col>32</xdr:col>
      <xdr:colOff>98425</xdr:colOff>
      <xdr:row>49</xdr:row>
      <xdr:rowOff>136042</xdr:rowOff>
    </xdr:from>
    <xdr:to>
      <xdr:col>32</xdr:col>
      <xdr:colOff>276225</xdr:colOff>
      <xdr:row>49</xdr:row>
      <xdr:rowOff>136042</xdr:rowOff>
    </xdr:to>
    <xdr:cxnSp macro="">
      <xdr:nvCxnSpPr>
        <xdr:cNvPr id="769" name="直線コネクタ 768"/>
        <xdr:cNvCxnSpPr/>
      </xdr:nvCxnSpPr>
      <xdr:spPr>
        <a:xfrm>
          <a:off x="22072600" y="8537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29629</xdr:rowOff>
    </xdr:from>
    <xdr:to>
      <xdr:col>32</xdr:col>
      <xdr:colOff>187325</xdr:colOff>
      <xdr:row>59</xdr:row>
      <xdr:rowOff>32982</xdr:rowOff>
    </xdr:to>
    <xdr:cxnSp macro="">
      <xdr:nvCxnSpPr>
        <xdr:cNvPr id="770" name="直線コネクタ 769"/>
        <xdr:cNvCxnSpPr/>
      </xdr:nvCxnSpPr>
      <xdr:spPr>
        <a:xfrm>
          <a:off x="21323300" y="10145179"/>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92956</xdr:rowOff>
    </xdr:from>
    <xdr:ext cx="469744" cy="259045"/>
    <xdr:sp macro="" textlink="">
      <xdr:nvSpPr>
        <xdr:cNvPr id="771" name="貸付金平均値テキスト"/>
        <xdr:cNvSpPr txBox="1"/>
      </xdr:nvSpPr>
      <xdr:spPr>
        <a:xfrm>
          <a:off x="22212300" y="9694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70079</xdr:rowOff>
    </xdr:from>
    <xdr:to>
      <xdr:col>32</xdr:col>
      <xdr:colOff>238125</xdr:colOff>
      <xdr:row>58</xdr:row>
      <xdr:rowOff>229</xdr:rowOff>
    </xdr:to>
    <xdr:sp macro="" textlink="">
      <xdr:nvSpPr>
        <xdr:cNvPr id="772" name="フローチャート : 判断 771"/>
        <xdr:cNvSpPr/>
      </xdr:nvSpPr>
      <xdr:spPr>
        <a:xfrm>
          <a:off x="221107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29629</xdr:rowOff>
    </xdr:from>
    <xdr:to>
      <xdr:col>31</xdr:col>
      <xdr:colOff>34925</xdr:colOff>
      <xdr:row>59</xdr:row>
      <xdr:rowOff>31801</xdr:rowOff>
    </xdr:to>
    <xdr:cxnSp macro="">
      <xdr:nvCxnSpPr>
        <xdr:cNvPr id="773" name="直線コネクタ 772"/>
        <xdr:cNvCxnSpPr/>
      </xdr:nvCxnSpPr>
      <xdr:spPr>
        <a:xfrm flipV="1">
          <a:off x="20434300" y="1014517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110045</xdr:rowOff>
    </xdr:from>
    <xdr:to>
      <xdr:col>31</xdr:col>
      <xdr:colOff>85725</xdr:colOff>
      <xdr:row>58</xdr:row>
      <xdr:rowOff>40195</xdr:rowOff>
    </xdr:to>
    <xdr:sp macro="" textlink="">
      <xdr:nvSpPr>
        <xdr:cNvPr id="774" name="フローチャート : 判断 773"/>
        <xdr:cNvSpPr/>
      </xdr:nvSpPr>
      <xdr:spPr>
        <a:xfrm>
          <a:off x="21272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56722</xdr:rowOff>
    </xdr:from>
    <xdr:ext cx="469744" cy="259045"/>
    <xdr:sp macro="" textlink="">
      <xdr:nvSpPr>
        <xdr:cNvPr id="775" name="テキスト ボックス 774"/>
        <xdr:cNvSpPr txBox="1"/>
      </xdr:nvSpPr>
      <xdr:spPr>
        <a:xfrm>
          <a:off x="21088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5893</xdr:rowOff>
    </xdr:from>
    <xdr:to>
      <xdr:col>29</xdr:col>
      <xdr:colOff>517525</xdr:colOff>
      <xdr:row>59</xdr:row>
      <xdr:rowOff>31801</xdr:rowOff>
    </xdr:to>
    <xdr:cxnSp macro="">
      <xdr:nvCxnSpPr>
        <xdr:cNvPr id="776" name="直線コネクタ 775"/>
        <xdr:cNvCxnSpPr/>
      </xdr:nvCxnSpPr>
      <xdr:spPr>
        <a:xfrm>
          <a:off x="19545300" y="10121443"/>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94691</xdr:rowOff>
    </xdr:from>
    <xdr:to>
      <xdr:col>29</xdr:col>
      <xdr:colOff>568325</xdr:colOff>
      <xdr:row>58</xdr:row>
      <xdr:rowOff>24841</xdr:rowOff>
    </xdr:to>
    <xdr:sp macro="" textlink="">
      <xdr:nvSpPr>
        <xdr:cNvPr id="777" name="フローチャート : 判断 776"/>
        <xdr:cNvSpPr/>
      </xdr:nvSpPr>
      <xdr:spPr>
        <a:xfrm>
          <a:off x="20383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41368</xdr:rowOff>
    </xdr:from>
    <xdr:ext cx="469744" cy="259045"/>
    <xdr:sp macro="" textlink="">
      <xdr:nvSpPr>
        <xdr:cNvPr id="778" name="テキスト ボックス 777"/>
        <xdr:cNvSpPr txBox="1"/>
      </xdr:nvSpPr>
      <xdr:spPr>
        <a:xfrm>
          <a:off x="20199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5893</xdr:rowOff>
    </xdr:from>
    <xdr:to>
      <xdr:col>28</xdr:col>
      <xdr:colOff>314325</xdr:colOff>
      <xdr:row>59</xdr:row>
      <xdr:rowOff>19456</xdr:rowOff>
    </xdr:to>
    <xdr:cxnSp macro="">
      <xdr:nvCxnSpPr>
        <xdr:cNvPr id="779" name="直線コネクタ 778"/>
        <xdr:cNvCxnSpPr/>
      </xdr:nvCxnSpPr>
      <xdr:spPr>
        <a:xfrm flipV="1">
          <a:off x="18656300" y="10121443"/>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70726</xdr:rowOff>
    </xdr:from>
    <xdr:to>
      <xdr:col>28</xdr:col>
      <xdr:colOff>365125</xdr:colOff>
      <xdr:row>58</xdr:row>
      <xdr:rowOff>876</xdr:rowOff>
    </xdr:to>
    <xdr:sp macro="" textlink="">
      <xdr:nvSpPr>
        <xdr:cNvPr id="780" name="フローチャート : 判断 779"/>
        <xdr:cNvSpPr/>
      </xdr:nvSpPr>
      <xdr:spPr>
        <a:xfrm>
          <a:off x="19494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17403</xdr:rowOff>
    </xdr:from>
    <xdr:ext cx="469744" cy="259045"/>
    <xdr:sp macro="" textlink="">
      <xdr:nvSpPr>
        <xdr:cNvPr id="781" name="テキスト ボックス 780"/>
        <xdr:cNvSpPr txBox="1"/>
      </xdr:nvSpPr>
      <xdr:spPr>
        <a:xfrm>
          <a:off x="19310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58610</xdr:rowOff>
    </xdr:from>
    <xdr:to>
      <xdr:col>27</xdr:col>
      <xdr:colOff>161925</xdr:colOff>
      <xdr:row>57</xdr:row>
      <xdr:rowOff>160210</xdr:rowOff>
    </xdr:to>
    <xdr:sp macro="" textlink="">
      <xdr:nvSpPr>
        <xdr:cNvPr id="782" name="フローチャート : 判断 781"/>
        <xdr:cNvSpPr/>
      </xdr:nvSpPr>
      <xdr:spPr>
        <a:xfrm>
          <a:off x="18605500" y="98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5287</xdr:rowOff>
    </xdr:from>
    <xdr:ext cx="469744" cy="259045"/>
    <xdr:sp macro="" textlink="">
      <xdr:nvSpPr>
        <xdr:cNvPr id="783" name="テキスト ボックス 782"/>
        <xdr:cNvSpPr txBox="1"/>
      </xdr:nvSpPr>
      <xdr:spPr>
        <a:xfrm>
          <a:off x="18421427" y="960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153632</xdr:rowOff>
    </xdr:from>
    <xdr:to>
      <xdr:col>32</xdr:col>
      <xdr:colOff>238125</xdr:colOff>
      <xdr:row>59</xdr:row>
      <xdr:rowOff>83782</xdr:rowOff>
    </xdr:to>
    <xdr:sp macro="" textlink="">
      <xdr:nvSpPr>
        <xdr:cNvPr id="789" name="円/楕円 788"/>
        <xdr:cNvSpPr/>
      </xdr:nvSpPr>
      <xdr:spPr>
        <a:xfrm>
          <a:off x="22110700" y="1009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68559</xdr:rowOff>
    </xdr:from>
    <xdr:ext cx="378565" cy="259045"/>
    <xdr:sp macro="" textlink="">
      <xdr:nvSpPr>
        <xdr:cNvPr id="790" name="貸付金該当値テキスト"/>
        <xdr:cNvSpPr txBox="1"/>
      </xdr:nvSpPr>
      <xdr:spPr>
        <a:xfrm>
          <a:off x="22212300" y="10012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150279</xdr:rowOff>
    </xdr:from>
    <xdr:to>
      <xdr:col>31</xdr:col>
      <xdr:colOff>85725</xdr:colOff>
      <xdr:row>59</xdr:row>
      <xdr:rowOff>80429</xdr:rowOff>
    </xdr:to>
    <xdr:sp macro="" textlink="">
      <xdr:nvSpPr>
        <xdr:cNvPr id="791" name="円/楕円 790"/>
        <xdr:cNvSpPr/>
      </xdr:nvSpPr>
      <xdr:spPr>
        <a:xfrm>
          <a:off x="21272500" y="100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71556</xdr:rowOff>
    </xdr:from>
    <xdr:ext cx="378565" cy="259045"/>
    <xdr:sp macro="" textlink="">
      <xdr:nvSpPr>
        <xdr:cNvPr id="792" name="テキスト ボックス 791"/>
        <xdr:cNvSpPr txBox="1"/>
      </xdr:nvSpPr>
      <xdr:spPr>
        <a:xfrm>
          <a:off x="21134017" y="10187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152451</xdr:rowOff>
    </xdr:from>
    <xdr:to>
      <xdr:col>29</xdr:col>
      <xdr:colOff>568325</xdr:colOff>
      <xdr:row>59</xdr:row>
      <xdr:rowOff>82601</xdr:rowOff>
    </xdr:to>
    <xdr:sp macro="" textlink="">
      <xdr:nvSpPr>
        <xdr:cNvPr id="793" name="円/楕円 792"/>
        <xdr:cNvSpPr/>
      </xdr:nvSpPr>
      <xdr:spPr>
        <a:xfrm>
          <a:off x="20383500" y="1009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73728</xdr:rowOff>
    </xdr:from>
    <xdr:ext cx="378565" cy="259045"/>
    <xdr:sp macro="" textlink="">
      <xdr:nvSpPr>
        <xdr:cNvPr id="794" name="テキスト ボックス 793"/>
        <xdr:cNvSpPr txBox="1"/>
      </xdr:nvSpPr>
      <xdr:spPr>
        <a:xfrm>
          <a:off x="20245017" y="10189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126543</xdr:rowOff>
    </xdr:from>
    <xdr:to>
      <xdr:col>28</xdr:col>
      <xdr:colOff>365125</xdr:colOff>
      <xdr:row>59</xdr:row>
      <xdr:rowOff>56693</xdr:rowOff>
    </xdr:to>
    <xdr:sp macro="" textlink="">
      <xdr:nvSpPr>
        <xdr:cNvPr id="795" name="円/楕円 794"/>
        <xdr:cNvSpPr/>
      </xdr:nvSpPr>
      <xdr:spPr>
        <a:xfrm>
          <a:off x="19494500" y="100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47820</xdr:rowOff>
    </xdr:from>
    <xdr:ext cx="469744" cy="259045"/>
    <xdr:sp macro="" textlink="">
      <xdr:nvSpPr>
        <xdr:cNvPr id="796" name="テキスト ボックス 795"/>
        <xdr:cNvSpPr txBox="1"/>
      </xdr:nvSpPr>
      <xdr:spPr>
        <a:xfrm>
          <a:off x="19310427" y="1016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140106</xdr:rowOff>
    </xdr:from>
    <xdr:to>
      <xdr:col>27</xdr:col>
      <xdr:colOff>161925</xdr:colOff>
      <xdr:row>59</xdr:row>
      <xdr:rowOff>70256</xdr:rowOff>
    </xdr:to>
    <xdr:sp macro="" textlink="">
      <xdr:nvSpPr>
        <xdr:cNvPr id="797" name="円/楕円 796"/>
        <xdr:cNvSpPr/>
      </xdr:nvSpPr>
      <xdr:spPr>
        <a:xfrm>
          <a:off x="18605500" y="100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61383</xdr:rowOff>
    </xdr:from>
    <xdr:ext cx="378565" cy="259045"/>
    <xdr:sp macro="" textlink="">
      <xdr:nvSpPr>
        <xdr:cNvPr id="798" name="テキスト ボックス 797"/>
        <xdr:cNvSpPr txBox="1"/>
      </xdr:nvSpPr>
      <xdr:spPr>
        <a:xfrm>
          <a:off x="18467017" y="10176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29221</xdr:rowOff>
    </xdr:from>
    <xdr:to>
      <xdr:col>32</xdr:col>
      <xdr:colOff>186689</xdr:colOff>
      <xdr:row>78</xdr:row>
      <xdr:rowOff>170545</xdr:rowOff>
    </xdr:to>
    <xdr:cxnSp macro="">
      <xdr:nvCxnSpPr>
        <xdr:cNvPr id="825" name="直線コネクタ 824"/>
        <xdr:cNvCxnSpPr/>
      </xdr:nvCxnSpPr>
      <xdr:spPr>
        <a:xfrm flipV="1">
          <a:off x="22159595" y="12030721"/>
          <a:ext cx="1269" cy="1512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2922</xdr:rowOff>
    </xdr:from>
    <xdr:ext cx="534377" cy="259045"/>
    <xdr:sp macro="" textlink="">
      <xdr:nvSpPr>
        <xdr:cNvPr id="826" name="繰出金最小値テキスト"/>
        <xdr:cNvSpPr txBox="1"/>
      </xdr:nvSpPr>
      <xdr:spPr>
        <a:xfrm>
          <a:off x="22212300" y="1354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26,111</a:t>
          </a:r>
          <a:endParaRPr kumimoji="1" lang="ja-JP" altLang="en-US" sz="1000" b="1">
            <a:latin typeface="ＭＳ Ｐゴシック"/>
          </a:endParaRPr>
        </a:p>
      </xdr:txBody>
    </xdr:sp>
    <xdr:clientData/>
  </xdr:oneCellAnchor>
  <xdr:twoCellAnchor>
    <xdr:from>
      <xdr:col>32</xdr:col>
      <xdr:colOff>98425</xdr:colOff>
      <xdr:row>78</xdr:row>
      <xdr:rowOff>170545</xdr:rowOff>
    </xdr:from>
    <xdr:to>
      <xdr:col>32</xdr:col>
      <xdr:colOff>276225</xdr:colOff>
      <xdr:row>78</xdr:row>
      <xdr:rowOff>170545</xdr:rowOff>
    </xdr:to>
    <xdr:cxnSp macro="">
      <xdr:nvCxnSpPr>
        <xdr:cNvPr id="827" name="直線コネクタ 826"/>
        <xdr:cNvCxnSpPr/>
      </xdr:nvCxnSpPr>
      <xdr:spPr>
        <a:xfrm>
          <a:off x="22072600" y="1354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147348</xdr:rowOff>
    </xdr:from>
    <xdr:ext cx="599010" cy="259045"/>
    <xdr:sp macro="" textlink="">
      <xdr:nvSpPr>
        <xdr:cNvPr id="828" name="繰出金最大値テキスト"/>
        <xdr:cNvSpPr txBox="1"/>
      </xdr:nvSpPr>
      <xdr:spPr>
        <a:xfrm>
          <a:off x="22212300" y="1180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118,766</a:t>
          </a:r>
          <a:endParaRPr kumimoji="1" lang="ja-JP" altLang="en-US" sz="1000" b="1">
            <a:latin typeface="ＭＳ Ｐゴシック"/>
          </a:endParaRPr>
        </a:p>
      </xdr:txBody>
    </xdr:sp>
    <xdr:clientData/>
  </xdr:oneCellAnchor>
  <xdr:twoCellAnchor>
    <xdr:from>
      <xdr:col>32</xdr:col>
      <xdr:colOff>98425</xdr:colOff>
      <xdr:row>70</xdr:row>
      <xdr:rowOff>29221</xdr:rowOff>
    </xdr:from>
    <xdr:to>
      <xdr:col>32</xdr:col>
      <xdr:colOff>276225</xdr:colOff>
      <xdr:row>70</xdr:row>
      <xdr:rowOff>29221</xdr:rowOff>
    </xdr:to>
    <xdr:cxnSp macro="">
      <xdr:nvCxnSpPr>
        <xdr:cNvPr id="829" name="直線コネクタ 828"/>
        <xdr:cNvCxnSpPr/>
      </xdr:nvCxnSpPr>
      <xdr:spPr>
        <a:xfrm>
          <a:off x="22072600" y="1203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118963</xdr:rowOff>
    </xdr:from>
    <xdr:to>
      <xdr:col>32</xdr:col>
      <xdr:colOff>187325</xdr:colOff>
      <xdr:row>76</xdr:row>
      <xdr:rowOff>125200</xdr:rowOff>
    </xdr:to>
    <xdr:cxnSp macro="">
      <xdr:nvCxnSpPr>
        <xdr:cNvPr id="830" name="直線コネクタ 829"/>
        <xdr:cNvCxnSpPr/>
      </xdr:nvCxnSpPr>
      <xdr:spPr>
        <a:xfrm flipV="1">
          <a:off x="21323300" y="13149163"/>
          <a:ext cx="8382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157216</xdr:rowOff>
    </xdr:from>
    <xdr:ext cx="534377" cy="259045"/>
    <xdr:sp macro="" textlink="">
      <xdr:nvSpPr>
        <xdr:cNvPr id="831" name="繰出金平均値テキスト"/>
        <xdr:cNvSpPr txBox="1"/>
      </xdr:nvSpPr>
      <xdr:spPr>
        <a:xfrm>
          <a:off x="22212300" y="1318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7339</xdr:rowOff>
    </xdr:from>
    <xdr:to>
      <xdr:col>32</xdr:col>
      <xdr:colOff>238125</xdr:colOff>
      <xdr:row>77</xdr:row>
      <xdr:rowOff>108939</xdr:rowOff>
    </xdr:to>
    <xdr:sp macro="" textlink="">
      <xdr:nvSpPr>
        <xdr:cNvPr id="832" name="フローチャート : 判断 831"/>
        <xdr:cNvSpPr/>
      </xdr:nvSpPr>
      <xdr:spPr>
        <a:xfrm>
          <a:off x="22110700" y="132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125200</xdr:rowOff>
    </xdr:from>
    <xdr:to>
      <xdr:col>31</xdr:col>
      <xdr:colOff>34925</xdr:colOff>
      <xdr:row>76</xdr:row>
      <xdr:rowOff>169010</xdr:rowOff>
    </xdr:to>
    <xdr:cxnSp macro="">
      <xdr:nvCxnSpPr>
        <xdr:cNvPr id="833" name="直線コネクタ 832"/>
        <xdr:cNvCxnSpPr/>
      </xdr:nvCxnSpPr>
      <xdr:spPr>
        <a:xfrm flipV="1">
          <a:off x="20434300" y="13155400"/>
          <a:ext cx="889000" cy="4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69453</xdr:rowOff>
    </xdr:from>
    <xdr:to>
      <xdr:col>31</xdr:col>
      <xdr:colOff>85725</xdr:colOff>
      <xdr:row>77</xdr:row>
      <xdr:rowOff>171053</xdr:rowOff>
    </xdr:to>
    <xdr:sp macro="" textlink="">
      <xdr:nvSpPr>
        <xdr:cNvPr id="834" name="フローチャート : 判断 833"/>
        <xdr:cNvSpPr/>
      </xdr:nvSpPr>
      <xdr:spPr>
        <a:xfrm>
          <a:off x="21272500" y="132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162180</xdr:rowOff>
    </xdr:from>
    <xdr:ext cx="534377" cy="259045"/>
    <xdr:sp macro="" textlink="">
      <xdr:nvSpPr>
        <xdr:cNvPr id="835" name="テキスト ボックス 834"/>
        <xdr:cNvSpPr txBox="1"/>
      </xdr:nvSpPr>
      <xdr:spPr>
        <a:xfrm>
          <a:off x="21056111" y="133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169010</xdr:rowOff>
    </xdr:from>
    <xdr:to>
      <xdr:col>29</xdr:col>
      <xdr:colOff>517525</xdr:colOff>
      <xdr:row>77</xdr:row>
      <xdr:rowOff>32486</xdr:rowOff>
    </xdr:to>
    <xdr:cxnSp macro="">
      <xdr:nvCxnSpPr>
        <xdr:cNvPr id="836" name="直線コネクタ 835"/>
        <xdr:cNvCxnSpPr/>
      </xdr:nvCxnSpPr>
      <xdr:spPr>
        <a:xfrm flipV="1">
          <a:off x="19545300" y="13199210"/>
          <a:ext cx="889000" cy="3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84066</xdr:rowOff>
    </xdr:from>
    <xdr:to>
      <xdr:col>29</xdr:col>
      <xdr:colOff>568325</xdr:colOff>
      <xdr:row>78</xdr:row>
      <xdr:rowOff>14216</xdr:rowOff>
    </xdr:to>
    <xdr:sp macro="" textlink="">
      <xdr:nvSpPr>
        <xdr:cNvPr id="837" name="フローチャート : 判断 836"/>
        <xdr:cNvSpPr/>
      </xdr:nvSpPr>
      <xdr:spPr>
        <a:xfrm>
          <a:off x="20383500" y="1328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5343</xdr:rowOff>
    </xdr:from>
    <xdr:ext cx="534377" cy="259045"/>
    <xdr:sp macro="" textlink="">
      <xdr:nvSpPr>
        <xdr:cNvPr id="838" name="テキスト ボックス 837"/>
        <xdr:cNvSpPr txBox="1"/>
      </xdr:nvSpPr>
      <xdr:spPr>
        <a:xfrm>
          <a:off x="20167111" y="133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11962</xdr:rowOff>
    </xdr:from>
    <xdr:to>
      <xdr:col>28</xdr:col>
      <xdr:colOff>314325</xdr:colOff>
      <xdr:row>77</xdr:row>
      <xdr:rowOff>32486</xdr:rowOff>
    </xdr:to>
    <xdr:cxnSp macro="">
      <xdr:nvCxnSpPr>
        <xdr:cNvPr id="839" name="直線コネクタ 838"/>
        <xdr:cNvCxnSpPr/>
      </xdr:nvCxnSpPr>
      <xdr:spPr>
        <a:xfrm>
          <a:off x="18656300" y="13213612"/>
          <a:ext cx="889000" cy="2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98289</xdr:rowOff>
    </xdr:from>
    <xdr:to>
      <xdr:col>28</xdr:col>
      <xdr:colOff>365125</xdr:colOff>
      <xdr:row>78</xdr:row>
      <xdr:rowOff>28439</xdr:rowOff>
    </xdr:to>
    <xdr:sp macro="" textlink="">
      <xdr:nvSpPr>
        <xdr:cNvPr id="840" name="フローチャート : 判断 839"/>
        <xdr:cNvSpPr/>
      </xdr:nvSpPr>
      <xdr:spPr>
        <a:xfrm>
          <a:off x="19494500" y="1329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19566</xdr:rowOff>
    </xdr:from>
    <xdr:ext cx="534377" cy="259045"/>
    <xdr:sp macro="" textlink="">
      <xdr:nvSpPr>
        <xdr:cNvPr id="841" name="テキスト ボックス 840"/>
        <xdr:cNvSpPr txBox="1"/>
      </xdr:nvSpPr>
      <xdr:spPr>
        <a:xfrm>
          <a:off x="19278111" y="1339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105490</xdr:rowOff>
    </xdr:from>
    <xdr:to>
      <xdr:col>27</xdr:col>
      <xdr:colOff>161925</xdr:colOff>
      <xdr:row>78</xdr:row>
      <xdr:rowOff>35640</xdr:rowOff>
    </xdr:to>
    <xdr:sp macro="" textlink="">
      <xdr:nvSpPr>
        <xdr:cNvPr id="842" name="フローチャート : 判断 841"/>
        <xdr:cNvSpPr/>
      </xdr:nvSpPr>
      <xdr:spPr>
        <a:xfrm>
          <a:off x="18605500" y="1330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26767</xdr:rowOff>
    </xdr:from>
    <xdr:ext cx="534377" cy="259045"/>
    <xdr:sp macro="" textlink="">
      <xdr:nvSpPr>
        <xdr:cNvPr id="843" name="テキスト ボックス 842"/>
        <xdr:cNvSpPr txBox="1"/>
      </xdr:nvSpPr>
      <xdr:spPr>
        <a:xfrm>
          <a:off x="18389111" y="133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68163</xdr:rowOff>
    </xdr:from>
    <xdr:to>
      <xdr:col>32</xdr:col>
      <xdr:colOff>238125</xdr:colOff>
      <xdr:row>76</xdr:row>
      <xdr:rowOff>169763</xdr:rowOff>
    </xdr:to>
    <xdr:sp macro="" textlink="">
      <xdr:nvSpPr>
        <xdr:cNvPr id="849" name="円/楕円 848"/>
        <xdr:cNvSpPr/>
      </xdr:nvSpPr>
      <xdr:spPr>
        <a:xfrm>
          <a:off x="22110700" y="1309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91040</xdr:rowOff>
    </xdr:from>
    <xdr:ext cx="534377" cy="259045"/>
    <xdr:sp macro="" textlink="">
      <xdr:nvSpPr>
        <xdr:cNvPr id="850" name="繰出金該当値テキスト"/>
        <xdr:cNvSpPr txBox="1"/>
      </xdr:nvSpPr>
      <xdr:spPr>
        <a:xfrm>
          <a:off x="22212300" y="129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50,270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74400</xdr:rowOff>
    </xdr:from>
    <xdr:to>
      <xdr:col>31</xdr:col>
      <xdr:colOff>85725</xdr:colOff>
      <xdr:row>77</xdr:row>
      <xdr:rowOff>4550</xdr:rowOff>
    </xdr:to>
    <xdr:sp macro="" textlink="">
      <xdr:nvSpPr>
        <xdr:cNvPr id="851" name="円/楕円 850"/>
        <xdr:cNvSpPr/>
      </xdr:nvSpPr>
      <xdr:spPr>
        <a:xfrm>
          <a:off x="21272500" y="1310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21077</xdr:rowOff>
    </xdr:from>
    <xdr:ext cx="534377" cy="259045"/>
    <xdr:sp macro="" textlink="">
      <xdr:nvSpPr>
        <xdr:cNvPr id="852" name="テキスト ボックス 851"/>
        <xdr:cNvSpPr txBox="1"/>
      </xdr:nvSpPr>
      <xdr:spPr>
        <a:xfrm>
          <a:off x="21056111" y="12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118210</xdr:rowOff>
    </xdr:from>
    <xdr:to>
      <xdr:col>29</xdr:col>
      <xdr:colOff>568325</xdr:colOff>
      <xdr:row>77</xdr:row>
      <xdr:rowOff>48360</xdr:rowOff>
    </xdr:to>
    <xdr:sp macro="" textlink="">
      <xdr:nvSpPr>
        <xdr:cNvPr id="853" name="円/楕円 852"/>
        <xdr:cNvSpPr/>
      </xdr:nvSpPr>
      <xdr:spPr>
        <a:xfrm>
          <a:off x="20383500" y="131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64887</xdr:rowOff>
    </xdr:from>
    <xdr:ext cx="534377" cy="259045"/>
    <xdr:sp macro="" textlink="">
      <xdr:nvSpPr>
        <xdr:cNvPr id="854" name="テキスト ボックス 853"/>
        <xdr:cNvSpPr txBox="1"/>
      </xdr:nvSpPr>
      <xdr:spPr>
        <a:xfrm>
          <a:off x="20167111" y="1292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153136</xdr:rowOff>
    </xdr:from>
    <xdr:to>
      <xdr:col>28</xdr:col>
      <xdr:colOff>365125</xdr:colOff>
      <xdr:row>77</xdr:row>
      <xdr:rowOff>83286</xdr:rowOff>
    </xdr:to>
    <xdr:sp macro="" textlink="">
      <xdr:nvSpPr>
        <xdr:cNvPr id="855" name="円/楕円 854"/>
        <xdr:cNvSpPr/>
      </xdr:nvSpPr>
      <xdr:spPr>
        <a:xfrm>
          <a:off x="19494500" y="131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99813</xdr:rowOff>
    </xdr:from>
    <xdr:ext cx="534377" cy="259045"/>
    <xdr:sp macro="" textlink="">
      <xdr:nvSpPr>
        <xdr:cNvPr id="856" name="テキスト ボックス 855"/>
        <xdr:cNvSpPr txBox="1"/>
      </xdr:nvSpPr>
      <xdr:spPr>
        <a:xfrm>
          <a:off x="19278111" y="1295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132612</xdr:rowOff>
    </xdr:from>
    <xdr:to>
      <xdr:col>27</xdr:col>
      <xdr:colOff>161925</xdr:colOff>
      <xdr:row>77</xdr:row>
      <xdr:rowOff>62762</xdr:rowOff>
    </xdr:to>
    <xdr:sp macro="" textlink="">
      <xdr:nvSpPr>
        <xdr:cNvPr id="857" name="円/楕円 856"/>
        <xdr:cNvSpPr/>
      </xdr:nvSpPr>
      <xdr:spPr>
        <a:xfrm>
          <a:off x="18605500" y="131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79288</xdr:rowOff>
    </xdr:from>
    <xdr:ext cx="534377" cy="259045"/>
    <xdr:sp macro="" textlink="">
      <xdr:nvSpPr>
        <xdr:cNvPr id="858" name="テキスト ボックス 857"/>
        <xdr:cNvSpPr txBox="1"/>
      </xdr:nvSpPr>
      <xdr:spPr>
        <a:xfrm>
          <a:off x="18389111" y="129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9" name="直線コネクタ 86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0" name="テキスト ボックス 86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1" name="直線コネクタ 87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2" name="テキスト ボックス 87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3" name="直線コネクタ 87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74" name="テキスト ボックス 87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5" name="直線コネクタ 87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6" name="テキスト ボックス 87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0" name="直線コネクタ 87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4" name="直線コネクタ 88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5" name="直線コネクタ 88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7" name="フローチャート : 判断 88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8" name="直線コネクタ 88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9" name="フローチャート : 判断 88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0" name="テキスト ボックス 88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1" name="直線コネクタ 89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2" name="フローチャート : 判断 89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3" name="テキスト ボックス 89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4" name="直線コネクタ 89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5" name="フローチャート : 判断 894"/>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6" name="テキスト ボックス 895"/>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7" name="フローチャート : 判断 896"/>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8" name="テキスト ボックス 897"/>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4" name="円/楕円 90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6" name="円/楕円 90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7" name="テキスト ボックス 906"/>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8" name="円/楕円 90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9" name="テキスト ボックス 908"/>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0" name="円/楕円 90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11" name="テキスト ボックス 91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2" name="円/楕円 91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3" name="テキスト ボックス 91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人件費については、職員数の削減等に取り組んでいるものの類似団体と比較し高い状況にあるため、今後も職員数の適正な管理や給与制度の見直しを進め、人件費の抑制に努める。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扶助費については、幼稚園・保育所等給付費や障害者福祉サービス費、子ども医療費の伸び等により類似団体平均を大きく上回っていることから、資格審査の適正化や単独扶助費の見直し等を進めていくことで抑制に努める。　</a:t>
          </a:r>
          <a:endParaRPr lang="ja-JP" altLang="ja-JP" sz="1400">
            <a:effectLst/>
          </a:endParaRPr>
        </a:p>
        <a:p>
          <a:r>
            <a:rPr kumimoji="1" lang="ja-JP" altLang="ja-JP" sz="1100">
              <a:solidFill>
                <a:schemeClr val="dk1"/>
              </a:solidFill>
              <a:effectLst/>
              <a:latin typeface="+mn-lt"/>
              <a:ea typeface="+mn-ea"/>
              <a:cs typeface="+mn-cs"/>
            </a:rPr>
            <a:t>　普通建設事業費については、新規整備費用は抑制できているものの、更新整備費用については類似団体平均を大きく上回っていることから、公共施設総合管理計画に基づき資産の適正管理に努める。</a:t>
          </a:r>
          <a:endParaRPr lang="ja-JP" altLang="ja-JP" sz="1400">
            <a:effectLst/>
          </a:endParaRPr>
        </a:p>
        <a:p>
          <a:r>
            <a:rPr kumimoji="1" lang="ja-JP" altLang="ja-JP" sz="1100">
              <a:solidFill>
                <a:schemeClr val="dk1"/>
              </a:solidFill>
              <a:effectLst/>
              <a:latin typeface="+mn-lt"/>
              <a:ea typeface="+mn-ea"/>
              <a:cs typeface="+mn-cs"/>
            </a:rPr>
            <a:t>　繰出金については、下水道事業や国保介護事業への法定外繰出金等により類似団体平均を大きく上回っていることから、適正な使用料の徴収や資格審査の適正化等により抑制に努める。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104,949
104,567
448.15
49,383,659
47,735,638
1,608,260
25,794,466
40,208,903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139700</xdr:rowOff>
    </xdr:from>
    <xdr:to>
      <xdr:col>6</xdr:col>
      <xdr:colOff>510540</xdr:colOff>
      <xdr:row>37</xdr:row>
      <xdr:rowOff>147129</xdr:rowOff>
    </xdr:to>
    <xdr:cxnSp macro="">
      <xdr:nvCxnSpPr>
        <xdr:cNvPr id="52" name="直線コネクタ 51"/>
        <xdr:cNvCxnSpPr/>
      </xdr:nvCxnSpPr>
      <xdr:spPr>
        <a:xfrm flipV="1">
          <a:off x="4633595" y="5283200"/>
          <a:ext cx="1270"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150957</xdr:rowOff>
    </xdr:from>
    <xdr:ext cx="469744" cy="259045"/>
    <xdr:sp macro="" textlink="">
      <xdr:nvSpPr>
        <xdr:cNvPr id="53" name="議会費最小値テキスト"/>
        <xdr:cNvSpPr txBox="1"/>
      </xdr:nvSpPr>
      <xdr:spPr>
        <a:xfrm>
          <a:off x="4686300"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a:t>
          </a:r>
          <a:endParaRPr kumimoji="1" lang="ja-JP" altLang="en-US" sz="1000" b="1">
            <a:latin typeface="ＭＳ Ｐゴシック"/>
          </a:endParaRPr>
        </a:p>
      </xdr:txBody>
    </xdr:sp>
    <xdr:clientData/>
  </xdr:oneCellAnchor>
  <xdr:twoCellAnchor>
    <xdr:from>
      <xdr:col>6</xdr:col>
      <xdr:colOff>422275</xdr:colOff>
      <xdr:row>37</xdr:row>
      <xdr:rowOff>147129</xdr:rowOff>
    </xdr:from>
    <xdr:to>
      <xdr:col>6</xdr:col>
      <xdr:colOff>600075</xdr:colOff>
      <xdr:row>37</xdr:row>
      <xdr:rowOff>147129</xdr:rowOff>
    </xdr:to>
    <xdr:cxnSp macro="">
      <xdr:nvCxnSpPr>
        <xdr:cNvPr id="54" name="直線コネクタ 53"/>
        <xdr:cNvCxnSpPr/>
      </xdr:nvCxnSpPr>
      <xdr:spPr>
        <a:xfrm>
          <a:off x="4546600" y="649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86377</xdr:rowOff>
    </xdr:from>
    <xdr:ext cx="469744" cy="259045"/>
    <xdr:sp macro="" textlink="">
      <xdr:nvSpPr>
        <xdr:cNvPr id="55"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a:t>
          </a:r>
          <a:endParaRPr kumimoji="1" lang="ja-JP" altLang="en-US" sz="1000" b="1">
            <a:latin typeface="ＭＳ Ｐゴシック"/>
          </a:endParaRPr>
        </a:p>
      </xdr:txBody>
    </xdr:sp>
    <xdr:clientData/>
  </xdr:oneCellAnchor>
  <xdr:twoCellAnchor>
    <xdr:from>
      <xdr:col>6</xdr:col>
      <xdr:colOff>422275</xdr:colOff>
      <xdr:row>30</xdr:row>
      <xdr:rowOff>139700</xdr:rowOff>
    </xdr:from>
    <xdr:to>
      <xdr:col>6</xdr:col>
      <xdr:colOff>600075</xdr:colOff>
      <xdr:row>30</xdr:row>
      <xdr:rowOff>139700</xdr:rowOff>
    </xdr:to>
    <xdr:cxnSp macro="">
      <xdr:nvCxnSpPr>
        <xdr:cNvPr id="56" name="直線コネクタ 55"/>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83693</xdr:rowOff>
    </xdr:from>
    <xdr:to>
      <xdr:col>6</xdr:col>
      <xdr:colOff>511175</xdr:colOff>
      <xdr:row>34</xdr:row>
      <xdr:rowOff>132271</xdr:rowOff>
    </xdr:to>
    <xdr:cxnSp macro="">
      <xdr:nvCxnSpPr>
        <xdr:cNvPr id="57" name="直線コネクタ 56"/>
        <xdr:cNvCxnSpPr/>
      </xdr:nvCxnSpPr>
      <xdr:spPr>
        <a:xfrm flipV="1">
          <a:off x="3797300" y="5912993"/>
          <a:ext cx="838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57040</xdr:rowOff>
    </xdr:from>
    <xdr:ext cx="469744" cy="259045"/>
    <xdr:sp macro="" textlink="">
      <xdr:nvSpPr>
        <xdr:cNvPr id="58" name="議会費平均値テキスト"/>
        <xdr:cNvSpPr txBox="1"/>
      </xdr:nvSpPr>
      <xdr:spPr>
        <a:xfrm>
          <a:off x="4686300" y="588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78613</xdr:rowOff>
    </xdr:from>
    <xdr:to>
      <xdr:col>6</xdr:col>
      <xdr:colOff>561975</xdr:colOff>
      <xdr:row>35</xdr:row>
      <xdr:rowOff>8763</xdr:rowOff>
    </xdr:to>
    <xdr:sp macro="" textlink="">
      <xdr:nvSpPr>
        <xdr:cNvPr id="59" name="フローチャート : 判断 58"/>
        <xdr:cNvSpPr/>
      </xdr:nvSpPr>
      <xdr:spPr>
        <a:xfrm>
          <a:off x="45847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100266</xdr:rowOff>
    </xdr:from>
    <xdr:to>
      <xdr:col>5</xdr:col>
      <xdr:colOff>358775</xdr:colOff>
      <xdr:row>34</xdr:row>
      <xdr:rowOff>132271</xdr:rowOff>
    </xdr:to>
    <xdr:cxnSp macro="">
      <xdr:nvCxnSpPr>
        <xdr:cNvPr id="60" name="直線コネクタ 59"/>
        <xdr:cNvCxnSpPr/>
      </xdr:nvCxnSpPr>
      <xdr:spPr>
        <a:xfrm>
          <a:off x="2908300" y="592956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95902</xdr:rowOff>
    </xdr:from>
    <xdr:ext cx="469744" cy="259045"/>
    <xdr:sp macro="" textlink="">
      <xdr:nvSpPr>
        <xdr:cNvPr id="62" name="テキスト ボックス 61"/>
        <xdr:cNvSpPr txBox="1"/>
      </xdr:nvSpPr>
      <xdr:spPr>
        <a:xfrm>
          <a:off x="3562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51117</xdr:rowOff>
    </xdr:from>
    <xdr:to>
      <xdr:col>4</xdr:col>
      <xdr:colOff>155575</xdr:colOff>
      <xdr:row>34</xdr:row>
      <xdr:rowOff>100266</xdr:rowOff>
    </xdr:to>
    <xdr:cxnSp macro="">
      <xdr:nvCxnSpPr>
        <xdr:cNvPr id="63" name="直線コネクタ 62"/>
        <xdr:cNvCxnSpPr/>
      </xdr:nvCxnSpPr>
      <xdr:spPr>
        <a:xfrm>
          <a:off x="2019300" y="5880417"/>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17399</xdr:rowOff>
    </xdr:from>
    <xdr:to>
      <xdr:col>2</xdr:col>
      <xdr:colOff>638175</xdr:colOff>
      <xdr:row>34</xdr:row>
      <xdr:rowOff>51117</xdr:rowOff>
    </xdr:to>
    <xdr:cxnSp macro="">
      <xdr:nvCxnSpPr>
        <xdr:cNvPr id="66" name="直線コネクタ 65"/>
        <xdr:cNvCxnSpPr/>
      </xdr:nvCxnSpPr>
      <xdr:spPr>
        <a:xfrm>
          <a:off x="1130300" y="5675249"/>
          <a:ext cx="889000" cy="20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158195</xdr:rowOff>
    </xdr:from>
    <xdr:ext cx="469744" cy="259045"/>
    <xdr:sp macro="" textlink="">
      <xdr:nvSpPr>
        <xdr:cNvPr id="70" name="テキスト ボックス 69"/>
        <xdr:cNvSpPr txBox="1"/>
      </xdr:nvSpPr>
      <xdr:spPr>
        <a:xfrm>
          <a:off x="895427" y="58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32893</xdr:rowOff>
    </xdr:from>
    <xdr:to>
      <xdr:col>6</xdr:col>
      <xdr:colOff>561975</xdr:colOff>
      <xdr:row>34</xdr:row>
      <xdr:rowOff>134493</xdr:rowOff>
    </xdr:to>
    <xdr:sp macro="" textlink="">
      <xdr:nvSpPr>
        <xdr:cNvPr id="76" name="円/楕円 75"/>
        <xdr:cNvSpPr/>
      </xdr:nvSpPr>
      <xdr:spPr>
        <a:xfrm>
          <a:off x="4584700" y="586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55770</xdr:rowOff>
    </xdr:from>
    <xdr:ext cx="469744" cy="259045"/>
    <xdr:sp macro="" textlink="">
      <xdr:nvSpPr>
        <xdr:cNvPr id="77" name="議会費該当値テキスト"/>
        <xdr:cNvSpPr txBox="1"/>
      </xdr:nvSpPr>
      <xdr:spPr>
        <a:xfrm>
          <a:off x="4686300" y="571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81471</xdr:rowOff>
    </xdr:from>
    <xdr:to>
      <xdr:col>5</xdr:col>
      <xdr:colOff>409575</xdr:colOff>
      <xdr:row>35</xdr:row>
      <xdr:rowOff>11621</xdr:rowOff>
    </xdr:to>
    <xdr:sp macro="" textlink="">
      <xdr:nvSpPr>
        <xdr:cNvPr id="78" name="円/楕円 77"/>
        <xdr:cNvSpPr/>
      </xdr:nvSpPr>
      <xdr:spPr>
        <a:xfrm>
          <a:off x="3746500" y="591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28148</xdr:rowOff>
    </xdr:from>
    <xdr:ext cx="469744" cy="259045"/>
    <xdr:sp macro="" textlink="">
      <xdr:nvSpPr>
        <xdr:cNvPr id="79" name="テキスト ボックス 78"/>
        <xdr:cNvSpPr txBox="1"/>
      </xdr:nvSpPr>
      <xdr:spPr>
        <a:xfrm>
          <a:off x="3562427" y="568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49466</xdr:rowOff>
    </xdr:from>
    <xdr:to>
      <xdr:col>4</xdr:col>
      <xdr:colOff>206375</xdr:colOff>
      <xdr:row>34</xdr:row>
      <xdr:rowOff>151066</xdr:rowOff>
    </xdr:to>
    <xdr:sp macro="" textlink="">
      <xdr:nvSpPr>
        <xdr:cNvPr id="80" name="円/楕円 79"/>
        <xdr:cNvSpPr/>
      </xdr:nvSpPr>
      <xdr:spPr>
        <a:xfrm>
          <a:off x="2857500" y="587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167593</xdr:rowOff>
    </xdr:from>
    <xdr:ext cx="469744" cy="259045"/>
    <xdr:sp macro="" textlink="">
      <xdr:nvSpPr>
        <xdr:cNvPr id="81" name="テキスト ボックス 80"/>
        <xdr:cNvSpPr txBox="1"/>
      </xdr:nvSpPr>
      <xdr:spPr>
        <a:xfrm>
          <a:off x="2673427" y="565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317</xdr:rowOff>
    </xdr:from>
    <xdr:to>
      <xdr:col>3</xdr:col>
      <xdr:colOff>3175</xdr:colOff>
      <xdr:row>34</xdr:row>
      <xdr:rowOff>101917</xdr:rowOff>
    </xdr:to>
    <xdr:sp macro="" textlink="">
      <xdr:nvSpPr>
        <xdr:cNvPr id="82" name="円/楕円 81"/>
        <xdr:cNvSpPr/>
      </xdr:nvSpPr>
      <xdr:spPr>
        <a:xfrm>
          <a:off x="1968500" y="582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118444</xdr:rowOff>
    </xdr:from>
    <xdr:ext cx="469744" cy="259045"/>
    <xdr:sp macro="" textlink="">
      <xdr:nvSpPr>
        <xdr:cNvPr id="83" name="テキスト ボックス 82"/>
        <xdr:cNvSpPr txBox="1"/>
      </xdr:nvSpPr>
      <xdr:spPr>
        <a:xfrm>
          <a:off x="1784427" y="560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138049</xdr:rowOff>
    </xdr:from>
    <xdr:to>
      <xdr:col>1</xdr:col>
      <xdr:colOff>485775</xdr:colOff>
      <xdr:row>33</xdr:row>
      <xdr:rowOff>68199</xdr:rowOff>
    </xdr:to>
    <xdr:sp macro="" textlink="">
      <xdr:nvSpPr>
        <xdr:cNvPr id="84" name="円/楕円 83"/>
        <xdr:cNvSpPr/>
      </xdr:nvSpPr>
      <xdr:spPr>
        <a:xfrm>
          <a:off x="1079500" y="562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84726</xdr:rowOff>
    </xdr:from>
    <xdr:ext cx="469744" cy="259045"/>
    <xdr:sp macro="" textlink="">
      <xdr:nvSpPr>
        <xdr:cNvPr id="85" name="テキスト ボックス 84"/>
        <xdr:cNvSpPr txBox="1"/>
      </xdr:nvSpPr>
      <xdr:spPr>
        <a:xfrm>
          <a:off x="895427" y="539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95414</xdr:rowOff>
    </xdr:from>
    <xdr:to>
      <xdr:col>6</xdr:col>
      <xdr:colOff>510540</xdr:colOff>
      <xdr:row>58</xdr:row>
      <xdr:rowOff>74268</xdr:rowOff>
    </xdr:to>
    <xdr:cxnSp macro="">
      <xdr:nvCxnSpPr>
        <xdr:cNvPr id="107" name="直線コネクタ 106"/>
        <xdr:cNvCxnSpPr/>
      </xdr:nvCxnSpPr>
      <xdr:spPr>
        <a:xfrm flipV="1">
          <a:off x="4633595" y="8839364"/>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78095</xdr:rowOff>
    </xdr:from>
    <xdr:ext cx="534377" cy="259045"/>
    <xdr:sp macro="" textlink="">
      <xdr:nvSpPr>
        <xdr:cNvPr id="108" name="総務費最小値テキスト"/>
        <xdr:cNvSpPr txBox="1"/>
      </xdr:nvSpPr>
      <xdr:spPr>
        <a:xfrm>
          <a:off x="4686300" y="10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28,623</a:t>
          </a:r>
          <a:endParaRPr kumimoji="1" lang="ja-JP" altLang="en-US" sz="1000" b="1">
            <a:latin typeface="ＭＳ Ｐゴシック"/>
          </a:endParaRPr>
        </a:p>
      </xdr:txBody>
    </xdr:sp>
    <xdr:clientData/>
  </xdr:oneCellAnchor>
  <xdr:twoCellAnchor>
    <xdr:from>
      <xdr:col>6</xdr:col>
      <xdr:colOff>422275</xdr:colOff>
      <xdr:row>58</xdr:row>
      <xdr:rowOff>74268</xdr:rowOff>
    </xdr:from>
    <xdr:to>
      <xdr:col>6</xdr:col>
      <xdr:colOff>600075</xdr:colOff>
      <xdr:row>58</xdr:row>
      <xdr:rowOff>74268</xdr:rowOff>
    </xdr:to>
    <xdr:cxnSp macro="">
      <xdr:nvCxnSpPr>
        <xdr:cNvPr id="109" name="直線コネクタ 108"/>
        <xdr:cNvCxnSpPr/>
      </xdr:nvCxnSpPr>
      <xdr:spPr>
        <a:xfrm>
          <a:off x="4546600" y="1001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42091</xdr:rowOff>
    </xdr:from>
    <xdr:ext cx="599010" cy="259045"/>
    <xdr:sp macro="" textlink="">
      <xdr:nvSpPr>
        <xdr:cNvPr id="110" name="総務費最大値テキスト"/>
        <xdr:cNvSpPr txBox="1"/>
      </xdr:nvSpPr>
      <xdr:spPr>
        <a:xfrm>
          <a:off x="4686300" y="861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544,373</a:t>
          </a:r>
          <a:endParaRPr kumimoji="1" lang="ja-JP" altLang="en-US" sz="1000" b="1">
            <a:latin typeface="ＭＳ Ｐゴシック"/>
          </a:endParaRPr>
        </a:p>
      </xdr:txBody>
    </xdr:sp>
    <xdr:clientData/>
  </xdr:oneCellAnchor>
  <xdr:twoCellAnchor>
    <xdr:from>
      <xdr:col>6</xdr:col>
      <xdr:colOff>422275</xdr:colOff>
      <xdr:row>51</xdr:row>
      <xdr:rowOff>95414</xdr:rowOff>
    </xdr:from>
    <xdr:to>
      <xdr:col>6</xdr:col>
      <xdr:colOff>600075</xdr:colOff>
      <xdr:row>51</xdr:row>
      <xdr:rowOff>95414</xdr:rowOff>
    </xdr:to>
    <xdr:cxnSp macro="">
      <xdr:nvCxnSpPr>
        <xdr:cNvPr id="111" name="直線コネクタ 110"/>
        <xdr:cNvCxnSpPr/>
      </xdr:nvCxnSpPr>
      <xdr:spPr>
        <a:xfrm>
          <a:off x="4546600" y="883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140617</xdr:rowOff>
    </xdr:from>
    <xdr:to>
      <xdr:col>6</xdr:col>
      <xdr:colOff>511175</xdr:colOff>
      <xdr:row>58</xdr:row>
      <xdr:rowOff>1770</xdr:rowOff>
    </xdr:to>
    <xdr:cxnSp macro="">
      <xdr:nvCxnSpPr>
        <xdr:cNvPr id="112" name="直線コネクタ 111"/>
        <xdr:cNvCxnSpPr/>
      </xdr:nvCxnSpPr>
      <xdr:spPr>
        <a:xfrm flipV="1">
          <a:off x="3797300" y="9913267"/>
          <a:ext cx="838200" cy="3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119416</xdr:rowOff>
    </xdr:from>
    <xdr:ext cx="534377" cy="259045"/>
    <xdr:sp macro="" textlink="">
      <xdr:nvSpPr>
        <xdr:cNvPr id="113" name="総務費平均値テキスト"/>
        <xdr:cNvSpPr txBox="1"/>
      </xdr:nvSpPr>
      <xdr:spPr>
        <a:xfrm>
          <a:off x="4686300" y="989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140989</xdr:rowOff>
    </xdr:from>
    <xdr:to>
      <xdr:col>6</xdr:col>
      <xdr:colOff>561975</xdr:colOff>
      <xdr:row>58</xdr:row>
      <xdr:rowOff>71139</xdr:rowOff>
    </xdr:to>
    <xdr:sp macro="" textlink="">
      <xdr:nvSpPr>
        <xdr:cNvPr id="114" name="フローチャート : 判断 113"/>
        <xdr:cNvSpPr/>
      </xdr:nvSpPr>
      <xdr:spPr>
        <a:xfrm>
          <a:off x="4584700" y="99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1770</xdr:rowOff>
    </xdr:from>
    <xdr:to>
      <xdr:col>5</xdr:col>
      <xdr:colOff>358775</xdr:colOff>
      <xdr:row>58</xdr:row>
      <xdr:rowOff>3228</xdr:rowOff>
    </xdr:to>
    <xdr:cxnSp macro="">
      <xdr:nvCxnSpPr>
        <xdr:cNvPr id="115" name="直線コネクタ 114"/>
        <xdr:cNvCxnSpPr/>
      </xdr:nvCxnSpPr>
      <xdr:spPr>
        <a:xfrm flipV="1">
          <a:off x="2908300" y="9945870"/>
          <a:ext cx="8890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154998</xdr:rowOff>
    </xdr:from>
    <xdr:to>
      <xdr:col>5</xdr:col>
      <xdr:colOff>409575</xdr:colOff>
      <xdr:row>58</xdr:row>
      <xdr:rowOff>85148</xdr:rowOff>
    </xdr:to>
    <xdr:sp macro="" textlink="">
      <xdr:nvSpPr>
        <xdr:cNvPr id="116" name="フローチャート : 判断 115"/>
        <xdr:cNvSpPr/>
      </xdr:nvSpPr>
      <xdr:spPr>
        <a:xfrm>
          <a:off x="3746500" y="992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76275</xdr:rowOff>
    </xdr:from>
    <xdr:ext cx="534377" cy="259045"/>
    <xdr:sp macro="" textlink="">
      <xdr:nvSpPr>
        <xdr:cNvPr id="117" name="テキスト ボックス 116"/>
        <xdr:cNvSpPr txBox="1"/>
      </xdr:nvSpPr>
      <xdr:spPr>
        <a:xfrm>
          <a:off x="3530111" y="1002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3228</xdr:rowOff>
    </xdr:from>
    <xdr:to>
      <xdr:col>4</xdr:col>
      <xdr:colOff>155575</xdr:colOff>
      <xdr:row>58</xdr:row>
      <xdr:rowOff>18912</xdr:rowOff>
    </xdr:to>
    <xdr:cxnSp macro="">
      <xdr:nvCxnSpPr>
        <xdr:cNvPr id="118" name="直線コネクタ 117"/>
        <xdr:cNvCxnSpPr/>
      </xdr:nvCxnSpPr>
      <xdr:spPr>
        <a:xfrm flipV="1">
          <a:off x="2019300" y="9947328"/>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152652</xdr:rowOff>
    </xdr:from>
    <xdr:to>
      <xdr:col>4</xdr:col>
      <xdr:colOff>206375</xdr:colOff>
      <xdr:row>58</xdr:row>
      <xdr:rowOff>82802</xdr:rowOff>
    </xdr:to>
    <xdr:sp macro="" textlink="">
      <xdr:nvSpPr>
        <xdr:cNvPr id="119" name="フローチャート : 判断 118"/>
        <xdr:cNvSpPr/>
      </xdr:nvSpPr>
      <xdr:spPr>
        <a:xfrm>
          <a:off x="2857500" y="992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73929</xdr:rowOff>
    </xdr:from>
    <xdr:ext cx="534377" cy="259045"/>
    <xdr:sp macro="" textlink="">
      <xdr:nvSpPr>
        <xdr:cNvPr id="120" name="テキスト ボックス 119"/>
        <xdr:cNvSpPr txBox="1"/>
      </xdr:nvSpPr>
      <xdr:spPr>
        <a:xfrm>
          <a:off x="2641111" y="1001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7919</xdr:rowOff>
    </xdr:from>
    <xdr:to>
      <xdr:col>2</xdr:col>
      <xdr:colOff>638175</xdr:colOff>
      <xdr:row>58</xdr:row>
      <xdr:rowOff>18912</xdr:rowOff>
    </xdr:to>
    <xdr:cxnSp macro="">
      <xdr:nvCxnSpPr>
        <xdr:cNvPr id="121" name="直線コネクタ 120"/>
        <xdr:cNvCxnSpPr/>
      </xdr:nvCxnSpPr>
      <xdr:spPr>
        <a:xfrm>
          <a:off x="1130300" y="9952019"/>
          <a:ext cx="889000" cy="1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160372</xdr:rowOff>
    </xdr:from>
    <xdr:to>
      <xdr:col>3</xdr:col>
      <xdr:colOff>3175</xdr:colOff>
      <xdr:row>58</xdr:row>
      <xdr:rowOff>90522</xdr:rowOff>
    </xdr:to>
    <xdr:sp macro="" textlink="">
      <xdr:nvSpPr>
        <xdr:cNvPr id="122" name="フローチャート : 判断 121"/>
        <xdr:cNvSpPr/>
      </xdr:nvSpPr>
      <xdr:spPr>
        <a:xfrm>
          <a:off x="1968500" y="993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81649</xdr:rowOff>
    </xdr:from>
    <xdr:ext cx="534377" cy="259045"/>
    <xdr:sp macro="" textlink="">
      <xdr:nvSpPr>
        <xdr:cNvPr id="123" name="テキスト ボックス 122"/>
        <xdr:cNvSpPr txBox="1"/>
      </xdr:nvSpPr>
      <xdr:spPr>
        <a:xfrm>
          <a:off x="1752111" y="1002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156335</xdr:rowOff>
    </xdr:from>
    <xdr:to>
      <xdr:col>1</xdr:col>
      <xdr:colOff>485775</xdr:colOff>
      <xdr:row>58</xdr:row>
      <xdr:rowOff>86485</xdr:rowOff>
    </xdr:to>
    <xdr:sp macro="" textlink="">
      <xdr:nvSpPr>
        <xdr:cNvPr id="124" name="フローチャート : 判断 123"/>
        <xdr:cNvSpPr/>
      </xdr:nvSpPr>
      <xdr:spPr>
        <a:xfrm>
          <a:off x="1079500" y="9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77612</xdr:rowOff>
    </xdr:from>
    <xdr:ext cx="534377" cy="259045"/>
    <xdr:sp macro="" textlink="">
      <xdr:nvSpPr>
        <xdr:cNvPr id="125" name="テキスト ボックス 124"/>
        <xdr:cNvSpPr txBox="1"/>
      </xdr:nvSpPr>
      <xdr:spPr>
        <a:xfrm>
          <a:off x="863111" y="100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89817</xdr:rowOff>
    </xdr:from>
    <xdr:to>
      <xdr:col>6</xdr:col>
      <xdr:colOff>561975</xdr:colOff>
      <xdr:row>58</xdr:row>
      <xdr:rowOff>19967</xdr:rowOff>
    </xdr:to>
    <xdr:sp macro="" textlink="">
      <xdr:nvSpPr>
        <xdr:cNvPr id="131" name="円/楕円 130"/>
        <xdr:cNvSpPr/>
      </xdr:nvSpPr>
      <xdr:spPr>
        <a:xfrm>
          <a:off x="4584700" y="986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49194</xdr:rowOff>
    </xdr:from>
    <xdr:ext cx="534377" cy="259045"/>
    <xdr:sp macro="" textlink="">
      <xdr:nvSpPr>
        <xdr:cNvPr id="132" name="総務費該当値テキスト"/>
        <xdr:cNvSpPr txBox="1"/>
      </xdr:nvSpPr>
      <xdr:spPr>
        <a:xfrm>
          <a:off x="4686300" y="965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122420</xdr:rowOff>
    </xdr:from>
    <xdr:to>
      <xdr:col>5</xdr:col>
      <xdr:colOff>409575</xdr:colOff>
      <xdr:row>58</xdr:row>
      <xdr:rowOff>52570</xdr:rowOff>
    </xdr:to>
    <xdr:sp macro="" textlink="">
      <xdr:nvSpPr>
        <xdr:cNvPr id="133" name="円/楕円 132"/>
        <xdr:cNvSpPr/>
      </xdr:nvSpPr>
      <xdr:spPr>
        <a:xfrm>
          <a:off x="3746500" y="98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69097</xdr:rowOff>
    </xdr:from>
    <xdr:ext cx="534377" cy="259045"/>
    <xdr:sp macro="" textlink="">
      <xdr:nvSpPr>
        <xdr:cNvPr id="134" name="テキスト ボックス 133"/>
        <xdr:cNvSpPr txBox="1"/>
      </xdr:nvSpPr>
      <xdr:spPr>
        <a:xfrm>
          <a:off x="3530111" y="967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123878</xdr:rowOff>
    </xdr:from>
    <xdr:to>
      <xdr:col>4</xdr:col>
      <xdr:colOff>206375</xdr:colOff>
      <xdr:row>58</xdr:row>
      <xdr:rowOff>54028</xdr:rowOff>
    </xdr:to>
    <xdr:sp macro="" textlink="">
      <xdr:nvSpPr>
        <xdr:cNvPr id="135" name="円/楕円 134"/>
        <xdr:cNvSpPr/>
      </xdr:nvSpPr>
      <xdr:spPr>
        <a:xfrm>
          <a:off x="2857500" y="989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70555</xdr:rowOff>
    </xdr:from>
    <xdr:ext cx="534377" cy="259045"/>
    <xdr:sp macro="" textlink="">
      <xdr:nvSpPr>
        <xdr:cNvPr id="136" name="テキスト ボックス 135"/>
        <xdr:cNvSpPr txBox="1"/>
      </xdr:nvSpPr>
      <xdr:spPr>
        <a:xfrm>
          <a:off x="2641111" y="967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59,699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139562</xdr:rowOff>
    </xdr:from>
    <xdr:to>
      <xdr:col>3</xdr:col>
      <xdr:colOff>3175</xdr:colOff>
      <xdr:row>58</xdr:row>
      <xdr:rowOff>69712</xdr:rowOff>
    </xdr:to>
    <xdr:sp macro="" textlink="">
      <xdr:nvSpPr>
        <xdr:cNvPr id="137" name="円/楕円 136"/>
        <xdr:cNvSpPr/>
      </xdr:nvSpPr>
      <xdr:spPr>
        <a:xfrm>
          <a:off x="1968500" y="991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86239</xdr:rowOff>
    </xdr:from>
    <xdr:ext cx="534377" cy="259045"/>
    <xdr:sp macro="" textlink="">
      <xdr:nvSpPr>
        <xdr:cNvPr id="138" name="テキスト ボックス 137"/>
        <xdr:cNvSpPr txBox="1"/>
      </xdr:nvSpPr>
      <xdr:spPr>
        <a:xfrm>
          <a:off x="1752111" y="968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128569</xdr:rowOff>
    </xdr:from>
    <xdr:to>
      <xdr:col>1</xdr:col>
      <xdr:colOff>485775</xdr:colOff>
      <xdr:row>58</xdr:row>
      <xdr:rowOff>58719</xdr:rowOff>
    </xdr:to>
    <xdr:sp macro="" textlink="">
      <xdr:nvSpPr>
        <xdr:cNvPr id="139" name="円/楕円 138"/>
        <xdr:cNvSpPr/>
      </xdr:nvSpPr>
      <xdr:spPr>
        <a:xfrm>
          <a:off x="1079500" y="990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75246</xdr:rowOff>
    </xdr:from>
    <xdr:ext cx="534377" cy="259045"/>
    <xdr:sp macro="" textlink="">
      <xdr:nvSpPr>
        <xdr:cNvPr id="140" name="テキスト ボックス 139"/>
        <xdr:cNvSpPr txBox="1"/>
      </xdr:nvSpPr>
      <xdr:spPr>
        <a:xfrm>
          <a:off x="863111" y="9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1" name="テキスト ボックス 15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3" name="テキスト ボックス 15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44386</xdr:rowOff>
    </xdr:from>
    <xdr:to>
      <xdr:col>6</xdr:col>
      <xdr:colOff>510540</xdr:colOff>
      <xdr:row>79</xdr:row>
      <xdr:rowOff>51028</xdr:rowOff>
    </xdr:to>
    <xdr:cxnSp macro="">
      <xdr:nvCxnSpPr>
        <xdr:cNvPr id="165" name="直線コネクタ 164"/>
        <xdr:cNvCxnSpPr/>
      </xdr:nvCxnSpPr>
      <xdr:spPr>
        <a:xfrm flipV="1">
          <a:off x="4633595" y="12217336"/>
          <a:ext cx="1270" cy="137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54855</xdr:rowOff>
    </xdr:from>
    <xdr:ext cx="599010" cy="259045"/>
    <xdr:sp macro="" textlink="">
      <xdr:nvSpPr>
        <xdr:cNvPr id="166" name="民生費最小値テキスト"/>
        <xdr:cNvSpPr txBox="1"/>
      </xdr:nvSpPr>
      <xdr:spPr>
        <a:xfrm>
          <a:off x="4686300" y="1359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119,482</a:t>
          </a:r>
          <a:endParaRPr kumimoji="1" lang="ja-JP" altLang="en-US" sz="1000" b="1">
            <a:latin typeface="ＭＳ Ｐゴシック"/>
          </a:endParaRPr>
        </a:p>
      </xdr:txBody>
    </xdr:sp>
    <xdr:clientData/>
  </xdr:oneCellAnchor>
  <xdr:twoCellAnchor>
    <xdr:from>
      <xdr:col>6</xdr:col>
      <xdr:colOff>422275</xdr:colOff>
      <xdr:row>79</xdr:row>
      <xdr:rowOff>51028</xdr:rowOff>
    </xdr:from>
    <xdr:to>
      <xdr:col>6</xdr:col>
      <xdr:colOff>600075</xdr:colOff>
      <xdr:row>79</xdr:row>
      <xdr:rowOff>51028</xdr:rowOff>
    </xdr:to>
    <xdr:cxnSp macro="">
      <xdr:nvCxnSpPr>
        <xdr:cNvPr id="167" name="直線コネクタ 166"/>
        <xdr:cNvCxnSpPr/>
      </xdr:nvCxnSpPr>
      <xdr:spPr>
        <a:xfrm>
          <a:off x="4546600" y="1359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162513</xdr:rowOff>
    </xdr:from>
    <xdr:ext cx="599010" cy="259045"/>
    <xdr:sp macro="" textlink="">
      <xdr:nvSpPr>
        <xdr:cNvPr id="168" name="民生費最大値テキスト"/>
        <xdr:cNvSpPr txBox="1"/>
      </xdr:nvSpPr>
      <xdr:spPr>
        <a:xfrm>
          <a:off x="4686300" y="1199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228,005</a:t>
          </a:r>
          <a:endParaRPr kumimoji="1" lang="ja-JP" altLang="en-US" sz="1000" b="1">
            <a:latin typeface="ＭＳ Ｐゴシック"/>
          </a:endParaRPr>
        </a:p>
      </xdr:txBody>
    </xdr:sp>
    <xdr:clientData/>
  </xdr:oneCellAnchor>
  <xdr:twoCellAnchor>
    <xdr:from>
      <xdr:col>6</xdr:col>
      <xdr:colOff>422275</xdr:colOff>
      <xdr:row>71</xdr:row>
      <xdr:rowOff>44386</xdr:rowOff>
    </xdr:from>
    <xdr:to>
      <xdr:col>6</xdr:col>
      <xdr:colOff>600075</xdr:colOff>
      <xdr:row>71</xdr:row>
      <xdr:rowOff>44386</xdr:rowOff>
    </xdr:to>
    <xdr:cxnSp macro="">
      <xdr:nvCxnSpPr>
        <xdr:cNvPr id="169" name="直線コネクタ 168"/>
        <xdr:cNvCxnSpPr/>
      </xdr:nvCxnSpPr>
      <xdr:spPr>
        <a:xfrm>
          <a:off x="4546600" y="1221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67005</xdr:rowOff>
    </xdr:from>
    <xdr:to>
      <xdr:col>6</xdr:col>
      <xdr:colOff>511175</xdr:colOff>
      <xdr:row>75</xdr:row>
      <xdr:rowOff>126505</xdr:rowOff>
    </xdr:to>
    <xdr:cxnSp macro="">
      <xdr:nvCxnSpPr>
        <xdr:cNvPr id="170" name="直線コネクタ 169"/>
        <xdr:cNvCxnSpPr/>
      </xdr:nvCxnSpPr>
      <xdr:spPr>
        <a:xfrm flipV="1">
          <a:off x="3797300" y="12925755"/>
          <a:ext cx="838200" cy="5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102861</xdr:rowOff>
    </xdr:from>
    <xdr:ext cx="599010" cy="259045"/>
    <xdr:sp macro="" textlink="">
      <xdr:nvSpPr>
        <xdr:cNvPr id="171" name="民生費平均値テキスト"/>
        <xdr:cNvSpPr txBox="1"/>
      </xdr:nvSpPr>
      <xdr:spPr>
        <a:xfrm>
          <a:off x="4686300" y="12961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124434</xdr:rowOff>
    </xdr:from>
    <xdr:to>
      <xdr:col>6</xdr:col>
      <xdr:colOff>561975</xdr:colOff>
      <xdr:row>76</xdr:row>
      <xdr:rowOff>54584</xdr:rowOff>
    </xdr:to>
    <xdr:sp macro="" textlink="">
      <xdr:nvSpPr>
        <xdr:cNvPr id="172" name="フローチャート : 判断 171"/>
        <xdr:cNvSpPr/>
      </xdr:nvSpPr>
      <xdr:spPr>
        <a:xfrm>
          <a:off x="45847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126505</xdr:rowOff>
    </xdr:from>
    <xdr:to>
      <xdr:col>5</xdr:col>
      <xdr:colOff>358775</xdr:colOff>
      <xdr:row>76</xdr:row>
      <xdr:rowOff>102539</xdr:rowOff>
    </xdr:to>
    <xdr:cxnSp macro="">
      <xdr:nvCxnSpPr>
        <xdr:cNvPr id="173" name="直線コネクタ 172"/>
        <xdr:cNvCxnSpPr/>
      </xdr:nvCxnSpPr>
      <xdr:spPr>
        <a:xfrm flipV="1">
          <a:off x="2908300" y="12985255"/>
          <a:ext cx="889000" cy="14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65100</xdr:rowOff>
    </xdr:from>
    <xdr:to>
      <xdr:col>5</xdr:col>
      <xdr:colOff>409575</xdr:colOff>
      <xdr:row>77</xdr:row>
      <xdr:rowOff>166700</xdr:rowOff>
    </xdr:to>
    <xdr:sp macro="" textlink="">
      <xdr:nvSpPr>
        <xdr:cNvPr id="174" name="フローチャート : 判断 173"/>
        <xdr:cNvSpPr/>
      </xdr:nvSpPr>
      <xdr:spPr>
        <a:xfrm>
          <a:off x="3746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157827</xdr:rowOff>
    </xdr:from>
    <xdr:ext cx="599010" cy="259045"/>
    <xdr:sp macro="" textlink="">
      <xdr:nvSpPr>
        <xdr:cNvPr id="175" name="テキスト ボックス 174"/>
        <xdr:cNvSpPr txBox="1"/>
      </xdr:nvSpPr>
      <xdr:spPr>
        <a:xfrm>
          <a:off x="3497794" y="133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102539</xdr:rowOff>
    </xdr:from>
    <xdr:to>
      <xdr:col>4</xdr:col>
      <xdr:colOff>155575</xdr:colOff>
      <xdr:row>76</xdr:row>
      <xdr:rowOff>130111</xdr:rowOff>
    </xdr:to>
    <xdr:cxnSp macro="">
      <xdr:nvCxnSpPr>
        <xdr:cNvPr id="176" name="直線コネクタ 175"/>
        <xdr:cNvCxnSpPr/>
      </xdr:nvCxnSpPr>
      <xdr:spPr>
        <a:xfrm flipV="1">
          <a:off x="2019300" y="13132739"/>
          <a:ext cx="889000" cy="2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12167</xdr:rowOff>
    </xdr:from>
    <xdr:to>
      <xdr:col>4</xdr:col>
      <xdr:colOff>206375</xdr:colOff>
      <xdr:row>78</xdr:row>
      <xdr:rowOff>113767</xdr:rowOff>
    </xdr:to>
    <xdr:sp macro="" textlink="">
      <xdr:nvSpPr>
        <xdr:cNvPr id="177" name="フローチャート : 判断 176"/>
        <xdr:cNvSpPr/>
      </xdr:nvSpPr>
      <xdr:spPr>
        <a:xfrm>
          <a:off x="2857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104894</xdr:rowOff>
    </xdr:from>
    <xdr:ext cx="599010" cy="259045"/>
    <xdr:sp macro="" textlink="">
      <xdr:nvSpPr>
        <xdr:cNvPr id="178" name="テキスト ボックス 177"/>
        <xdr:cNvSpPr txBox="1"/>
      </xdr:nvSpPr>
      <xdr:spPr>
        <a:xfrm>
          <a:off x="2608794" y="134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130111</xdr:rowOff>
    </xdr:from>
    <xdr:to>
      <xdr:col>2</xdr:col>
      <xdr:colOff>638175</xdr:colOff>
      <xdr:row>77</xdr:row>
      <xdr:rowOff>14909</xdr:rowOff>
    </xdr:to>
    <xdr:cxnSp macro="">
      <xdr:nvCxnSpPr>
        <xdr:cNvPr id="179" name="直線コネクタ 178"/>
        <xdr:cNvCxnSpPr/>
      </xdr:nvCxnSpPr>
      <xdr:spPr>
        <a:xfrm flipV="1">
          <a:off x="1130300" y="13160311"/>
          <a:ext cx="889000" cy="5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38988</xdr:rowOff>
    </xdr:from>
    <xdr:to>
      <xdr:col>3</xdr:col>
      <xdr:colOff>3175</xdr:colOff>
      <xdr:row>78</xdr:row>
      <xdr:rowOff>140588</xdr:rowOff>
    </xdr:to>
    <xdr:sp macro="" textlink="">
      <xdr:nvSpPr>
        <xdr:cNvPr id="180" name="フローチャート : 判断 179"/>
        <xdr:cNvSpPr/>
      </xdr:nvSpPr>
      <xdr:spPr>
        <a:xfrm>
          <a:off x="1968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131715</xdr:rowOff>
    </xdr:from>
    <xdr:ext cx="599010" cy="259045"/>
    <xdr:sp macro="" textlink="">
      <xdr:nvSpPr>
        <xdr:cNvPr id="181" name="テキスト ボックス 180"/>
        <xdr:cNvSpPr txBox="1"/>
      </xdr:nvSpPr>
      <xdr:spPr>
        <a:xfrm>
          <a:off x="1719794" y="135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72631</xdr:rowOff>
    </xdr:from>
    <xdr:to>
      <xdr:col>1</xdr:col>
      <xdr:colOff>485775</xdr:colOff>
      <xdr:row>79</xdr:row>
      <xdr:rowOff>2781</xdr:rowOff>
    </xdr:to>
    <xdr:sp macro="" textlink="">
      <xdr:nvSpPr>
        <xdr:cNvPr id="182" name="フローチャート : 判断 181"/>
        <xdr:cNvSpPr/>
      </xdr:nvSpPr>
      <xdr:spPr>
        <a:xfrm>
          <a:off x="1079500" y="1344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165358</xdr:rowOff>
    </xdr:from>
    <xdr:ext cx="599010" cy="259045"/>
    <xdr:sp macro="" textlink="">
      <xdr:nvSpPr>
        <xdr:cNvPr id="183" name="テキスト ボックス 182"/>
        <xdr:cNvSpPr txBox="1"/>
      </xdr:nvSpPr>
      <xdr:spPr>
        <a:xfrm>
          <a:off x="830794" y="1353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16205</xdr:rowOff>
    </xdr:from>
    <xdr:to>
      <xdr:col>6</xdr:col>
      <xdr:colOff>561975</xdr:colOff>
      <xdr:row>75</xdr:row>
      <xdr:rowOff>117805</xdr:rowOff>
    </xdr:to>
    <xdr:sp macro="" textlink="">
      <xdr:nvSpPr>
        <xdr:cNvPr id="189" name="円/楕円 188"/>
        <xdr:cNvSpPr/>
      </xdr:nvSpPr>
      <xdr:spPr>
        <a:xfrm>
          <a:off x="4584700" y="128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39082</xdr:rowOff>
    </xdr:from>
    <xdr:ext cx="599010" cy="259045"/>
    <xdr:sp macro="" textlink="">
      <xdr:nvSpPr>
        <xdr:cNvPr id="190" name="民生費該当値テキスト"/>
        <xdr:cNvSpPr txBox="1"/>
      </xdr:nvSpPr>
      <xdr:spPr>
        <a:xfrm>
          <a:off x="4686300" y="1272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172,224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75705</xdr:rowOff>
    </xdr:from>
    <xdr:to>
      <xdr:col>5</xdr:col>
      <xdr:colOff>409575</xdr:colOff>
      <xdr:row>76</xdr:row>
      <xdr:rowOff>5854</xdr:rowOff>
    </xdr:to>
    <xdr:sp macro="" textlink="">
      <xdr:nvSpPr>
        <xdr:cNvPr id="191" name="円/楕円 190"/>
        <xdr:cNvSpPr/>
      </xdr:nvSpPr>
      <xdr:spPr>
        <a:xfrm>
          <a:off x="3746500" y="129344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22382</xdr:rowOff>
    </xdr:from>
    <xdr:ext cx="599010" cy="259045"/>
    <xdr:sp macro="" textlink="">
      <xdr:nvSpPr>
        <xdr:cNvPr id="192" name="テキスト ボックス 191"/>
        <xdr:cNvSpPr txBox="1"/>
      </xdr:nvSpPr>
      <xdr:spPr>
        <a:xfrm>
          <a:off x="3497794" y="1270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167,539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51739</xdr:rowOff>
    </xdr:from>
    <xdr:to>
      <xdr:col>4</xdr:col>
      <xdr:colOff>206375</xdr:colOff>
      <xdr:row>76</xdr:row>
      <xdr:rowOff>153339</xdr:rowOff>
    </xdr:to>
    <xdr:sp macro="" textlink="">
      <xdr:nvSpPr>
        <xdr:cNvPr id="193" name="円/楕円 192"/>
        <xdr:cNvSpPr/>
      </xdr:nvSpPr>
      <xdr:spPr>
        <a:xfrm>
          <a:off x="2857500" y="1308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169866</xdr:rowOff>
    </xdr:from>
    <xdr:ext cx="599010" cy="259045"/>
    <xdr:sp macro="" textlink="">
      <xdr:nvSpPr>
        <xdr:cNvPr id="194" name="テキスト ボックス 193"/>
        <xdr:cNvSpPr txBox="1"/>
      </xdr:nvSpPr>
      <xdr:spPr>
        <a:xfrm>
          <a:off x="2608794" y="1285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155,926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79311</xdr:rowOff>
    </xdr:from>
    <xdr:to>
      <xdr:col>3</xdr:col>
      <xdr:colOff>3175</xdr:colOff>
      <xdr:row>77</xdr:row>
      <xdr:rowOff>9461</xdr:rowOff>
    </xdr:to>
    <xdr:sp macro="" textlink="">
      <xdr:nvSpPr>
        <xdr:cNvPr id="195" name="円/楕円 194"/>
        <xdr:cNvSpPr/>
      </xdr:nvSpPr>
      <xdr:spPr>
        <a:xfrm>
          <a:off x="1968500" y="1310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25988</xdr:rowOff>
    </xdr:from>
    <xdr:ext cx="599010" cy="259045"/>
    <xdr:sp macro="" textlink="">
      <xdr:nvSpPr>
        <xdr:cNvPr id="196" name="テキスト ボックス 195"/>
        <xdr:cNvSpPr txBox="1"/>
      </xdr:nvSpPr>
      <xdr:spPr>
        <a:xfrm>
          <a:off x="1719794" y="1288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153,755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135559</xdr:rowOff>
    </xdr:from>
    <xdr:to>
      <xdr:col>1</xdr:col>
      <xdr:colOff>485775</xdr:colOff>
      <xdr:row>77</xdr:row>
      <xdr:rowOff>65709</xdr:rowOff>
    </xdr:to>
    <xdr:sp macro="" textlink="">
      <xdr:nvSpPr>
        <xdr:cNvPr id="197" name="円/楕円 196"/>
        <xdr:cNvSpPr/>
      </xdr:nvSpPr>
      <xdr:spPr>
        <a:xfrm>
          <a:off x="1079500" y="131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82237</xdr:rowOff>
    </xdr:from>
    <xdr:ext cx="599010" cy="259045"/>
    <xdr:sp macro="" textlink="">
      <xdr:nvSpPr>
        <xdr:cNvPr id="198" name="テキスト ボックス 197"/>
        <xdr:cNvSpPr txBox="1"/>
      </xdr:nvSpPr>
      <xdr:spPr>
        <a:xfrm>
          <a:off x="830794" y="1294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0" name="直線コネクタ 20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1" name="テキスト ボックス 21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2" name="直線コネクタ 21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3" name="テキスト ボックス 21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4" name="直線コネクタ 21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5" name="テキスト ボックス 21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18" name="直線コネクタ 21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54627</xdr:rowOff>
    </xdr:from>
    <xdr:ext cx="531299" cy="259045"/>
    <xdr:sp macro="" textlink="">
      <xdr:nvSpPr>
        <xdr:cNvPr id="219" name="テキスト ボックス 218"/>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0" name="直線コネクタ 21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111777</xdr:rowOff>
    </xdr:from>
    <xdr:ext cx="531299" cy="259045"/>
    <xdr:sp macro="" textlink="">
      <xdr:nvSpPr>
        <xdr:cNvPr id="221" name="テキスト ボックス 220"/>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2" name="直線コネクタ 22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88</xdr:row>
      <xdr:rowOff>168927</xdr:rowOff>
    </xdr:from>
    <xdr:ext cx="531299" cy="259045"/>
    <xdr:sp macro="" textlink="">
      <xdr:nvSpPr>
        <xdr:cNvPr id="223" name="テキスト ボックス 222"/>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5" name="テキスト ボックス 224"/>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76121</xdr:rowOff>
    </xdr:from>
    <xdr:to>
      <xdr:col>6</xdr:col>
      <xdr:colOff>510540</xdr:colOff>
      <xdr:row>98</xdr:row>
      <xdr:rowOff>115526</xdr:rowOff>
    </xdr:to>
    <xdr:cxnSp macro="">
      <xdr:nvCxnSpPr>
        <xdr:cNvPr id="227" name="直線コネクタ 226"/>
        <xdr:cNvCxnSpPr/>
      </xdr:nvCxnSpPr>
      <xdr:spPr>
        <a:xfrm flipV="1">
          <a:off x="4633595" y="15506621"/>
          <a:ext cx="1270" cy="141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119353</xdr:rowOff>
    </xdr:from>
    <xdr:ext cx="534377" cy="259045"/>
    <xdr:sp macro="" textlink="">
      <xdr:nvSpPr>
        <xdr:cNvPr id="228" name="衛生費最小値テキスト"/>
        <xdr:cNvSpPr txBox="1"/>
      </xdr:nvSpPr>
      <xdr:spPr>
        <a:xfrm>
          <a:off x="4686300" y="1692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16,846</a:t>
          </a:r>
          <a:endParaRPr kumimoji="1" lang="ja-JP" altLang="en-US" sz="1000" b="1">
            <a:latin typeface="ＭＳ Ｐゴシック"/>
          </a:endParaRPr>
        </a:p>
      </xdr:txBody>
    </xdr:sp>
    <xdr:clientData/>
  </xdr:oneCellAnchor>
  <xdr:twoCellAnchor>
    <xdr:from>
      <xdr:col>6</xdr:col>
      <xdr:colOff>422275</xdr:colOff>
      <xdr:row>98</xdr:row>
      <xdr:rowOff>115526</xdr:rowOff>
    </xdr:from>
    <xdr:to>
      <xdr:col>6</xdr:col>
      <xdr:colOff>600075</xdr:colOff>
      <xdr:row>98</xdr:row>
      <xdr:rowOff>115526</xdr:rowOff>
    </xdr:to>
    <xdr:cxnSp macro="">
      <xdr:nvCxnSpPr>
        <xdr:cNvPr id="229" name="直線コネクタ 228"/>
        <xdr:cNvCxnSpPr/>
      </xdr:nvCxnSpPr>
      <xdr:spPr>
        <a:xfrm>
          <a:off x="4546600" y="1691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22798</xdr:rowOff>
    </xdr:from>
    <xdr:ext cx="534377" cy="259045"/>
    <xdr:sp macro="" textlink="">
      <xdr:nvSpPr>
        <xdr:cNvPr id="230" name="衛生費最大値テキスト"/>
        <xdr:cNvSpPr txBox="1"/>
      </xdr:nvSpPr>
      <xdr:spPr>
        <a:xfrm>
          <a:off x="4686300" y="152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66,225</a:t>
          </a:r>
          <a:endParaRPr kumimoji="1" lang="ja-JP" altLang="en-US" sz="1000" b="1">
            <a:latin typeface="ＭＳ Ｐゴシック"/>
          </a:endParaRPr>
        </a:p>
      </xdr:txBody>
    </xdr:sp>
    <xdr:clientData/>
  </xdr:oneCellAnchor>
  <xdr:twoCellAnchor>
    <xdr:from>
      <xdr:col>6</xdr:col>
      <xdr:colOff>422275</xdr:colOff>
      <xdr:row>90</xdr:row>
      <xdr:rowOff>76121</xdr:rowOff>
    </xdr:from>
    <xdr:to>
      <xdr:col>6</xdr:col>
      <xdr:colOff>600075</xdr:colOff>
      <xdr:row>90</xdr:row>
      <xdr:rowOff>76121</xdr:rowOff>
    </xdr:to>
    <xdr:cxnSp macro="">
      <xdr:nvCxnSpPr>
        <xdr:cNvPr id="231" name="直線コネクタ 230"/>
        <xdr:cNvCxnSpPr/>
      </xdr:nvCxnSpPr>
      <xdr:spPr>
        <a:xfrm>
          <a:off x="4546600" y="1550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57462</xdr:rowOff>
    </xdr:from>
    <xdr:to>
      <xdr:col>6</xdr:col>
      <xdr:colOff>511175</xdr:colOff>
      <xdr:row>96</xdr:row>
      <xdr:rowOff>80607</xdr:rowOff>
    </xdr:to>
    <xdr:cxnSp macro="">
      <xdr:nvCxnSpPr>
        <xdr:cNvPr id="232" name="直線コネクタ 231"/>
        <xdr:cNvCxnSpPr/>
      </xdr:nvCxnSpPr>
      <xdr:spPr>
        <a:xfrm>
          <a:off x="3797300" y="16516662"/>
          <a:ext cx="838200" cy="2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125637</xdr:rowOff>
    </xdr:from>
    <xdr:ext cx="534377" cy="259045"/>
    <xdr:sp macro="" textlink="">
      <xdr:nvSpPr>
        <xdr:cNvPr id="233" name="衛生費平均値テキスト"/>
        <xdr:cNvSpPr txBox="1"/>
      </xdr:nvSpPr>
      <xdr:spPr>
        <a:xfrm>
          <a:off x="4686300" y="162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102760</xdr:rowOff>
    </xdr:from>
    <xdr:to>
      <xdr:col>6</xdr:col>
      <xdr:colOff>561975</xdr:colOff>
      <xdr:row>96</xdr:row>
      <xdr:rowOff>32910</xdr:rowOff>
    </xdr:to>
    <xdr:sp macro="" textlink="">
      <xdr:nvSpPr>
        <xdr:cNvPr id="234" name="フローチャート : 判断 233"/>
        <xdr:cNvSpPr/>
      </xdr:nvSpPr>
      <xdr:spPr>
        <a:xfrm>
          <a:off x="4584700" y="163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57462</xdr:rowOff>
    </xdr:from>
    <xdr:to>
      <xdr:col>5</xdr:col>
      <xdr:colOff>358775</xdr:colOff>
      <xdr:row>96</xdr:row>
      <xdr:rowOff>122298</xdr:rowOff>
    </xdr:to>
    <xdr:cxnSp macro="">
      <xdr:nvCxnSpPr>
        <xdr:cNvPr id="235" name="直線コネクタ 234"/>
        <xdr:cNvCxnSpPr/>
      </xdr:nvCxnSpPr>
      <xdr:spPr>
        <a:xfrm flipV="1">
          <a:off x="2908300" y="16516662"/>
          <a:ext cx="889000" cy="6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147850</xdr:rowOff>
    </xdr:from>
    <xdr:to>
      <xdr:col>5</xdr:col>
      <xdr:colOff>409575</xdr:colOff>
      <xdr:row>96</xdr:row>
      <xdr:rowOff>78000</xdr:rowOff>
    </xdr:to>
    <xdr:sp macro="" textlink="">
      <xdr:nvSpPr>
        <xdr:cNvPr id="236" name="フローチャート : 判断 235"/>
        <xdr:cNvSpPr/>
      </xdr:nvSpPr>
      <xdr:spPr>
        <a:xfrm>
          <a:off x="3746500" y="164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94527</xdr:rowOff>
    </xdr:from>
    <xdr:ext cx="534377" cy="259045"/>
    <xdr:sp macro="" textlink="">
      <xdr:nvSpPr>
        <xdr:cNvPr id="237" name="テキスト ボックス 236"/>
        <xdr:cNvSpPr txBox="1"/>
      </xdr:nvSpPr>
      <xdr:spPr>
        <a:xfrm>
          <a:off x="3530111" y="162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122298</xdr:rowOff>
    </xdr:from>
    <xdr:to>
      <xdr:col>4</xdr:col>
      <xdr:colOff>155575</xdr:colOff>
      <xdr:row>96</xdr:row>
      <xdr:rowOff>124927</xdr:rowOff>
    </xdr:to>
    <xdr:cxnSp macro="">
      <xdr:nvCxnSpPr>
        <xdr:cNvPr id="238" name="直線コネクタ 237"/>
        <xdr:cNvCxnSpPr/>
      </xdr:nvCxnSpPr>
      <xdr:spPr>
        <a:xfrm flipV="1">
          <a:off x="2019300" y="16581498"/>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162109</xdr:rowOff>
    </xdr:from>
    <xdr:to>
      <xdr:col>4</xdr:col>
      <xdr:colOff>206375</xdr:colOff>
      <xdr:row>96</xdr:row>
      <xdr:rowOff>92259</xdr:rowOff>
    </xdr:to>
    <xdr:sp macro="" textlink="">
      <xdr:nvSpPr>
        <xdr:cNvPr id="239" name="フローチャート : 判断 238"/>
        <xdr:cNvSpPr/>
      </xdr:nvSpPr>
      <xdr:spPr>
        <a:xfrm>
          <a:off x="2857500" y="164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108786</xdr:rowOff>
    </xdr:from>
    <xdr:ext cx="534377" cy="259045"/>
    <xdr:sp macro="" textlink="">
      <xdr:nvSpPr>
        <xdr:cNvPr id="240" name="テキスト ボックス 239"/>
        <xdr:cNvSpPr txBox="1"/>
      </xdr:nvSpPr>
      <xdr:spPr>
        <a:xfrm>
          <a:off x="2641111" y="162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103753</xdr:rowOff>
    </xdr:from>
    <xdr:to>
      <xdr:col>2</xdr:col>
      <xdr:colOff>638175</xdr:colOff>
      <xdr:row>96</xdr:row>
      <xdr:rowOff>124927</xdr:rowOff>
    </xdr:to>
    <xdr:cxnSp macro="">
      <xdr:nvCxnSpPr>
        <xdr:cNvPr id="241" name="直線コネクタ 240"/>
        <xdr:cNvCxnSpPr/>
      </xdr:nvCxnSpPr>
      <xdr:spPr>
        <a:xfrm>
          <a:off x="1130300" y="16562953"/>
          <a:ext cx="889000" cy="2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146478</xdr:rowOff>
    </xdr:from>
    <xdr:to>
      <xdr:col>3</xdr:col>
      <xdr:colOff>3175</xdr:colOff>
      <xdr:row>96</xdr:row>
      <xdr:rowOff>76628</xdr:rowOff>
    </xdr:to>
    <xdr:sp macro="" textlink="">
      <xdr:nvSpPr>
        <xdr:cNvPr id="242" name="フローチャート : 判断 241"/>
        <xdr:cNvSpPr/>
      </xdr:nvSpPr>
      <xdr:spPr>
        <a:xfrm>
          <a:off x="1968500" y="1643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93155</xdr:rowOff>
    </xdr:from>
    <xdr:ext cx="534377" cy="259045"/>
    <xdr:sp macro="" textlink="">
      <xdr:nvSpPr>
        <xdr:cNvPr id="243" name="テキスト ボックス 242"/>
        <xdr:cNvSpPr txBox="1"/>
      </xdr:nvSpPr>
      <xdr:spPr>
        <a:xfrm>
          <a:off x="1752111" y="1620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150451</xdr:rowOff>
    </xdr:from>
    <xdr:to>
      <xdr:col>1</xdr:col>
      <xdr:colOff>485775</xdr:colOff>
      <xdr:row>96</xdr:row>
      <xdr:rowOff>80601</xdr:rowOff>
    </xdr:to>
    <xdr:sp macro="" textlink="">
      <xdr:nvSpPr>
        <xdr:cNvPr id="244" name="フローチャート : 判断 243"/>
        <xdr:cNvSpPr/>
      </xdr:nvSpPr>
      <xdr:spPr>
        <a:xfrm>
          <a:off x="1079500" y="164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97128</xdr:rowOff>
    </xdr:from>
    <xdr:ext cx="534377" cy="259045"/>
    <xdr:sp macro="" textlink="">
      <xdr:nvSpPr>
        <xdr:cNvPr id="245" name="テキスト ボックス 244"/>
        <xdr:cNvSpPr txBox="1"/>
      </xdr:nvSpPr>
      <xdr:spPr>
        <a:xfrm>
          <a:off x="863111" y="162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29807</xdr:rowOff>
    </xdr:from>
    <xdr:to>
      <xdr:col>6</xdr:col>
      <xdr:colOff>561975</xdr:colOff>
      <xdr:row>96</xdr:row>
      <xdr:rowOff>131407</xdr:rowOff>
    </xdr:to>
    <xdr:sp macro="" textlink="">
      <xdr:nvSpPr>
        <xdr:cNvPr id="251" name="円/楕円 250"/>
        <xdr:cNvSpPr/>
      </xdr:nvSpPr>
      <xdr:spPr>
        <a:xfrm>
          <a:off x="4584700" y="1648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8234</xdr:rowOff>
    </xdr:from>
    <xdr:ext cx="534377" cy="259045"/>
    <xdr:sp macro="" textlink="">
      <xdr:nvSpPr>
        <xdr:cNvPr id="252" name="衛生費該当値テキスト"/>
        <xdr:cNvSpPr txBox="1"/>
      </xdr:nvSpPr>
      <xdr:spPr>
        <a:xfrm>
          <a:off x="4686300" y="1646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30,068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6662</xdr:rowOff>
    </xdr:from>
    <xdr:to>
      <xdr:col>5</xdr:col>
      <xdr:colOff>409575</xdr:colOff>
      <xdr:row>96</xdr:row>
      <xdr:rowOff>108262</xdr:rowOff>
    </xdr:to>
    <xdr:sp macro="" textlink="">
      <xdr:nvSpPr>
        <xdr:cNvPr id="253" name="円/楕円 252"/>
        <xdr:cNvSpPr/>
      </xdr:nvSpPr>
      <xdr:spPr>
        <a:xfrm>
          <a:off x="3746500" y="164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99389</xdr:rowOff>
    </xdr:from>
    <xdr:ext cx="534377" cy="259045"/>
    <xdr:sp macro="" textlink="">
      <xdr:nvSpPr>
        <xdr:cNvPr id="254" name="テキスト ボックス 253"/>
        <xdr:cNvSpPr txBox="1"/>
      </xdr:nvSpPr>
      <xdr:spPr>
        <a:xfrm>
          <a:off x="3530111" y="165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30,878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71498</xdr:rowOff>
    </xdr:from>
    <xdr:to>
      <xdr:col>4</xdr:col>
      <xdr:colOff>206375</xdr:colOff>
      <xdr:row>97</xdr:row>
      <xdr:rowOff>1648</xdr:rowOff>
    </xdr:to>
    <xdr:sp macro="" textlink="">
      <xdr:nvSpPr>
        <xdr:cNvPr id="255" name="円/楕円 254"/>
        <xdr:cNvSpPr/>
      </xdr:nvSpPr>
      <xdr:spPr>
        <a:xfrm>
          <a:off x="2857500" y="165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164225</xdr:rowOff>
    </xdr:from>
    <xdr:ext cx="534377" cy="259045"/>
    <xdr:sp macro="" textlink="">
      <xdr:nvSpPr>
        <xdr:cNvPr id="256" name="テキスト ボックス 255"/>
        <xdr:cNvSpPr txBox="1"/>
      </xdr:nvSpPr>
      <xdr:spPr>
        <a:xfrm>
          <a:off x="2641111" y="166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74127</xdr:rowOff>
    </xdr:from>
    <xdr:to>
      <xdr:col>3</xdr:col>
      <xdr:colOff>3175</xdr:colOff>
      <xdr:row>97</xdr:row>
      <xdr:rowOff>4277</xdr:rowOff>
    </xdr:to>
    <xdr:sp macro="" textlink="">
      <xdr:nvSpPr>
        <xdr:cNvPr id="257" name="円/楕円 256"/>
        <xdr:cNvSpPr/>
      </xdr:nvSpPr>
      <xdr:spPr>
        <a:xfrm>
          <a:off x="1968500" y="165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166854</xdr:rowOff>
    </xdr:from>
    <xdr:ext cx="534377" cy="259045"/>
    <xdr:sp macro="" textlink="">
      <xdr:nvSpPr>
        <xdr:cNvPr id="258" name="テキスト ボックス 257"/>
        <xdr:cNvSpPr txBox="1"/>
      </xdr:nvSpPr>
      <xdr:spPr>
        <a:xfrm>
          <a:off x="1752111" y="1662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52953</xdr:rowOff>
    </xdr:from>
    <xdr:to>
      <xdr:col>1</xdr:col>
      <xdr:colOff>485775</xdr:colOff>
      <xdr:row>96</xdr:row>
      <xdr:rowOff>154553</xdr:rowOff>
    </xdr:to>
    <xdr:sp macro="" textlink="">
      <xdr:nvSpPr>
        <xdr:cNvPr id="259" name="円/楕円 258"/>
        <xdr:cNvSpPr/>
      </xdr:nvSpPr>
      <xdr:spPr>
        <a:xfrm>
          <a:off x="1079500" y="16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145680</xdr:rowOff>
    </xdr:from>
    <xdr:ext cx="534377" cy="259045"/>
    <xdr:sp macro="" textlink="">
      <xdr:nvSpPr>
        <xdr:cNvPr id="260" name="テキスト ボックス 259"/>
        <xdr:cNvSpPr txBox="1"/>
      </xdr:nvSpPr>
      <xdr:spPr>
        <a:xfrm>
          <a:off x="863111" y="166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30226</xdr:rowOff>
    </xdr:from>
    <xdr:to>
      <xdr:col>15</xdr:col>
      <xdr:colOff>180340</xdr:colOff>
      <xdr:row>39</xdr:row>
      <xdr:rowOff>24892</xdr:rowOff>
    </xdr:to>
    <xdr:cxnSp macro="">
      <xdr:nvCxnSpPr>
        <xdr:cNvPr id="284" name="直線コネクタ 283"/>
        <xdr:cNvCxnSpPr/>
      </xdr:nvCxnSpPr>
      <xdr:spPr>
        <a:xfrm flipV="1">
          <a:off x="10475595" y="5345176"/>
          <a:ext cx="1270" cy="136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28719</xdr:rowOff>
    </xdr:from>
    <xdr:ext cx="378565" cy="259045"/>
    <xdr:sp macro="" textlink="">
      <xdr:nvSpPr>
        <xdr:cNvPr id="285" name="労働費最小値テキスト"/>
        <xdr:cNvSpPr txBox="1"/>
      </xdr:nvSpPr>
      <xdr:spPr>
        <a:xfrm>
          <a:off x="10528300" y="671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15</xdr:col>
      <xdr:colOff>92075</xdr:colOff>
      <xdr:row>39</xdr:row>
      <xdr:rowOff>24892</xdr:rowOff>
    </xdr:from>
    <xdr:to>
      <xdr:col>15</xdr:col>
      <xdr:colOff>269875</xdr:colOff>
      <xdr:row>39</xdr:row>
      <xdr:rowOff>24892</xdr:rowOff>
    </xdr:to>
    <xdr:cxnSp macro="">
      <xdr:nvCxnSpPr>
        <xdr:cNvPr id="286" name="直線コネクタ 285"/>
        <xdr:cNvCxnSpPr/>
      </xdr:nvCxnSpPr>
      <xdr:spPr>
        <a:xfrm>
          <a:off x="10388600" y="67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148353</xdr:rowOff>
    </xdr:from>
    <xdr:ext cx="534377" cy="259045"/>
    <xdr:sp macro="" textlink="">
      <xdr:nvSpPr>
        <xdr:cNvPr id="287" name="労働費最大値テキスト"/>
        <xdr:cNvSpPr txBox="1"/>
      </xdr:nvSpPr>
      <xdr:spPr>
        <a:xfrm>
          <a:off x="10528300" y="51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a:t>
          </a:r>
          <a:endParaRPr kumimoji="1" lang="ja-JP" altLang="en-US" sz="1000" b="1">
            <a:latin typeface="ＭＳ Ｐゴシック"/>
          </a:endParaRPr>
        </a:p>
      </xdr:txBody>
    </xdr:sp>
    <xdr:clientData/>
  </xdr:oneCellAnchor>
  <xdr:twoCellAnchor>
    <xdr:from>
      <xdr:col>15</xdr:col>
      <xdr:colOff>92075</xdr:colOff>
      <xdr:row>31</xdr:row>
      <xdr:rowOff>30226</xdr:rowOff>
    </xdr:from>
    <xdr:to>
      <xdr:col>15</xdr:col>
      <xdr:colOff>269875</xdr:colOff>
      <xdr:row>31</xdr:row>
      <xdr:rowOff>30226</xdr:rowOff>
    </xdr:to>
    <xdr:cxnSp macro="">
      <xdr:nvCxnSpPr>
        <xdr:cNvPr id="288" name="直線コネクタ 287"/>
        <xdr:cNvCxnSpPr/>
      </xdr:nvCxnSpPr>
      <xdr:spPr>
        <a:xfrm>
          <a:off x="10388600" y="53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66294</xdr:rowOff>
    </xdr:from>
    <xdr:to>
      <xdr:col>15</xdr:col>
      <xdr:colOff>180975</xdr:colOff>
      <xdr:row>38</xdr:row>
      <xdr:rowOff>134493</xdr:rowOff>
    </xdr:to>
    <xdr:cxnSp macro="">
      <xdr:nvCxnSpPr>
        <xdr:cNvPr id="289" name="直線コネクタ 288"/>
        <xdr:cNvCxnSpPr/>
      </xdr:nvCxnSpPr>
      <xdr:spPr>
        <a:xfrm>
          <a:off x="9639300" y="6581394"/>
          <a:ext cx="8382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159021</xdr:rowOff>
    </xdr:from>
    <xdr:ext cx="469744" cy="259045"/>
    <xdr:sp macro="" textlink="">
      <xdr:nvSpPr>
        <xdr:cNvPr id="290" name="労働費平均値テキスト"/>
        <xdr:cNvSpPr txBox="1"/>
      </xdr:nvSpPr>
      <xdr:spPr>
        <a:xfrm>
          <a:off x="10528300" y="6331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136144</xdr:rowOff>
    </xdr:from>
    <xdr:to>
      <xdr:col>15</xdr:col>
      <xdr:colOff>231775</xdr:colOff>
      <xdr:row>38</xdr:row>
      <xdr:rowOff>66294</xdr:rowOff>
    </xdr:to>
    <xdr:sp macro="" textlink="">
      <xdr:nvSpPr>
        <xdr:cNvPr id="291" name="フローチャート : 判断 290"/>
        <xdr:cNvSpPr/>
      </xdr:nvSpPr>
      <xdr:spPr>
        <a:xfrm>
          <a:off x="104267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66294</xdr:rowOff>
    </xdr:from>
    <xdr:to>
      <xdr:col>14</xdr:col>
      <xdr:colOff>28575</xdr:colOff>
      <xdr:row>38</xdr:row>
      <xdr:rowOff>109220</xdr:rowOff>
    </xdr:to>
    <xdr:cxnSp macro="">
      <xdr:nvCxnSpPr>
        <xdr:cNvPr id="292" name="直線コネクタ 291"/>
        <xdr:cNvCxnSpPr/>
      </xdr:nvCxnSpPr>
      <xdr:spPr>
        <a:xfrm flipV="1">
          <a:off x="8750300" y="6581394"/>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115062</xdr:rowOff>
    </xdr:from>
    <xdr:to>
      <xdr:col>14</xdr:col>
      <xdr:colOff>79375</xdr:colOff>
      <xdr:row>38</xdr:row>
      <xdr:rowOff>45212</xdr:rowOff>
    </xdr:to>
    <xdr:sp macro="" textlink="">
      <xdr:nvSpPr>
        <xdr:cNvPr id="293" name="フローチャート : 判断 292"/>
        <xdr:cNvSpPr/>
      </xdr:nvSpPr>
      <xdr:spPr>
        <a:xfrm>
          <a:off x="9588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61739</xdr:rowOff>
    </xdr:from>
    <xdr:ext cx="469744" cy="259045"/>
    <xdr:sp macro="" textlink="">
      <xdr:nvSpPr>
        <xdr:cNvPr id="294" name="テキスト ボックス 293"/>
        <xdr:cNvSpPr txBox="1"/>
      </xdr:nvSpPr>
      <xdr:spPr>
        <a:xfrm>
          <a:off x="9404427"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102108</xdr:rowOff>
    </xdr:from>
    <xdr:to>
      <xdr:col>12</xdr:col>
      <xdr:colOff>511175</xdr:colOff>
      <xdr:row>38</xdr:row>
      <xdr:rowOff>109220</xdr:rowOff>
    </xdr:to>
    <xdr:cxnSp macro="">
      <xdr:nvCxnSpPr>
        <xdr:cNvPr id="295" name="直線コネクタ 294"/>
        <xdr:cNvCxnSpPr/>
      </xdr:nvCxnSpPr>
      <xdr:spPr>
        <a:xfrm>
          <a:off x="7861300" y="6617208"/>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89535</xdr:rowOff>
    </xdr:from>
    <xdr:to>
      <xdr:col>12</xdr:col>
      <xdr:colOff>561975</xdr:colOff>
      <xdr:row>38</xdr:row>
      <xdr:rowOff>19685</xdr:rowOff>
    </xdr:to>
    <xdr:sp macro="" textlink="">
      <xdr:nvSpPr>
        <xdr:cNvPr id="296" name="フローチャート : 判断 295"/>
        <xdr:cNvSpPr/>
      </xdr:nvSpPr>
      <xdr:spPr>
        <a:xfrm>
          <a:off x="8699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36212</xdr:rowOff>
    </xdr:from>
    <xdr:ext cx="469744" cy="259045"/>
    <xdr:sp macro="" textlink="">
      <xdr:nvSpPr>
        <xdr:cNvPr id="297" name="テキスト ボックス 296"/>
        <xdr:cNvSpPr txBox="1"/>
      </xdr:nvSpPr>
      <xdr:spPr>
        <a:xfrm>
          <a:off x="8515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39497</xdr:rowOff>
    </xdr:from>
    <xdr:to>
      <xdr:col>11</xdr:col>
      <xdr:colOff>307975</xdr:colOff>
      <xdr:row>38</xdr:row>
      <xdr:rowOff>102108</xdr:rowOff>
    </xdr:to>
    <xdr:cxnSp macro="">
      <xdr:nvCxnSpPr>
        <xdr:cNvPr id="298" name="直線コネクタ 297"/>
        <xdr:cNvCxnSpPr/>
      </xdr:nvCxnSpPr>
      <xdr:spPr>
        <a:xfrm>
          <a:off x="6972300" y="6383147"/>
          <a:ext cx="889000" cy="2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58928</xdr:rowOff>
    </xdr:from>
    <xdr:to>
      <xdr:col>11</xdr:col>
      <xdr:colOff>358775</xdr:colOff>
      <xdr:row>37</xdr:row>
      <xdr:rowOff>160528</xdr:rowOff>
    </xdr:to>
    <xdr:sp macro="" textlink="">
      <xdr:nvSpPr>
        <xdr:cNvPr id="299" name="フローチャート : 判断 298"/>
        <xdr:cNvSpPr/>
      </xdr:nvSpPr>
      <xdr:spPr>
        <a:xfrm>
          <a:off x="7810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5605</xdr:rowOff>
    </xdr:from>
    <xdr:ext cx="469744" cy="259045"/>
    <xdr:sp macro="" textlink="">
      <xdr:nvSpPr>
        <xdr:cNvPr id="300" name="テキスト ボックス 299"/>
        <xdr:cNvSpPr txBox="1"/>
      </xdr:nvSpPr>
      <xdr:spPr>
        <a:xfrm>
          <a:off x="7626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136652</xdr:rowOff>
    </xdr:from>
    <xdr:to>
      <xdr:col>10</xdr:col>
      <xdr:colOff>155575</xdr:colOff>
      <xdr:row>37</xdr:row>
      <xdr:rowOff>66802</xdr:rowOff>
    </xdr:to>
    <xdr:sp macro="" textlink="">
      <xdr:nvSpPr>
        <xdr:cNvPr id="301" name="フローチャート : 判断 300"/>
        <xdr:cNvSpPr/>
      </xdr:nvSpPr>
      <xdr:spPr>
        <a:xfrm>
          <a:off x="6921500" y="63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83329</xdr:rowOff>
    </xdr:from>
    <xdr:ext cx="469744" cy="259045"/>
    <xdr:sp macro="" textlink="">
      <xdr:nvSpPr>
        <xdr:cNvPr id="302" name="テキスト ボックス 301"/>
        <xdr:cNvSpPr txBox="1"/>
      </xdr:nvSpPr>
      <xdr:spPr>
        <a:xfrm>
          <a:off x="6737427"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83693</xdr:rowOff>
    </xdr:from>
    <xdr:to>
      <xdr:col>15</xdr:col>
      <xdr:colOff>231775</xdr:colOff>
      <xdr:row>39</xdr:row>
      <xdr:rowOff>13843</xdr:rowOff>
    </xdr:to>
    <xdr:sp macro="" textlink="">
      <xdr:nvSpPr>
        <xdr:cNvPr id="308" name="円/楕円 307"/>
        <xdr:cNvSpPr/>
      </xdr:nvSpPr>
      <xdr:spPr>
        <a:xfrm>
          <a:off x="10426700" y="65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170070</xdr:rowOff>
    </xdr:from>
    <xdr:ext cx="378565" cy="259045"/>
    <xdr:sp macro="" textlink="">
      <xdr:nvSpPr>
        <xdr:cNvPr id="309" name="労働費該当値テキスト"/>
        <xdr:cNvSpPr txBox="1"/>
      </xdr:nvSpPr>
      <xdr:spPr>
        <a:xfrm>
          <a:off x="10528300" y="65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15494</xdr:rowOff>
    </xdr:from>
    <xdr:to>
      <xdr:col>14</xdr:col>
      <xdr:colOff>79375</xdr:colOff>
      <xdr:row>38</xdr:row>
      <xdr:rowOff>117094</xdr:rowOff>
    </xdr:to>
    <xdr:sp macro="" textlink="">
      <xdr:nvSpPr>
        <xdr:cNvPr id="310" name="円/楕円 309"/>
        <xdr:cNvSpPr/>
      </xdr:nvSpPr>
      <xdr:spPr>
        <a:xfrm>
          <a:off x="9588500" y="65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108221</xdr:rowOff>
    </xdr:from>
    <xdr:ext cx="469744" cy="259045"/>
    <xdr:sp macro="" textlink="">
      <xdr:nvSpPr>
        <xdr:cNvPr id="311" name="テキスト ボックス 310"/>
        <xdr:cNvSpPr txBox="1"/>
      </xdr:nvSpPr>
      <xdr:spPr>
        <a:xfrm>
          <a:off x="9404427" y="66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58420</xdr:rowOff>
    </xdr:from>
    <xdr:to>
      <xdr:col>12</xdr:col>
      <xdr:colOff>561975</xdr:colOff>
      <xdr:row>38</xdr:row>
      <xdr:rowOff>160020</xdr:rowOff>
    </xdr:to>
    <xdr:sp macro="" textlink="">
      <xdr:nvSpPr>
        <xdr:cNvPr id="312" name="円/楕円 311"/>
        <xdr:cNvSpPr/>
      </xdr:nvSpPr>
      <xdr:spPr>
        <a:xfrm>
          <a:off x="8699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151147</xdr:rowOff>
    </xdr:from>
    <xdr:ext cx="378565" cy="259045"/>
    <xdr:sp macro="" textlink="">
      <xdr:nvSpPr>
        <xdr:cNvPr id="313" name="テキスト ボックス 312"/>
        <xdr:cNvSpPr txBox="1"/>
      </xdr:nvSpPr>
      <xdr:spPr>
        <a:xfrm>
          <a:off x="8561017" y="6666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51308</xdr:rowOff>
    </xdr:from>
    <xdr:to>
      <xdr:col>11</xdr:col>
      <xdr:colOff>358775</xdr:colOff>
      <xdr:row>38</xdr:row>
      <xdr:rowOff>152908</xdr:rowOff>
    </xdr:to>
    <xdr:sp macro="" textlink="">
      <xdr:nvSpPr>
        <xdr:cNvPr id="314" name="円/楕円 313"/>
        <xdr:cNvSpPr/>
      </xdr:nvSpPr>
      <xdr:spPr>
        <a:xfrm>
          <a:off x="7810500" y="65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144035</xdr:rowOff>
    </xdr:from>
    <xdr:ext cx="378565" cy="259045"/>
    <xdr:sp macro="" textlink="">
      <xdr:nvSpPr>
        <xdr:cNvPr id="315" name="テキスト ボックス 314"/>
        <xdr:cNvSpPr txBox="1"/>
      </xdr:nvSpPr>
      <xdr:spPr>
        <a:xfrm>
          <a:off x="7672017" y="6659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160147</xdr:rowOff>
    </xdr:from>
    <xdr:to>
      <xdr:col>10</xdr:col>
      <xdr:colOff>155575</xdr:colOff>
      <xdr:row>37</xdr:row>
      <xdr:rowOff>90297</xdr:rowOff>
    </xdr:to>
    <xdr:sp macro="" textlink="">
      <xdr:nvSpPr>
        <xdr:cNvPr id="316" name="円/楕円 315"/>
        <xdr:cNvSpPr/>
      </xdr:nvSpPr>
      <xdr:spPr>
        <a:xfrm>
          <a:off x="6921500" y="63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81424</xdr:rowOff>
    </xdr:from>
    <xdr:ext cx="469744" cy="259045"/>
    <xdr:sp macro="" textlink="">
      <xdr:nvSpPr>
        <xdr:cNvPr id="317" name="テキスト ボックス 316"/>
        <xdr:cNvSpPr txBox="1"/>
      </xdr:nvSpPr>
      <xdr:spPr>
        <a:xfrm>
          <a:off x="6737427" y="642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4875</xdr:rowOff>
    </xdr:from>
    <xdr:to>
      <xdr:col>15</xdr:col>
      <xdr:colOff>180340</xdr:colOff>
      <xdr:row>59</xdr:row>
      <xdr:rowOff>95433</xdr:rowOff>
    </xdr:to>
    <xdr:cxnSp macro="">
      <xdr:nvCxnSpPr>
        <xdr:cNvPr id="343" name="直線コネクタ 342"/>
        <xdr:cNvCxnSpPr/>
      </xdr:nvCxnSpPr>
      <xdr:spPr>
        <a:xfrm flipV="1">
          <a:off x="10475595" y="8748825"/>
          <a:ext cx="1270" cy="1462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99260</xdr:rowOff>
    </xdr:from>
    <xdr:ext cx="378565" cy="259045"/>
    <xdr:sp macro="" textlink="">
      <xdr:nvSpPr>
        <xdr:cNvPr id="344" name="農林水産業費最小値テキスト"/>
        <xdr:cNvSpPr txBox="1"/>
      </xdr:nvSpPr>
      <xdr:spPr>
        <a:xfrm>
          <a:off x="10528300" y="1021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15</xdr:col>
      <xdr:colOff>92075</xdr:colOff>
      <xdr:row>59</xdr:row>
      <xdr:rowOff>95433</xdr:rowOff>
    </xdr:from>
    <xdr:to>
      <xdr:col>15</xdr:col>
      <xdr:colOff>269875</xdr:colOff>
      <xdr:row>59</xdr:row>
      <xdr:rowOff>95433</xdr:rowOff>
    </xdr:to>
    <xdr:cxnSp macro="">
      <xdr:nvCxnSpPr>
        <xdr:cNvPr id="345" name="直線コネクタ 344"/>
        <xdr:cNvCxnSpPr/>
      </xdr:nvCxnSpPr>
      <xdr:spPr>
        <a:xfrm>
          <a:off x="10388600" y="1021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123002</xdr:rowOff>
    </xdr:from>
    <xdr:ext cx="534377" cy="259045"/>
    <xdr:sp macro="" textlink="">
      <xdr:nvSpPr>
        <xdr:cNvPr id="346" name="農林水産業費最大値テキスト"/>
        <xdr:cNvSpPr txBox="1"/>
      </xdr:nvSpPr>
      <xdr:spPr>
        <a:xfrm>
          <a:off x="10528300" y="85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89,757</a:t>
          </a:r>
          <a:endParaRPr kumimoji="1" lang="ja-JP" altLang="en-US" sz="1000" b="1">
            <a:latin typeface="ＭＳ Ｐゴシック"/>
          </a:endParaRPr>
        </a:p>
      </xdr:txBody>
    </xdr:sp>
    <xdr:clientData/>
  </xdr:oneCellAnchor>
  <xdr:twoCellAnchor>
    <xdr:from>
      <xdr:col>15</xdr:col>
      <xdr:colOff>92075</xdr:colOff>
      <xdr:row>51</xdr:row>
      <xdr:rowOff>4875</xdr:rowOff>
    </xdr:from>
    <xdr:to>
      <xdr:col>15</xdr:col>
      <xdr:colOff>269875</xdr:colOff>
      <xdr:row>51</xdr:row>
      <xdr:rowOff>4875</xdr:rowOff>
    </xdr:to>
    <xdr:cxnSp macro="">
      <xdr:nvCxnSpPr>
        <xdr:cNvPr id="347" name="直線コネクタ 346"/>
        <xdr:cNvCxnSpPr/>
      </xdr:nvCxnSpPr>
      <xdr:spPr>
        <a:xfrm>
          <a:off x="10388600" y="874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60490</xdr:rowOff>
    </xdr:from>
    <xdr:to>
      <xdr:col>15</xdr:col>
      <xdr:colOff>180975</xdr:colOff>
      <xdr:row>57</xdr:row>
      <xdr:rowOff>82534</xdr:rowOff>
    </xdr:to>
    <xdr:cxnSp macro="">
      <xdr:nvCxnSpPr>
        <xdr:cNvPr id="348" name="直線コネクタ 347"/>
        <xdr:cNvCxnSpPr/>
      </xdr:nvCxnSpPr>
      <xdr:spPr>
        <a:xfrm flipV="1">
          <a:off x="9639300" y="9833140"/>
          <a:ext cx="8382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171160</xdr:rowOff>
    </xdr:from>
    <xdr:ext cx="534377" cy="259045"/>
    <xdr:sp macro="" textlink="">
      <xdr:nvSpPr>
        <xdr:cNvPr id="349" name="農林水産業費平均値テキスト"/>
        <xdr:cNvSpPr txBox="1"/>
      </xdr:nvSpPr>
      <xdr:spPr>
        <a:xfrm>
          <a:off x="10528300" y="9943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21283</xdr:rowOff>
    </xdr:from>
    <xdr:to>
      <xdr:col>15</xdr:col>
      <xdr:colOff>231775</xdr:colOff>
      <xdr:row>58</xdr:row>
      <xdr:rowOff>122883</xdr:rowOff>
    </xdr:to>
    <xdr:sp macro="" textlink="">
      <xdr:nvSpPr>
        <xdr:cNvPr id="350" name="フローチャート : 判断 349"/>
        <xdr:cNvSpPr/>
      </xdr:nvSpPr>
      <xdr:spPr>
        <a:xfrm>
          <a:off x="10426700" y="996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82534</xdr:rowOff>
    </xdr:from>
    <xdr:to>
      <xdr:col>14</xdr:col>
      <xdr:colOff>28575</xdr:colOff>
      <xdr:row>57</xdr:row>
      <xdr:rowOff>141022</xdr:rowOff>
    </xdr:to>
    <xdr:cxnSp macro="">
      <xdr:nvCxnSpPr>
        <xdr:cNvPr id="351" name="直線コネクタ 350"/>
        <xdr:cNvCxnSpPr/>
      </xdr:nvCxnSpPr>
      <xdr:spPr>
        <a:xfrm flipV="1">
          <a:off x="8750300" y="9855184"/>
          <a:ext cx="889000" cy="5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83512</xdr:rowOff>
    </xdr:from>
    <xdr:to>
      <xdr:col>14</xdr:col>
      <xdr:colOff>79375</xdr:colOff>
      <xdr:row>59</xdr:row>
      <xdr:rowOff>13662</xdr:rowOff>
    </xdr:to>
    <xdr:sp macro="" textlink="">
      <xdr:nvSpPr>
        <xdr:cNvPr id="352" name="フローチャート : 判断 351"/>
        <xdr:cNvSpPr/>
      </xdr:nvSpPr>
      <xdr:spPr>
        <a:xfrm>
          <a:off x="9588500" y="1002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4789</xdr:rowOff>
    </xdr:from>
    <xdr:ext cx="469744" cy="259045"/>
    <xdr:sp macro="" textlink="">
      <xdr:nvSpPr>
        <xdr:cNvPr id="353" name="テキスト ボックス 352"/>
        <xdr:cNvSpPr txBox="1"/>
      </xdr:nvSpPr>
      <xdr:spPr>
        <a:xfrm>
          <a:off x="9404427" y="1012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115419</xdr:rowOff>
    </xdr:from>
    <xdr:to>
      <xdr:col>12</xdr:col>
      <xdr:colOff>511175</xdr:colOff>
      <xdr:row>57</xdr:row>
      <xdr:rowOff>141022</xdr:rowOff>
    </xdr:to>
    <xdr:cxnSp macro="">
      <xdr:nvCxnSpPr>
        <xdr:cNvPr id="354" name="直線コネクタ 353"/>
        <xdr:cNvCxnSpPr/>
      </xdr:nvCxnSpPr>
      <xdr:spPr>
        <a:xfrm>
          <a:off x="7861300" y="988806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98697</xdr:rowOff>
    </xdr:from>
    <xdr:to>
      <xdr:col>12</xdr:col>
      <xdr:colOff>561975</xdr:colOff>
      <xdr:row>59</xdr:row>
      <xdr:rowOff>28847</xdr:rowOff>
    </xdr:to>
    <xdr:sp macro="" textlink="">
      <xdr:nvSpPr>
        <xdr:cNvPr id="355" name="フローチャート : 判断 354"/>
        <xdr:cNvSpPr/>
      </xdr:nvSpPr>
      <xdr:spPr>
        <a:xfrm>
          <a:off x="8699500" y="1004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19974</xdr:rowOff>
    </xdr:from>
    <xdr:ext cx="469744" cy="259045"/>
    <xdr:sp macro="" textlink="">
      <xdr:nvSpPr>
        <xdr:cNvPr id="356" name="テキスト ボックス 355"/>
        <xdr:cNvSpPr txBox="1"/>
      </xdr:nvSpPr>
      <xdr:spPr>
        <a:xfrm>
          <a:off x="8515427" y="10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105197</xdr:rowOff>
    </xdr:from>
    <xdr:to>
      <xdr:col>11</xdr:col>
      <xdr:colOff>307975</xdr:colOff>
      <xdr:row>57</xdr:row>
      <xdr:rowOff>115419</xdr:rowOff>
    </xdr:to>
    <xdr:cxnSp macro="">
      <xdr:nvCxnSpPr>
        <xdr:cNvPr id="357" name="直線コネクタ 356"/>
        <xdr:cNvCxnSpPr/>
      </xdr:nvCxnSpPr>
      <xdr:spPr>
        <a:xfrm>
          <a:off x="6972300" y="9877847"/>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106028</xdr:rowOff>
    </xdr:from>
    <xdr:to>
      <xdr:col>11</xdr:col>
      <xdr:colOff>358775</xdr:colOff>
      <xdr:row>59</xdr:row>
      <xdr:rowOff>36178</xdr:rowOff>
    </xdr:to>
    <xdr:sp macro="" textlink="">
      <xdr:nvSpPr>
        <xdr:cNvPr id="358" name="フローチャート : 判断 357"/>
        <xdr:cNvSpPr/>
      </xdr:nvSpPr>
      <xdr:spPr>
        <a:xfrm>
          <a:off x="7810500" y="1005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27305</xdr:rowOff>
    </xdr:from>
    <xdr:ext cx="469744" cy="259045"/>
    <xdr:sp macro="" textlink="">
      <xdr:nvSpPr>
        <xdr:cNvPr id="359" name="テキスト ボックス 358"/>
        <xdr:cNvSpPr txBox="1"/>
      </xdr:nvSpPr>
      <xdr:spPr>
        <a:xfrm>
          <a:off x="7626427" y="1014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108119</xdr:rowOff>
    </xdr:from>
    <xdr:to>
      <xdr:col>10</xdr:col>
      <xdr:colOff>155575</xdr:colOff>
      <xdr:row>59</xdr:row>
      <xdr:rowOff>38269</xdr:rowOff>
    </xdr:to>
    <xdr:sp macro="" textlink="">
      <xdr:nvSpPr>
        <xdr:cNvPr id="360" name="フローチャート : 判断 359"/>
        <xdr:cNvSpPr/>
      </xdr:nvSpPr>
      <xdr:spPr>
        <a:xfrm>
          <a:off x="6921500" y="100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29396</xdr:rowOff>
    </xdr:from>
    <xdr:ext cx="469744" cy="259045"/>
    <xdr:sp macro="" textlink="">
      <xdr:nvSpPr>
        <xdr:cNvPr id="361" name="テキスト ボックス 360"/>
        <xdr:cNvSpPr txBox="1"/>
      </xdr:nvSpPr>
      <xdr:spPr>
        <a:xfrm>
          <a:off x="6737427" y="1014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9690</xdr:rowOff>
    </xdr:from>
    <xdr:to>
      <xdr:col>15</xdr:col>
      <xdr:colOff>231775</xdr:colOff>
      <xdr:row>57</xdr:row>
      <xdr:rowOff>111290</xdr:rowOff>
    </xdr:to>
    <xdr:sp macro="" textlink="">
      <xdr:nvSpPr>
        <xdr:cNvPr id="367" name="円/楕円 366"/>
        <xdr:cNvSpPr/>
      </xdr:nvSpPr>
      <xdr:spPr>
        <a:xfrm>
          <a:off x="10426700" y="97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32567</xdr:rowOff>
    </xdr:from>
    <xdr:ext cx="534377" cy="259045"/>
    <xdr:sp macro="" textlink="">
      <xdr:nvSpPr>
        <xdr:cNvPr id="368" name="農林水産業費該当値テキスト"/>
        <xdr:cNvSpPr txBox="1"/>
      </xdr:nvSpPr>
      <xdr:spPr>
        <a:xfrm>
          <a:off x="10528300" y="96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31734</xdr:rowOff>
    </xdr:from>
    <xdr:to>
      <xdr:col>14</xdr:col>
      <xdr:colOff>79375</xdr:colOff>
      <xdr:row>57</xdr:row>
      <xdr:rowOff>133334</xdr:rowOff>
    </xdr:to>
    <xdr:sp macro="" textlink="">
      <xdr:nvSpPr>
        <xdr:cNvPr id="369" name="円/楕円 368"/>
        <xdr:cNvSpPr/>
      </xdr:nvSpPr>
      <xdr:spPr>
        <a:xfrm>
          <a:off x="9588500" y="98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149861</xdr:rowOff>
    </xdr:from>
    <xdr:ext cx="534377" cy="259045"/>
    <xdr:sp macro="" textlink="">
      <xdr:nvSpPr>
        <xdr:cNvPr id="370" name="テキスト ボックス 369"/>
        <xdr:cNvSpPr txBox="1"/>
      </xdr:nvSpPr>
      <xdr:spPr>
        <a:xfrm>
          <a:off x="9372111" y="95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90222</xdr:rowOff>
    </xdr:from>
    <xdr:to>
      <xdr:col>12</xdr:col>
      <xdr:colOff>561975</xdr:colOff>
      <xdr:row>58</xdr:row>
      <xdr:rowOff>20372</xdr:rowOff>
    </xdr:to>
    <xdr:sp macro="" textlink="">
      <xdr:nvSpPr>
        <xdr:cNvPr id="371" name="円/楕円 370"/>
        <xdr:cNvSpPr/>
      </xdr:nvSpPr>
      <xdr:spPr>
        <a:xfrm>
          <a:off x="8699500" y="986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36899</xdr:rowOff>
    </xdr:from>
    <xdr:ext cx="534377" cy="259045"/>
    <xdr:sp macro="" textlink="">
      <xdr:nvSpPr>
        <xdr:cNvPr id="372" name="テキスト ボックス 371"/>
        <xdr:cNvSpPr txBox="1"/>
      </xdr:nvSpPr>
      <xdr:spPr>
        <a:xfrm>
          <a:off x="8483111" y="96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64619</xdr:rowOff>
    </xdr:from>
    <xdr:to>
      <xdr:col>11</xdr:col>
      <xdr:colOff>358775</xdr:colOff>
      <xdr:row>57</xdr:row>
      <xdr:rowOff>166219</xdr:rowOff>
    </xdr:to>
    <xdr:sp macro="" textlink="">
      <xdr:nvSpPr>
        <xdr:cNvPr id="373" name="円/楕円 372"/>
        <xdr:cNvSpPr/>
      </xdr:nvSpPr>
      <xdr:spPr>
        <a:xfrm>
          <a:off x="7810500" y="983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11296</xdr:rowOff>
    </xdr:from>
    <xdr:ext cx="534377" cy="259045"/>
    <xdr:sp macro="" textlink="">
      <xdr:nvSpPr>
        <xdr:cNvPr id="374" name="テキスト ボックス 373"/>
        <xdr:cNvSpPr txBox="1"/>
      </xdr:nvSpPr>
      <xdr:spPr>
        <a:xfrm>
          <a:off x="7594111" y="961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54397</xdr:rowOff>
    </xdr:from>
    <xdr:to>
      <xdr:col>10</xdr:col>
      <xdr:colOff>155575</xdr:colOff>
      <xdr:row>57</xdr:row>
      <xdr:rowOff>155997</xdr:rowOff>
    </xdr:to>
    <xdr:sp macro="" textlink="">
      <xdr:nvSpPr>
        <xdr:cNvPr id="375" name="円/楕円 374"/>
        <xdr:cNvSpPr/>
      </xdr:nvSpPr>
      <xdr:spPr>
        <a:xfrm>
          <a:off x="6921500" y="982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1074</xdr:rowOff>
    </xdr:from>
    <xdr:ext cx="534377" cy="259045"/>
    <xdr:sp macro="" textlink="">
      <xdr:nvSpPr>
        <xdr:cNvPr id="376" name="テキスト ボックス 375"/>
        <xdr:cNvSpPr txBox="1"/>
      </xdr:nvSpPr>
      <xdr:spPr>
        <a:xfrm>
          <a:off x="6705111" y="960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117232</xdr:rowOff>
    </xdr:from>
    <xdr:to>
      <xdr:col>15</xdr:col>
      <xdr:colOff>180340</xdr:colOff>
      <xdr:row>79</xdr:row>
      <xdr:rowOff>57142</xdr:rowOff>
    </xdr:to>
    <xdr:cxnSp macro="">
      <xdr:nvCxnSpPr>
        <xdr:cNvPr id="402" name="直線コネクタ 401"/>
        <xdr:cNvCxnSpPr/>
      </xdr:nvCxnSpPr>
      <xdr:spPr>
        <a:xfrm flipV="1">
          <a:off x="10475595" y="12118732"/>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60969</xdr:rowOff>
    </xdr:from>
    <xdr:ext cx="469744" cy="259045"/>
    <xdr:sp macro="" textlink="">
      <xdr:nvSpPr>
        <xdr:cNvPr id="403" name="商工費最小値テキスト"/>
        <xdr:cNvSpPr txBox="1"/>
      </xdr:nvSpPr>
      <xdr:spPr>
        <a:xfrm>
          <a:off x="10528300" y="13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a:t>
          </a:r>
          <a:endParaRPr kumimoji="1" lang="ja-JP" altLang="en-US" sz="1000" b="1">
            <a:latin typeface="ＭＳ Ｐゴシック"/>
          </a:endParaRPr>
        </a:p>
      </xdr:txBody>
    </xdr:sp>
    <xdr:clientData/>
  </xdr:oneCellAnchor>
  <xdr:twoCellAnchor>
    <xdr:from>
      <xdr:col>15</xdr:col>
      <xdr:colOff>92075</xdr:colOff>
      <xdr:row>79</xdr:row>
      <xdr:rowOff>57142</xdr:rowOff>
    </xdr:from>
    <xdr:to>
      <xdr:col>15</xdr:col>
      <xdr:colOff>269875</xdr:colOff>
      <xdr:row>79</xdr:row>
      <xdr:rowOff>57142</xdr:rowOff>
    </xdr:to>
    <xdr:cxnSp macro="">
      <xdr:nvCxnSpPr>
        <xdr:cNvPr id="404" name="直線コネクタ 403"/>
        <xdr:cNvCxnSpPr/>
      </xdr:nvCxnSpPr>
      <xdr:spPr>
        <a:xfrm>
          <a:off x="10388600" y="136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63909</xdr:rowOff>
    </xdr:from>
    <xdr:ext cx="534377" cy="259045"/>
    <xdr:sp macro="" textlink="">
      <xdr:nvSpPr>
        <xdr:cNvPr id="405" name="商工費最大値テキスト"/>
        <xdr:cNvSpPr txBox="1"/>
      </xdr:nvSpPr>
      <xdr:spPr>
        <a:xfrm>
          <a:off x="10528300" y="118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46,688</a:t>
          </a:r>
          <a:endParaRPr kumimoji="1" lang="ja-JP" altLang="en-US" sz="1000" b="1">
            <a:latin typeface="ＭＳ Ｐゴシック"/>
          </a:endParaRPr>
        </a:p>
      </xdr:txBody>
    </xdr:sp>
    <xdr:clientData/>
  </xdr:oneCellAnchor>
  <xdr:twoCellAnchor>
    <xdr:from>
      <xdr:col>15</xdr:col>
      <xdr:colOff>92075</xdr:colOff>
      <xdr:row>70</xdr:row>
      <xdr:rowOff>117232</xdr:rowOff>
    </xdr:from>
    <xdr:to>
      <xdr:col>15</xdr:col>
      <xdr:colOff>269875</xdr:colOff>
      <xdr:row>70</xdr:row>
      <xdr:rowOff>117232</xdr:rowOff>
    </xdr:to>
    <xdr:cxnSp macro="">
      <xdr:nvCxnSpPr>
        <xdr:cNvPr id="406" name="直線コネクタ 405"/>
        <xdr:cNvCxnSpPr/>
      </xdr:nvCxnSpPr>
      <xdr:spPr>
        <a:xfrm>
          <a:off x="10388600" y="1211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106194</xdr:rowOff>
    </xdr:from>
    <xdr:to>
      <xdr:col>15</xdr:col>
      <xdr:colOff>180975</xdr:colOff>
      <xdr:row>78</xdr:row>
      <xdr:rowOff>46301</xdr:rowOff>
    </xdr:to>
    <xdr:cxnSp macro="">
      <xdr:nvCxnSpPr>
        <xdr:cNvPr id="407" name="直線コネクタ 406"/>
        <xdr:cNvCxnSpPr/>
      </xdr:nvCxnSpPr>
      <xdr:spPr>
        <a:xfrm flipV="1">
          <a:off x="9639300" y="13307844"/>
          <a:ext cx="8382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26770</xdr:rowOff>
    </xdr:from>
    <xdr:ext cx="534377" cy="259045"/>
    <xdr:sp macro="" textlink="">
      <xdr:nvSpPr>
        <xdr:cNvPr id="408" name="商工費平均値テキスト"/>
        <xdr:cNvSpPr txBox="1"/>
      </xdr:nvSpPr>
      <xdr:spPr>
        <a:xfrm>
          <a:off x="10528300" y="13056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3893</xdr:rowOff>
    </xdr:from>
    <xdr:to>
      <xdr:col>15</xdr:col>
      <xdr:colOff>231775</xdr:colOff>
      <xdr:row>77</xdr:row>
      <xdr:rowOff>105493</xdr:rowOff>
    </xdr:to>
    <xdr:sp macro="" textlink="">
      <xdr:nvSpPr>
        <xdr:cNvPr id="409" name="フローチャート : 判断 408"/>
        <xdr:cNvSpPr/>
      </xdr:nvSpPr>
      <xdr:spPr>
        <a:xfrm>
          <a:off x="104267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46301</xdr:rowOff>
    </xdr:from>
    <xdr:to>
      <xdr:col>14</xdr:col>
      <xdr:colOff>28575</xdr:colOff>
      <xdr:row>78</xdr:row>
      <xdr:rowOff>46561</xdr:rowOff>
    </xdr:to>
    <xdr:cxnSp macro="">
      <xdr:nvCxnSpPr>
        <xdr:cNvPr id="410" name="直線コネクタ 409"/>
        <xdr:cNvCxnSpPr/>
      </xdr:nvCxnSpPr>
      <xdr:spPr>
        <a:xfrm flipV="1">
          <a:off x="8750300" y="13419401"/>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119859</xdr:rowOff>
    </xdr:from>
    <xdr:to>
      <xdr:col>14</xdr:col>
      <xdr:colOff>79375</xdr:colOff>
      <xdr:row>78</xdr:row>
      <xdr:rowOff>50009</xdr:rowOff>
    </xdr:to>
    <xdr:sp macro="" textlink="">
      <xdr:nvSpPr>
        <xdr:cNvPr id="411" name="フローチャート : 判断 410"/>
        <xdr:cNvSpPr/>
      </xdr:nvSpPr>
      <xdr:spPr>
        <a:xfrm>
          <a:off x="9588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66536</xdr:rowOff>
    </xdr:from>
    <xdr:ext cx="469744" cy="259045"/>
    <xdr:sp macro="" textlink="">
      <xdr:nvSpPr>
        <xdr:cNvPr id="412" name="テキスト ボックス 411"/>
        <xdr:cNvSpPr txBox="1"/>
      </xdr:nvSpPr>
      <xdr:spPr>
        <a:xfrm>
          <a:off x="9404427"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165923</xdr:rowOff>
    </xdr:from>
    <xdr:to>
      <xdr:col>12</xdr:col>
      <xdr:colOff>511175</xdr:colOff>
      <xdr:row>78</xdr:row>
      <xdr:rowOff>46561</xdr:rowOff>
    </xdr:to>
    <xdr:cxnSp macro="">
      <xdr:nvCxnSpPr>
        <xdr:cNvPr id="413" name="直線コネクタ 412"/>
        <xdr:cNvCxnSpPr/>
      </xdr:nvCxnSpPr>
      <xdr:spPr>
        <a:xfrm>
          <a:off x="7861300" y="13367573"/>
          <a:ext cx="8890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109964</xdr:rowOff>
    </xdr:from>
    <xdr:to>
      <xdr:col>12</xdr:col>
      <xdr:colOff>561975</xdr:colOff>
      <xdr:row>78</xdr:row>
      <xdr:rowOff>40114</xdr:rowOff>
    </xdr:to>
    <xdr:sp macro="" textlink="">
      <xdr:nvSpPr>
        <xdr:cNvPr id="414" name="フローチャート : 判断 413"/>
        <xdr:cNvSpPr/>
      </xdr:nvSpPr>
      <xdr:spPr>
        <a:xfrm>
          <a:off x="8699500" y="13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56641</xdr:rowOff>
    </xdr:from>
    <xdr:ext cx="469744" cy="259045"/>
    <xdr:sp macro="" textlink="">
      <xdr:nvSpPr>
        <xdr:cNvPr id="415" name="テキスト ボックス 414"/>
        <xdr:cNvSpPr txBox="1"/>
      </xdr:nvSpPr>
      <xdr:spPr>
        <a:xfrm>
          <a:off x="8515427" y="1308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165923</xdr:rowOff>
    </xdr:from>
    <xdr:to>
      <xdr:col>11</xdr:col>
      <xdr:colOff>307975</xdr:colOff>
      <xdr:row>78</xdr:row>
      <xdr:rowOff>40292</xdr:rowOff>
    </xdr:to>
    <xdr:cxnSp macro="">
      <xdr:nvCxnSpPr>
        <xdr:cNvPr id="416" name="直線コネクタ 415"/>
        <xdr:cNvCxnSpPr/>
      </xdr:nvCxnSpPr>
      <xdr:spPr>
        <a:xfrm flipV="1">
          <a:off x="6972300" y="13367573"/>
          <a:ext cx="889000" cy="4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119239</xdr:rowOff>
    </xdr:from>
    <xdr:to>
      <xdr:col>11</xdr:col>
      <xdr:colOff>358775</xdr:colOff>
      <xdr:row>78</xdr:row>
      <xdr:rowOff>49389</xdr:rowOff>
    </xdr:to>
    <xdr:sp macro="" textlink="">
      <xdr:nvSpPr>
        <xdr:cNvPr id="417" name="フローチャート : 判断 416"/>
        <xdr:cNvSpPr/>
      </xdr:nvSpPr>
      <xdr:spPr>
        <a:xfrm>
          <a:off x="7810500" y="133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40516</xdr:rowOff>
    </xdr:from>
    <xdr:ext cx="469744" cy="259045"/>
    <xdr:sp macro="" textlink="">
      <xdr:nvSpPr>
        <xdr:cNvPr id="418" name="テキスト ボックス 417"/>
        <xdr:cNvSpPr txBox="1"/>
      </xdr:nvSpPr>
      <xdr:spPr>
        <a:xfrm>
          <a:off x="7626427" y="134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124399</xdr:rowOff>
    </xdr:from>
    <xdr:to>
      <xdr:col>10</xdr:col>
      <xdr:colOff>155575</xdr:colOff>
      <xdr:row>78</xdr:row>
      <xdr:rowOff>54549</xdr:rowOff>
    </xdr:to>
    <xdr:sp macro="" textlink="">
      <xdr:nvSpPr>
        <xdr:cNvPr id="419" name="フローチャート : 判断 418"/>
        <xdr:cNvSpPr/>
      </xdr:nvSpPr>
      <xdr:spPr>
        <a:xfrm>
          <a:off x="6921500" y="1332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71076</xdr:rowOff>
    </xdr:from>
    <xdr:ext cx="469744" cy="259045"/>
    <xdr:sp macro="" textlink="">
      <xdr:nvSpPr>
        <xdr:cNvPr id="420" name="テキスト ボックス 419"/>
        <xdr:cNvSpPr txBox="1"/>
      </xdr:nvSpPr>
      <xdr:spPr>
        <a:xfrm>
          <a:off x="6737427" y="1310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55394</xdr:rowOff>
    </xdr:from>
    <xdr:to>
      <xdr:col>15</xdr:col>
      <xdr:colOff>231775</xdr:colOff>
      <xdr:row>77</xdr:row>
      <xdr:rowOff>156994</xdr:rowOff>
    </xdr:to>
    <xdr:sp macro="" textlink="">
      <xdr:nvSpPr>
        <xdr:cNvPr id="426" name="円/楕円 425"/>
        <xdr:cNvSpPr/>
      </xdr:nvSpPr>
      <xdr:spPr>
        <a:xfrm>
          <a:off x="10426700" y="13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33821</xdr:rowOff>
    </xdr:from>
    <xdr:ext cx="534377" cy="259045"/>
    <xdr:sp macro="" textlink="">
      <xdr:nvSpPr>
        <xdr:cNvPr id="427" name="商工費該当値テキスト"/>
        <xdr:cNvSpPr txBox="1"/>
      </xdr:nvSpPr>
      <xdr:spPr>
        <a:xfrm>
          <a:off x="10528300" y="1323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166951</xdr:rowOff>
    </xdr:from>
    <xdr:to>
      <xdr:col>14</xdr:col>
      <xdr:colOff>79375</xdr:colOff>
      <xdr:row>78</xdr:row>
      <xdr:rowOff>97101</xdr:rowOff>
    </xdr:to>
    <xdr:sp macro="" textlink="">
      <xdr:nvSpPr>
        <xdr:cNvPr id="428" name="円/楕円 427"/>
        <xdr:cNvSpPr/>
      </xdr:nvSpPr>
      <xdr:spPr>
        <a:xfrm>
          <a:off x="9588500" y="1336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88228</xdr:rowOff>
    </xdr:from>
    <xdr:ext cx="469744" cy="259045"/>
    <xdr:sp macro="" textlink="">
      <xdr:nvSpPr>
        <xdr:cNvPr id="429" name="テキスト ボックス 428"/>
        <xdr:cNvSpPr txBox="1"/>
      </xdr:nvSpPr>
      <xdr:spPr>
        <a:xfrm>
          <a:off x="9404427" y="134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167211</xdr:rowOff>
    </xdr:from>
    <xdr:to>
      <xdr:col>12</xdr:col>
      <xdr:colOff>561975</xdr:colOff>
      <xdr:row>78</xdr:row>
      <xdr:rowOff>97361</xdr:rowOff>
    </xdr:to>
    <xdr:sp macro="" textlink="">
      <xdr:nvSpPr>
        <xdr:cNvPr id="430" name="円/楕円 429"/>
        <xdr:cNvSpPr/>
      </xdr:nvSpPr>
      <xdr:spPr>
        <a:xfrm>
          <a:off x="8699500" y="1336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88488</xdr:rowOff>
    </xdr:from>
    <xdr:ext cx="469744" cy="259045"/>
    <xdr:sp macro="" textlink="">
      <xdr:nvSpPr>
        <xdr:cNvPr id="431" name="テキスト ボックス 430"/>
        <xdr:cNvSpPr txBox="1"/>
      </xdr:nvSpPr>
      <xdr:spPr>
        <a:xfrm>
          <a:off x="8515427" y="1346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115123</xdr:rowOff>
    </xdr:from>
    <xdr:to>
      <xdr:col>11</xdr:col>
      <xdr:colOff>358775</xdr:colOff>
      <xdr:row>78</xdr:row>
      <xdr:rowOff>45273</xdr:rowOff>
    </xdr:to>
    <xdr:sp macro="" textlink="">
      <xdr:nvSpPr>
        <xdr:cNvPr id="432" name="円/楕円 431"/>
        <xdr:cNvSpPr/>
      </xdr:nvSpPr>
      <xdr:spPr>
        <a:xfrm>
          <a:off x="7810500" y="1331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61800</xdr:rowOff>
    </xdr:from>
    <xdr:ext cx="469744" cy="259045"/>
    <xdr:sp macro="" textlink="">
      <xdr:nvSpPr>
        <xdr:cNvPr id="433" name="テキスト ボックス 432"/>
        <xdr:cNvSpPr txBox="1"/>
      </xdr:nvSpPr>
      <xdr:spPr>
        <a:xfrm>
          <a:off x="7626427" y="1309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160942</xdr:rowOff>
    </xdr:from>
    <xdr:to>
      <xdr:col>10</xdr:col>
      <xdr:colOff>155575</xdr:colOff>
      <xdr:row>78</xdr:row>
      <xdr:rowOff>91092</xdr:rowOff>
    </xdr:to>
    <xdr:sp macro="" textlink="">
      <xdr:nvSpPr>
        <xdr:cNvPr id="434" name="円/楕円 433"/>
        <xdr:cNvSpPr/>
      </xdr:nvSpPr>
      <xdr:spPr>
        <a:xfrm>
          <a:off x="6921500" y="1336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82219</xdr:rowOff>
    </xdr:from>
    <xdr:ext cx="469744" cy="259045"/>
    <xdr:sp macro="" textlink="">
      <xdr:nvSpPr>
        <xdr:cNvPr id="435" name="テキスト ボックス 434"/>
        <xdr:cNvSpPr txBox="1"/>
      </xdr:nvSpPr>
      <xdr:spPr>
        <a:xfrm>
          <a:off x="6737427" y="134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44174</xdr:rowOff>
    </xdr:from>
    <xdr:to>
      <xdr:col>15</xdr:col>
      <xdr:colOff>180340</xdr:colOff>
      <xdr:row>99</xdr:row>
      <xdr:rowOff>17135</xdr:rowOff>
    </xdr:to>
    <xdr:cxnSp macro="">
      <xdr:nvCxnSpPr>
        <xdr:cNvPr id="459" name="直線コネクタ 458"/>
        <xdr:cNvCxnSpPr/>
      </xdr:nvCxnSpPr>
      <xdr:spPr>
        <a:xfrm flipV="1">
          <a:off x="10475595" y="15646124"/>
          <a:ext cx="1270" cy="1344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20962</xdr:rowOff>
    </xdr:from>
    <xdr:ext cx="534377" cy="259045"/>
    <xdr:sp macro="" textlink="">
      <xdr:nvSpPr>
        <xdr:cNvPr id="460" name="土木費最小値テキスト"/>
        <xdr:cNvSpPr txBox="1"/>
      </xdr:nvSpPr>
      <xdr:spPr>
        <a:xfrm>
          <a:off x="10528300" y="169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14,338</a:t>
          </a:r>
          <a:endParaRPr kumimoji="1" lang="ja-JP" altLang="en-US" sz="1000" b="1">
            <a:latin typeface="ＭＳ Ｐゴシック"/>
          </a:endParaRPr>
        </a:p>
      </xdr:txBody>
    </xdr:sp>
    <xdr:clientData/>
  </xdr:oneCellAnchor>
  <xdr:twoCellAnchor>
    <xdr:from>
      <xdr:col>15</xdr:col>
      <xdr:colOff>92075</xdr:colOff>
      <xdr:row>99</xdr:row>
      <xdr:rowOff>17135</xdr:rowOff>
    </xdr:from>
    <xdr:to>
      <xdr:col>15</xdr:col>
      <xdr:colOff>269875</xdr:colOff>
      <xdr:row>99</xdr:row>
      <xdr:rowOff>17135</xdr:rowOff>
    </xdr:to>
    <xdr:cxnSp macro="">
      <xdr:nvCxnSpPr>
        <xdr:cNvPr id="461" name="直線コネクタ 460"/>
        <xdr:cNvCxnSpPr/>
      </xdr:nvCxnSpPr>
      <xdr:spPr>
        <a:xfrm>
          <a:off x="10388600" y="1699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162301</xdr:rowOff>
    </xdr:from>
    <xdr:ext cx="599010" cy="259045"/>
    <xdr:sp macro="" textlink="">
      <xdr:nvSpPr>
        <xdr:cNvPr id="462" name="土木費最大値テキスト"/>
        <xdr:cNvSpPr txBox="1"/>
      </xdr:nvSpPr>
      <xdr:spPr>
        <a:xfrm>
          <a:off x="10528300" y="15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720,145</a:t>
          </a:r>
          <a:endParaRPr kumimoji="1" lang="ja-JP" altLang="en-US" sz="1000" b="1">
            <a:latin typeface="ＭＳ Ｐゴシック"/>
          </a:endParaRPr>
        </a:p>
      </xdr:txBody>
    </xdr:sp>
    <xdr:clientData/>
  </xdr:oneCellAnchor>
  <xdr:twoCellAnchor>
    <xdr:from>
      <xdr:col>15</xdr:col>
      <xdr:colOff>92075</xdr:colOff>
      <xdr:row>91</xdr:row>
      <xdr:rowOff>44174</xdr:rowOff>
    </xdr:from>
    <xdr:to>
      <xdr:col>15</xdr:col>
      <xdr:colOff>269875</xdr:colOff>
      <xdr:row>91</xdr:row>
      <xdr:rowOff>44174</xdr:rowOff>
    </xdr:to>
    <xdr:cxnSp macro="">
      <xdr:nvCxnSpPr>
        <xdr:cNvPr id="463" name="直線コネクタ 462"/>
        <xdr:cNvCxnSpPr/>
      </xdr:nvCxnSpPr>
      <xdr:spPr>
        <a:xfrm>
          <a:off x="10388600" y="1564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162252</xdr:rowOff>
    </xdr:from>
    <xdr:to>
      <xdr:col>15</xdr:col>
      <xdr:colOff>180975</xdr:colOff>
      <xdr:row>98</xdr:row>
      <xdr:rowOff>162737</xdr:rowOff>
    </xdr:to>
    <xdr:cxnSp macro="">
      <xdr:nvCxnSpPr>
        <xdr:cNvPr id="464" name="直線コネクタ 463"/>
        <xdr:cNvCxnSpPr/>
      </xdr:nvCxnSpPr>
      <xdr:spPr>
        <a:xfrm>
          <a:off x="9639300" y="16964352"/>
          <a:ext cx="8382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108723</xdr:rowOff>
    </xdr:from>
    <xdr:ext cx="534377" cy="259045"/>
    <xdr:sp macro="" textlink="">
      <xdr:nvSpPr>
        <xdr:cNvPr id="465" name="土木費平均値テキスト"/>
        <xdr:cNvSpPr txBox="1"/>
      </xdr:nvSpPr>
      <xdr:spPr>
        <a:xfrm>
          <a:off x="10528300" y="16739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85846</xdr:rowOff>
    </xdr:from>
    <xdr:to>
      <xdr:col>15</xdr:col>
      <xdr:colOff>231775</xdr:colOff>
      <xdr:row>99</xdr:row>
      <xdr:rowOff>15996</xdr:rowOff>
    </xdr:to>
    <xdr:sp macro="" textlink="">
      <xdr:nvSpPr>
        <xdr:cNvPr id="466" name="フローチャート : 判断 465"/>
        <xdr:cNvSpPr/>
      </xdr:nvSpPr>
      <xdr:spPr>
        <a:xfrm>
          <a:off x="104267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155462</xdr:rowOff>
    </xdr:from>
    <xdr:to>
      <xdr:col>14</xdr:col>
      <xdr:colOff>28575</xdr:colOff>
      <xdr:row>98</xdr:row>
      <xdr:rowOff>162252</xdr:rowOff>
    </xdr:to>
    <xdr:cxnSp macro="">
      <xdr:nvCxnSpPr>
        <xdr:cNvPr id="467" name="直線コネクタ 466"/>
        <xdr:cNvCxnSpPr/>
      </xdr:nvCxnSpPr>
      <xdr:spPr>
        <a:xfrm>
          <a:off x="8750300" y="16957562"/>
          <a:ext cx="8890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87409</xdr:rowOff>
    </xdr:from>
    <xdr:to>
      <xdr:col>14</xdr:col>
      <xdr:colOff>79375</xdr:colOff>
      <xdr:row>99</xdr:row>
      <xdr:rowOff>17559</xdr:rowOff>
    </xdr:to>
    <xdr:sp macro="" textlink="">
      <xdr:nvSpPr>
        <xdr:cNvPr id="468" name="フローチャート : 判断 467"/>
        <xdr:cNvSpPr/>
      </xdr:nvSpPr>
      <xdr:spPr>
        <a:xfrm>
          <a:off x="9588500" y="1688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34086</xdr:rowOff>
    </xdr:from>
    <xdr:ext cx="534377" cy="259045"/>
    <xdr:sp macro="" textlink="">
      <xdr:nvSpPr>
        <xdr:cNvPr id="469" name="テキスト ボックス 468"/>
        <xdr:cNvSpPr txBox="1"/>
      </xdr:nvSpPr>
      <xdr:spPr>
        <a:xfrm>
          <a:off x="9372111" y="1666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155462</xdr:rowOff>
    </xdr:from>
    <xdr:to>
      <xdr:col>12</xdr:col>
      <xdr:colOff>511175</xdr:colOff>
      <xdr:row>98</xdr:row>
      <xdr:rowOff>156521</xdr:rowOff>
    </xdr:to>
    <xdr:cxnSp macro="">
      <xdr:nvCxnSpPr>
        <xdr:cNvPr id="470" name="直線コネクタ 469"/>
        <xdr:cNvCxnSpPr/>
      </xdr:nvCxnSpPr>
      <xdr:spPr>
        <a:xfrm flipV="1">
          <a:off x="7861300" y="16957562"/>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83279</xdr:rowOff>
    </xdr:from>
    <xdr:to>
      <xdr:col>12</xdr:col>
      <xdr:colOff>561975</xdr:colOff>
      <xdr:row>99</xdr:row>
      <xdr:rowOff>13429</xdr:rowOff>
    </xdr:to>
    <xdr:sp macro="" textlink="">
      <xdr:nvSpPr>
        <xdr:cNvPr id="471" name="フローチャート : 判断 470"/>
        <xdr:cNvSpPr/>
      </xdr:nvSpPr>
      <xdr:spPr>
        <a:xfrm>
          <a:off x="8699500" y="1688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29956</xdr:rowOff>
    </xdr:from>
    <xdr:ext cx="534377" cy="259045"/>
    <xdr:sp macro="" textlink="">
      <xdr:nvSpPr>
        <xdr:cNvPr id="472" name="テキスト ボックス 471"/>
        <xdr:cNvSpPr txBox="1"/>
      </xdr:nvSpPr>
      <xdr:spPr>
        <a:xfrm>
          <a:off x="8483111" y="1666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156521</xdr:rowOff>
    </xdr:from>
    <xdr:to>
      <xdr:col>11</xdr:col>
      <xdr:colOff>307975</xdr:colOff>
      <xdr:row>98</xdr:row>
      <xdr:rowOff>158203</xdr:rowOff>
    </xdr:to>
    <xdr:cxnSp macro="">
      <xdr:nvCxnSpPr>
        <xdr:cNvPr id="473" name="直線コネクタ 472"/>
        <xdr:cNvCxnSpPr/>
      </xdr:nvCxnSpPr>
      <xdr:spPr>
        <a:xfrm flipV="1">
          <a:off x="6972300" y="16958621"/>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89326</xdr:rowOff>
    </xdr:from>
    <xdr:to>
      <xdr:col>11</xdr:col>
      <xdr:colOff>358775</xdr:colOff>
      <xdr:row>99</xdr:row>
      <xdr:rowOff>19476</xdr:rowOff>
    </xdr:to>
    <xdr:sp macro="" textlink="">
      <xdr:nvSpPr>
        <xdr:cNvPr id="474" name="フローチャート : 判断 473"/>
        <xdr:cNvSpPr/>
      </xdr:nvSpPr>
      <xdr:spPr>
        <a:xfrm>
          <a:off x="7810500" y="1689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36003</xdr:rowOff>
    </xdr:from>
    <xdr:ext cx="534377" cy="259045"/>
    <xdr:sp macro="" textlink="">
      <xdr:nvSpPr>
        <xdr:cNvPr id="475" name="テキスト ボックス 474"/>
        <xdr:cNvSpPr txBox="1"/>
      </xdr:nvSpPr>
      <xdr:spPr>
        <a:xfrm>
          <a:off x="7594111" y="166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89007</xdr:rowOff>
    </xdr:from>
    <xdr:to>
      <xdr:col>10</xdr:col>
      <xdr:colOff>155575</xdr:colOff>
      <xdr:row>99</xdr:row>
      <xdr:rowOff>19157</xdr:rowOff>
    </xdr:to>
    <xdr:sp macro="" textlink="">
      <xdr:nvSpPr>
        <xdr:cNvPr id="476" name="フローチャート : 判断 475"/>
        <xdr:cNvSpPr/>
      </xdr:nvSpPr>
      <xdr:spPr>
        <a:xfrm>
          <a:off x="6921500" y="168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35684</xdr:rowOff>
    </xdr:from>
    <xdr:ext cx="534377" cy="259045"/>
    <xdr:sp macro="" textlink="">
      <xdr:nvSpPr>
        <xdr:cNvPr id="477" name="テキスト ボックス 476"/>
        <xdr:cNvSpPr txBox="1"/>
      </xdr:nvSpPr>
      <xdr:spPr>
        <a:xfrm>
          <a:off x="6705111" y="1666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111937</xdr:rowOff>
    </xdr:from>
    <xdr:to>
      <xdr:col>15</xdr:col>
      <xdr:colOff>231775</xdr:colOff>
      <xdr:row>99</xdr:row>
      <xdr:rowOff>42087</xdr:rowOff>
    </xdr:to>
    <xdr:sp macro="" textlink="">
      <xdr:nvSpPr>
        <xdr:cNvPr id="483" name="円/楕円 482"/>
        <xdr:cNvSpPr/>
      </xdr:nvSpPr>
      <xdr:spPr>
        <a:xfrm>
          <a:off x="10426700" y="169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64273</xdr:rowOff>
    </xdr:from>
    <xdr:ext cx="534377" cy="259045"/>
    <xdr:sp macro="" textlink="">
      <xdr:nvSpPr>
        <xdr:cNvPr id="484" name="土木費該当値テキスト"/>
        <xdr:cNvSpPr txBox="1"/>
      </xdr:nvSpPr>
      <xdr:spPr>
        <a:xfrm>
          <a:off x="10528300" y="1686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27,907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111452</xdr:rowOff>
    </xdr:from>
    <xdr:to>
      <xdr:col>14</xdr:col>
      <xdr:colOff>79375</xdr:colOff>
      <xdr:row>99</xdr:row>
      <xdr:rowOff>41602</xdr:rowOff>
    </xdr:to>
    <xdr:sp macro="" textlink="">
      <xdr:nvSpPr>
        <xdr:cNvPr id="485" name="円/楕円 484"/>
        <xdr:cNvSpPr/>
      </xdr:nvSpPr>
      <xdr:spPr>
        <a:xfrm>
          <a:off x="9588500" y="169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32729</xdr:rowOff>
    </xdr:from>
    <xdr:ext cx="534377" cy="259045"/>
    <xdr:sp macro="" textlink="">
      <xdr:nvSpPr>
        <xdr:cNvPr id="486" name="テキスト ボックス 485"/>
        <xdr:cNvSpPr txBox="1"/>
      </xdr:nvSpPr>
      <xdr:spPr>
        <a:xfrm>
          <a:off x="9372111" y="170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104662</xdr:rowOff>
    </xdr:from>
    <xdr:to>
      <xdr:col>12</xdr:col>
      <xdr:colOff>561975</xdr:colOff>
      <xdr:row>99</xdr:row>
      <xdr:rowOff>34812</xdr:rowOff>
    </xdr:to>
    <xdr:sp macro="" textlink="">
      <xdr:nvSpPr>
        <xdr:cNvPr id="487" name="円/楕円 486"/>
        <xdr:cNvSpPr/>
      </xdr:nvSpPr>
      <xdr:spPr>
        <a:xfrm>
          <a:off x="8699500" y="1690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25939</xdr:rowOff>
    </xdr:from>
    <xdr:ext cx="534377" cy="259045"/>
    <xdr:sp macro="" textlink="">
      <xdr:nvSpPr>
        <xdr:cNvPr id="488" name="テキスト ボックス 487"/>
        <xdr:cNvSpPr txBox="1"/>
      </xdr:nvSpPr>
      <xdr:spPr>
        <a:xfrm>
          <a:off x="8483111" y="1699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105721</xdr:rowOff>
    </xdr:from>
    <xdr:to>
      <xdr:col>11</xdr:col>
      <xdr:colOff>358775</xdr:colOff>
      <xdr:row>99</xdr:row>
      <xdr:rowOff>35871</xdr:rowOff>
    </xdr:to>
    <xdr:sp macro="" textlink="">
      <xdr:nvSpPr>
        <xdr:cNvPr id="489" name="円/楕円 488"/>
        <xdr:cNvSpPr/>
      </xdr:nvSpPr>
      <xdr:spPr>
        <a:xfrm>
          <a:off x="7810500" y="1690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26998</xdr:rowOff>
    </xdr:from>
    <xdr:ext cx="534377" cy="259045"/>
    <xdr:sp macro="" textlink="">
      <xdr:nvSpPr>
        <xdr:cNvPr id="490" name="テキスト ボックス 489"/>
        <xdr:cNvSpPr txBox="1"/>
      </xdr:nvSpPr>
      <xdr:spPr>
        <a:xfrm>
          <a:off x="7594111" y="1700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107403</xdr:rowOff>
    </xdr:from>
    <xdr:to>
      <xdr:col>10</xdr:col>
      <xdr:colOff>155575</xdr:colOff>
      <xdr:row>99</xdr:row>
      <xdr:rowOff>37553</xdr:rowOff>
    </xdr:to>
    <xdr:sp macro="" textlink="">
      <xdr:nvSpPr>
        <xdr:cNvPr id="491" name="円/楕円 490"/>
        <xdr:cNvSpPr/>
      </xdr:nvSpPr>
      <xdr:spPr>
        <a:xfrm>
          <a:off x="6921500" y="1690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28680</xdr:rowOff>
    </xdr:from>
    <xdr:ext cx="534377" cy="259045"/>
    <xdr:sp macro="" textlink="">
      <xdr:nvSpPr>
        <xdr:cNvPr id="492" name="テキスト ボックス 491"/>
        <xdr:cNvSpPr txBox="1"/>
      </xdr:nvSpPr>
      <xdr:spPr>
        <a:xfrm>
          <a:off x="6705111" y="1700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5" name="テキスト ボックス 50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9" name="テキスト ボックス 50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165932</xdr:rowOff>
    </xdr:from>
    <xdr:to>
      <xdr:col>23</xdr:col>
      <xdr:colOff>516889</xdr:colOff>
      <xdr:row>38</xdr:row>
      <xdr:rowOff>62262</xdr:rowOff>
    </xdr:to>
    <xdr:cxnSp macro="">
      <xdr:nvCxnSpPr>
        <xdr:cNvPr id="513" name="直線コネクタ 512"/>
        <xdr:cNvCxnSpPr/>
      </xdr:nvCxnSpPr>
      <xdr:spPr>
        <a:xfrm flipV="1">
          <a:off x="16317595" y="5309432"/>
          <a:ext cx="1269" cy="126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66089</xdr:rowOff>
    </xdr:from>
    <xdr:ext cx="469744" cy="259045"/>
    <xdr:sp macro="" textlink="">
      <xdr:nvSpPr>
        <xdr:cNvPr id="514" name="消防費最小値テキスト"/>
        <xdr:cNvSpPr txBox="1"/>
      </xdr:nvSpPr>
      <xdr:spPr>
        <a:xfrm>
          <a:off x="16370300" y="658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9,355</a:t>
          </a:r>
          <a:endParaRPr kumimoji="1" lang="ja-JP" altLang="en-US" sz="1000" b="1">
            <a:latin typeface="ＭＳ Ｐゴシック"/>
          </a:endParaRPr>
        </a:p>
      </xdr:txBody>
    </xdr:sp>
    <xdr:clientData/>
  </xdr:oneCellAnchor>
  <xdr:twoCellAnchor>
    <xdr:from>
      <xdr:col>23</xdr:col>
      <xdr:colOff>428625</xdr:colOff>
      <xdr:row>38</xdr:row>
      <xdr:rowOff>62262</xdr:rowOff>
    </xdr:from>
    <xdr:to>
      <xdr:col>23</xdr:col>
      <xdr:colOff>606425</xdr:colOff>
      <xdr:row>38</xdr:row>
      <xdr:rowOff>62262</xdr:rowOff>
    </xdr:to>
    <xdr:cxnSp macro="">
      <xdr:nvCxnSpPr>
        <xdr:cNvPr id="515" name="直線コネクタ 514"/>
        <xdr:cNvCxnSpPr/>
      </xdr:nvCxnSpPr>
      <xdr:spPr>
        <a:xfrm>
          <a:off x="16230600" y="6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112609</xdr:rowOff>
    </xdr:from>
    <xdr:ext cx="534377" cy="259045"/>
    <xdr:sp macro="" textlink="">
      <xdr:nvSpPr>
        <xdr:cNvPr id="516" name="消防費最大値テキスト"/>
        <xdr:cNvSpPr txBox="1"/>
      </xdr:nvSpPr>
      <xdr:spPr>
        <a:xfrm>
          <a:off x="16370300" y="508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31,541</a:t>
          </a:r>
          <a:endParaRPr kumimoji="1" lang="ja-JP" altLang="en-US" sz="1000" b="1">
            <a:latin typeface="ＭＳ Ｐゴシック"/>
          </a:endParaRPr>
        </a:p>
      </xdr:txBody>
    </xdr:sp>
    <xdr:clientData/>
  </xdr:oneCellAnchor>
  <xdr:twoCellAnchor>
    <xdr:from>
      <xdr:col>23</xdr:col>
      <xdr:colOff>428625</xdr:colOff>
      <xdr:row>30</xdr:row>
      <xdr:rowOff>165932</xdr:rowOff>
    </xdr:from>
    <xdr:to>
      <xdr:col>23</xdr:col>
      <xdr:colOff>606425</xdr:colOff>
      <xdr:row>30</xdr:row>
      <xdr:rowOff>165932</xdr:rowOff>
    </xdr:to>
    <xdr:cxnSp macro="">
      <xdr:nvCxnSpPr>
        <xdr:cNvPr id="517" name="直線コネクタ 516"/>
        <xdr:cNvCxnSpPr/>
      </xdr:nvCxnSpPr>
      <xdr:spPr>
        <a:xfrm>
          <a:off x="16230600" y="530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20485</xdr:rowOff>
    </xdr:from>
    <xdr:to>
      <xdr:col>23</xdr:col>
      <xdr:colOff>517525</xdr:colOff>
      <xdr:row>35</xdr:row>
      <xdr:rowOff>52089</xdr:rowOff>
    </xdr:to>
    <xdr:cxnSp macro="">
      <xdr:nvCxnSpPr>
        <xdr:cNvPr id="518" name="直線コネクタ 517"/>
        <xdr:cNvCxnSpPr/>
      </xdr:nvCxnSpPr>
      <xdr:spPr>
        <a:xfrm flipV="1">
          <a:off x="15481300" y="6021235"/>
          <a:ext cx="8382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122248</xdr:rowOff>
    </xdr:from>
    <xdr:ext cx="534377" cy="259045"/>
    <xdr:sp macro="" textlink="">
      <xdr:nvSpPr>
        <xdr:cNvPr id="519" name="消防費平均値テキスト"/>
        <xdr:cNvSpPr txBox="1"/>
      </xdr:nvSpPr>
      <xdr:spPr>
        <a:xfrm>
          <a:off x="16370300" y="612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143821</xdr:rowOff>
    </xdr:from>
    <xdr:to>
      <xdr:col>23</xdr:col>
      <xdr:colOff>568325</xdr:colOff>
      <xdr:row>36</xdr:row>
      <xdr:rowOff>73971</xdr:rowOff>
    </xdr:to>
    <xdr:sp macro="" textlink="">
      <xdr:nvSpPr>
        <xdr:cNvPr id="520" name="フローチャート : 判断 519"/>
        <xdr:cNvSpPr/>
      </xdr:nvSpPr>
      <xdr:spPr>
        <a:xfrm>
          <a:off x="16268700" y="61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52089</xdr:rowOff>
    </xdr:from>
    <xdr:to>
      <xdr:col>22</xdr:col>
      <xdr:colOff>365125</xdr:colOff>
      <xdr:row>36</xdr:row>
      <xdr:rowOff>7112</xdr:rowOff>
    </xdr:to>
    <xdr:cxnSp macro="">
      <xdr:nvCxnSpPr>
        <xdr:cNvPr id="521" name="直線コネクタ 520"/>
        <xdr:cNvCxnSpPr/>
      </xdr:nvCxnSpPr>
      <xdr:spPr>
        <a:xfrm flipV="1">
          <a:off x="14592300" y="6052839"/>
          <a:ext cx="889000" cy="12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48495</xdr:rowOff>
    </xdr:from>
    <xdr:to>
      <xdr:col>22</xdr:col>
      <xdr:colOff>415925</xdr:colOff>
      <xdr:row>36</xdr:row>
      <xdr:rowOff>150095</xdr:rowOff>
    </xdr:to>
    <xdr:sp macro="" textlink="">
      <xdr:nvSpPr>
        <xdr:cNvPr id="522" name="フローチャート : 判断 521"/>
        <xdr:cNvSpPr/>
      </xdr:nvSpPr>
      <xdr:spPr>
        <a:xfrm>
          <a:off x="15430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141222</xdr:rowOff>
    </xdr:from>
    <xdr:ext cx="534377" cy="259045"/>
    <xdr:sp macro="" textlink="">
      <xdr:nvSpPr>
        <xdr:cNvPr id="523" name="テキスト ボックス 522"/>
        <xdr:cNvSpPr txBox="1"/>
      </xdr:nvSpPr>
      <xdr:spPr>
        <a:xfrm>
          <a:off x="15214111" y="63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7112</xdr:rowOff>
    </xdr:from>
    <xdr:to>
      <xdr:col>21</xdr:col>
      <xdr:colOff>161925</xdr:colOff>
      <xdr:row>37</xdr:row>
      <xdr:rowOff>94780</xdr:rowOff>
    </xdr:to>
    <xdr:cxnSp macro="">
      <xdr:nvCxnSpPr>
        <xdr:cNvPr id="524" name="直線コネクタ 523"/>
        <xdr:cNvCxnSpPr/>
      </xdr:nvCxnSpPr>
      <xdr:spPr>
        <a:xfrm flipV="1">
          <a:off x="13703300" y="6179312"/>
          <a:ext cx="889000" cy="2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82099</xdr:rowOff>
    </xdr:from>
    <xdr:to>
      <xdr:col>21</xdr:col>
      <xdr:colOff>212725</xdr:colOff>
      <xdr:row>37</xdr:row>
      <xdr:rowOff>12249</xdr:rowOff>
    </xdr:to>
    <xdr:sp macro="" textlink="">
      <xdr:nvSpPr>
        <xdr:cNvPr id="525" name="フローチャート : 判断 524"/>
        <xdr:cNvSpPr/>
      </xdr:nvSpPr>
      <xdr:spPr>
        <a:xfrm>
          <a:off x="14541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3376</xdr:rowOff>
    </xdr:from>
    <xdr:ext cx="534377" cy="259045"/>
    <xdr:sp macro="" textlink="">
      <xdr:nvSpPr>
        <xdr:cNvPr id="526" name="テキスト ボックス 525"/>
        <xdr:cNvSpPr txBox="1"/>
      </xdr:nvSpPr>
      <xdr:spPr>
        <a:xfrm>
          <a:off x="14325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94780</xdr:rowOff>
    </xdr:from>
    <xdr:to>
      <xdr:col>19</xdr:col>
      <xdr:colOff>644525</xdr:colOff>
      <xdr:row>37</xdr:row>
      <xdr:rowOff>114954</xdr:rowOff>
    </xdr:to>
    <xdr:cxnSp macro="">
      <xdr:nvCxnSpPr>
        <xdr:cNvPr id="527" name="直線コネクタ 526"/>
        <xdr:cNvCxnSpPr/>
      </xdr:nvCxnSpPr>
      <xdr:spPr>
        <a:xfrm flipV="1">
          <a:off x="12814300" y="6438430"/>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120504</xdr:rowOff>
    </xdr:from>
    <xdr:to>
      <xdr:col>20</xdr:col>
      <xdr:colOff>9525</xdr:colOff>
      <xdr:row>37</xdr:row>
      <xdr:rowOff>50654</xdr:rowOff>
    </xdr:to>
    <xdr:sp macro="" textlink="">
      <xdr:nvSpPr>
        <xdr:cNvPr id="528" name="フローチャート : 判断 527"/>
        <xdr:cNvSpPr/>
      </xdr:nvSpPr>
      <xdr:spPr>
        <a:xfrm>
          <a:off x="13652500" y="629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67181</xdr:rowOff>
    </xdr:from>
    <xdr:ext cx="534377" cy="259045"/>
    <xdr:sp macro="" textlink="">
      <xdr:nvSpPr>
        <xdr:cNvPr id="529" name="テキスト ボックス 528"/>
        <xdr:cNvSpPr txBox="1"/>
      </xdr:nvSpPr>
      <xdr:spPr>
        <a:xfrm>
          <a:off x="13436111" y="606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153365</xdr:rowOff>
    </xdr:from>
    <xdr:to>
      <xdr:col>18</xdr:col>
      <xdr:colOff>492125</xdr:colOff>
      <xdr:row>37</xdr:row>
      <xdr:rowOff>83515</xdr:rowOff>
    </xdr:to>
    <xdr:sp macro="" textlink="">
      <xdr:nvSpPr>
        <xdr:cNvPr id="530" name="フローチャート : 判断 529"/>
        <xdr:cNvSpPr/>
      </xdr:nvSpPr>
      <xdr:spPr>
        <a:xfrm>
          <a:off x="12763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100042</xdr:rowOff>
    </xdr:from>
    <xdr:ext cx="534377" cy="259045"/>
    <xdr:sp macro="" textlink="">
      <xdr:nvSpPr>
        <xdr:cNvPr id="531" name="テキスト ボックス 530"/>
        <xdr:cNvSpPr txBox="1"/>
      </xdr:nvSpPr>
      <xdr:spPr>
        <a:xfrm>
          <a:off x="12547111" y="61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141135</xdr:rowOff>
    </xdr:from>
    <xdr:to>
      <xdr:col>23</xdr:col>
      <xdr:colOff>568325</xdr:colOff>
      <xdr:row>35</xdr:row>
      <xdr:rowOff>71285</xdr:rowOff>
    </xdr:to>
    <xdr:sp macro="" textlink="">
      <xdr:nvSpPr>
        <xdr:cNvPr id="537" name="円/楕円 536"/>
        <xdr:cNvSpPr/>
      </xdr:nvSpPr>
      <xdr:spPr>
        <a:xfrm>
          <a:off x="16268700" y="597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164012</xdr:rowOff>
    </xdr:from>
    <xdr:ext cx="534377" cy="259045"/>
    <xdr:sp macro="" textlink="">
      <xdr:nvSpPr>
        <xdr:cNvPr id="538" name="消防費該当値テキスト"/>
        <xdr:cNvSpPr txBox="1"/>
      </xdr:nvSpPr>
      <xdr:spPr>
        <a:xfrm>
          <a:off x="16370300" y="582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19,086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1289</xdr:rowOff>
    </xdr:from>
    <xdr:to>
      <xdr:col>22</xdr:col>
      <xdr:colOff>415925</xdr:colOff>
      <xdr:row>35</xdr:row>
      <xdr:rowOff>102889</xdr:rowOff>
    </xdr:to>
    <xdr:sp macro="" textlink="">
      <xdr:nvSpPr>
        <xdr:cNvPr id="539" name="円/楕円 538"/>
        <xdr:cNvSpPr/>
      </xdr:nvSpPr>
      <xdr:spPr>
        <a:xfrm>
          <a:off x="15430500" y="600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119416</xdr:rowOff>
    </xdr:from>
    <xdr:ext cx="534377" cy="259045"/>
    <xdr:sp macro="" textlink="">
      <xdr:nvSpPr>
        <xdr:cNvPr id="540" name="テキスト ボックス 539"/>
        <xdr:cNvSpPr txBox="1"/>
      </xdr:nvSpPr>
      <xdr:spPr>
        <a:xfrm>
          <a:off x="15214111" y="577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127762</xdr:rowOff>
    </xdr:from>
    <xdr:to>
      <xdr:col>21</xdr:col>
      <xdr:colOff>212725</xdr:colOff>
      <xdr:row>36</xdr:row>
      <xdr:rowOff>57912</xdr:rowOff>
    </xdr:to>
    <xdr:sp macro="" textlink="">
      <xdr:nvSpPr>
        <xdr:cNvPr id="541" name="円/楕円 540"/>
        <xdr:cNvSpPr/>
      </xdr:nvSpPr>
      <xdr:spPr>
        <a:xfrm>
          <a:off x="14541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74439</xdr:rowOff>
    </xdr:from>
    <xdr:ext cx="534377" cy="259045"/>
    <xdr:sp macro="" textlink="">
      <xdr:nvSpPr>
        <xdr:cNvPr id="542" name="テキスト ボックス 541"/>
        <xdr:cNvSpPr txBox="1"/>
      </xdr:nvSpPr>
      <xdr:spPr>
        <a:xfrm>
          <a:off x="14325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43980</xdr:rowOff>
    </xdr:from>
    <xdr:to>
      <xdr:col>20</xdr:col>
      <xdr:colOff>9525</xdr:colOff>
      <xdr:row>37</xdr:row>
      <xdr:rowOff>145580</xdr:rowOff>
    </xdr:to>
    <xdr:sp macro="" textlink="">
      <xdr:nvSpPr>
        <xdr:cNvPr id="543" name="円/楕円 542"/>
        <xdr:cNvSpPr/>
      </xdr:nvSpPr>
      <xdr:spPr>
        <a:xfrm>
          <a:off x="13652500" y="63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136707</xdr:rowOff>
    </xdr:from>
    <xdr:ext cx="534377" cy="259045"/>
    <xdr:sp macro="" textlink="">
      <xdr:nvSpPr>
        <xdr:cNvPr id="544" name="テキスト ボックス 543"/>
        <xdr:cNvSpPr txBox="1"/>
      </xdr:nvSpPr>
      <xdr:spPr>
        <a:xfrm>
          <a:off x="13436111" y="648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64154</xdr:rowOff>
    </xdr:from>
    <xdr:to>
      <xdr:col>18</xdr:col>
      <xdr:colOff>492125</xdr:colOff>
      <xdr:row>37</xdr:row>
      <xdr:rowOff>165754</xdr:rowOff>
    </xdr:to>
    <xdr:sp macro="" textlink="">
      <xdr:nvSpPr>
        <xdr:cNvPr id="545" name="円/楕円 544"/>
        <xdr:cNvSpPr/>
      </xdr:nvSpPr>
      <xdr:spPr>
        <a:xfrm>
          <a:off x="12763500" y="640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156881</xdr:rowOff>
    </xdr:from>
    <xdr:ext cx="534377" cy="259045"/>
    <xdr:sp macro="" textlink="">
      <xdr:nvSpPr>
        <xdr:cNvPr id="546" name="テキスト ボックス 545"/>
        <xdr:cNvSpPr txBox="1"/>
      </xdr:nvSpPr>
      <xdr:spPr>
        <a:xfrm>
          <a:off x="12547111" y="65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46774</xdr:rowOff>
    </xdr:from>
    <xdr:to>
      <xdr:col>23</xdr:col>
      <xdr:colOff>516889</xdr:colOff>
      <xdr:row>58</xdr:row>
      <xdr:rowOff>87026</xdr:rowOff>
    </xdr:to>
    <xdr:cxnSp macro="">
      <xdr:nvCxnSpPr>
        <xdr:cNvPr id="571" name="直線コネクタ 570"/>
        <xdr:cNvCxnSpPr/>
      </xdr:nvCxnSpPr>
      <xdr:spPr>
        <a:xfrm flipV="1">
          <a:off x="16317595" y="8619274"/>
          <a:ext cx="1269" cy="141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90853</xdr:rowOff>
    </xdr:from>
    <xdr:ext cx="534377" cy="259045"/>
    <xdr:sp macro="" textlink="">
      <xdr:nvSpPr>
        <xdr:cNvPr id="572" name="教育費最小値テキスト"/>
        <xdr:cNvSpPr txBox="1"/>
      </xdr:nvSpPr>
      <xdr:spPr>
        <a:xfrm>
          <a:off x="16370300" y="100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26,765</a:t>
          </a:r>
          <a:endParaRPr kumimoji="1" lang="ja-JP" altLang="en-US" sz="1000" b="1">
            <a:latin typeface="ＭＳ Ｐゴシック"/>
          </a:endParaRPr>
        </a:p>
      </xdr:txBody>
    </xdr:sp>
    <xdr:clientData/>
  </xdr:oneCellAnchor>
  <xdr:twoCellAnchor>
    <xdr:from>
      <xdr:col>23</xdr:col>
      <xdr:colOff>428625</xdr:colOff>
      <xdr:row>58</xdr:row>
      <xdr:rowOff>87026</xdr:rowOff>
    </xdr:from>
    <xdr:to>
      <xdr:col>23</xdr:col>
      <xdr:colOff>606425</xdr:colOff>
      <xdr:row>58</xdr:row>
      <xdr:rowOff>87026</xdr:rowOff>
    </xdr:to>
    <xdr:cxnSp macro="">
      <xdr:nvCxnSpPr>
        <xdr:cNvPr id="573" name="直線コネクタ 572"/>
        <xdr:cNvCxnSpPr/>
      </xdr:nvCxnSpPr>
      <xdr:spPr>
        <a:xfrm>
          <a:off x="16230600" y="1003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164901</xdr:rowOff>
    </xdr:from>
    <xdr:ext cx="599010" cy="259045"/>
    <xdr:sp macro="" textlink="">
      <xdr:nvSpPr>
        <xdr:cNvPr id="574" name="教育費最大値テキスト"/>
        <xdr:cNvSpPr txBox="1"/>
      </xdr:nvSpPr>
      <xdr:spPr>
        <a:xfrm>
          <a:off x="16370300" y="83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100,878</a:t>
          </a:r>
          <a:endParaRPr kumimoji="1" lang="ja-JP" altLang="en-US" sz="1000" b="1">
            <a:latin typeface="ＭＳ Ｐゴシック"/>
          </a:endParaRPr>
        </a:p>
      </xdr:txBody>
    </xdr:sp>
    <xdr:clientData/>
  </xdr:oneCellAnchor>
  <xdr:twoCellAnchor>
    <xdr:from>
      <xdr:col>23</xdr:col>
      <xdr:colOff>428625</xdr:colOff>
      <xdr:row>50</xdr:row>
      <xdr:rowOff>46774</xdr:rowOff>
    </xdr:from>
    <xdr:to>
      <xdr:col>23</xdr:col>
      <xdr:colOff>606425</xdr:colOff>
      <xdr:row>50</xdr:row>
      <xdr:rowOff>46774</xdr:rowOff>
    </xdr:to>
    <xdr:cxnSp macro="">
      <xdr:nvCxnSpPr>
        <xdr:cNvPr id="575" name="直線コネクタ 574"/>
        <xdr:cNvCxnSpPr/>
      </xdr:nvCxnSpPr>
      <xdr:spPr>
        <a:xfrm>
          <a:off x="16230600" y="8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114802</xdr:rowOff>
    </xdr:from>
    <xdr:to>
      <xdr:col>23</xdr:col>
      <xdr:colOff>517525</xdr:colOff>
      <xdr:row>56</xdr:row>
      <xdr:rowOff>27324</xdr:rowOff>
    </xdr:to>
    <xdr:cxnSp macro="">
      <xdr:nvCxnSpPr>
        <xdr:cNvPr id="576" name="直線コネクタ 575"/>
        <xdr:cNvCxnSpPr/>
      </xdr:nvCxnSpPr>
      <xdr:spPr>
        <a:xfrm>
          <a:off x="15481300" y="9544552"/>
          <a:ext cx="8382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145095</xdr:rowOff>
    </xdr:from>
    <xdr:ext cx="534377" cy="259045"/>
    <xdr:sp macro="" textlink="">
      <xdr:nvSpPr>
        <xdr:cNvPr id="577" name="教育費平均値テキスト"/>
        <xdr:cNvSpPr txBox="1"/>
      </xdr:nvSpPr>
      <xdr:spPr>
        <a:xfrm>
          <a:off x="16370300" y="940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122218</xdr:rowOff>
    </xdr:from>
    <xdr:to>
      <xdr:col>23</xdr:col>
      <xdr:colOff>568325</xdr:colOff>
      <xdr:row>56</xdr:row>
      <xdr:rowOff>52368</xdr:rowOff>
    </xdr:to>
    <xdr:sp macro="" textlink="">
      <xdr:nvSpPr>
        <xdr:cNvPr id="578" name="フローチャート : 判断 577"/>
        <xdr:cNvSpPr/>
      </xdr:nvSpPr>
      <xdr:spPr>
        <a:xfrm>
          <a:off x="162687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100267</xdr:rowOff>
    </xdr:from>
    <xdr:to>
      <xdr:col>22</xdr:col>
      <xdr:colOff>365125</xdr:colOff>
      <xdr:row>55</xdr:row>
      <xdr:rowOff>114802</xdr:rowOff>
    </xdr:to>
    <xdr:cxnSp macro="">
      <xdr:nvCxnSpPr>
        <xdr:cNvPr id="579" name="直線コネクタ 578"/>
        <xdr:cNvCxnSpPr/>
      </xdr:nvCxnSpPr>
      <xdr:spPr>
        <a:xfrm>
          <a:off x="14592300" y="9530017"/>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80" name="フローチャート : 判断 579"/>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116552</xdr:rowOff>
    </xdr:from>
    <xdr:ext cx="534377" cy="259045"/>
    <xdr:sp macro="" textlink="">
      <xdr:nvSpPr>
        <xdr:cNvPr id="581" name="テキスト ボックス 580"/>
        <xdr:cNvSpPr txBox="1"/>
      </xdr:nvSpPr>
      <xdr:spPr>
        <a:xfrm>
          <a:off x="15214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100267</xdr:rowOff>
    </xdr:from>
    <xdr:to>
      <xdr:col>21</xdr:col>
      <xdr:colOff>161925</xdr:colOff>
      <xdr:row>56</xdr:row>
      <xdr:rowOff>8598</xdr:rowOff>
    </xdr:to>
    <xdr:cxnSp macro="">
      <xdr:nvCxnSpPr>
        <xdr:cNvPr id="582" name="直線コネクタ 581"/>
        <xdr:cNvCxnSpPr/>
      </xdr:nvCxnSpPr>
      <xdr:spPr>
        <a:xfrm flipV="1">
          <a:off x="13703300" y="9530017"/>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83" name="フローチャート : 判断 582"/>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155643</xdr:rowOff>
    </xdr:from>
    <xdr:ext cx="534377" cy="259045"/>
    <xdr:sp macro="" textlink="">
      <xdr:nvSpPr>
        <xdr:cNvPr id="584" name="テキスト ボックス 583"/>
        <xdr:cNvSpPr txBox="1"/>
      </xdr:nvSpPr>
      <xdr:spPr>
        <a:xfrm>
          <a:off x="14325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8598</xdr:rowOff>
    </xdr:from>
    <xdr:to>
      <xdr:col>19</xdr:col>
      <xdr:colOff>644525</xdr:colOff>
      <xdr:row>56</xdr:row>
      <xdr:rowOff>79578</xdr:rowOff>
    </xdr:to>
    <xdr:cxnSp macro="">
      <xdr:nvCxnSpPr>
        <xdr:cNvPr id="585" name="直線コネクタ 584"/>
        <xdr:cNvCxnSpPr/>
      </xdr:nvCxnSpPr>
      <xdr:spPr>
        <a:xfrm flipV="1">
          <a:off x="12814300" y="9609798"/>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86" name="フローチャート : 判断 585"/>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42048</xdr:rowOff>
    </xdr:from>
    <xdr:ext cx="534377" cy="259045"/>
    <xdr:sp macro="" textlink="">
      <xdr:nvSpPr>
        <xdr:cNvPr id="587" name="テキスト ボックス 586"/>
        <xdr:cNvSpPr txBox="1"/>
      </xdr:nvSpPr>
      <xdr:spPr>
        <a:xfrm>
          <a:off x="13436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88" name="フローチャート : 判断 587"/>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27970</xdr:rowOff>
    </xdr:from>
    <xdr:ext cx="534377" cy="259045"/>
    <xdr:sp macro="" textlink="">
      <xdr:nvSpPr>
        <xdr:cNvPr id="589" name="テキスト ボックス 588"/>
        <xdr:cNvSpPr txBox="1"/>
      </xdr:nvSpPr>
      <xdr:spPr>
        <a:xfrm>
          <a:off x="12547111" y="98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147974</xdr:rowOff>
    </xdr:from>
    <xdr:to>
      <xdr:col>23</xdr:col>
      <xdr:colOff>568325</xdr:colOff>
      <xdr:row>56</xdr:row>
      <xdr:rowOff>78124</xdr:rowOff>
    </xdr:to>
    <xdr:sp macro="" textlink="">
      <xdr:nvSpPr>
        <xdr:cNvPr id="595" name="円/楕円 594"/>
        <xdr:cNvSpPr/>
      </xdr:nvSpPr>
      <xdr:spPr>
        <a:xfrm>
          <a:off x="16268700" y="95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126401</xdr:rowOff>
    </xdr:from>
    <xdr:ext cx="534377" cy="259045"/>
    <xdr:sp macro="" textlink="">
      <xdr:nvSpPr>
        <xdr:cNvPr id="596" name="教育費該当値テキスト"/>
        <xdr:cNvSpPr txBox="1"/>
      </xdr:nvSpPr>
      <xdr:spPr>
        <a:xfrm>
          <a:off x="16370300" y="955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47,899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64002</xdr:rowOff>
    </xdr:from>
    <xdr:to>
      <xdr:col>22</xdr:col>
      <xdr:colOff>415925</xdr:colOff>
      <xdr:row>55</xdr:row>
      <xdr:rowOff>165602</xdr:rowOff>
    </xdr:to>
    <xdr:sp macro="" textlink="">
      <xdr:nvSpPr>
        <xdr:cNvPr id="597" name="円/楕円 596"/>
        <xdr:cNvSpPr/>
      </xdr:nvSpPr>
      <xdr:spPr>
        <a:xfrm>
          <a:off x="15430500" y="94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10679</xdr:rowOff>
    </xdr:from>
    <xdr:ext cx="534377" cy="259045"/>
    <xdr:sp macro="" textlink="">
      <xdr:nvSpPr>
        <xdr:cNvPr id="598" name="テキスト ボックス 597"/>
        <xdr:cNvSpPr txBox="1"/>
      </xdr:nvSpPr>
      <xdr:spPr>
        <a:xfrm>
          <a:off x="15214111" y="926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52,307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49467</xdr:rowOff>
    </xdr:from>
    <xdr:to>
      <xdr:col>21</xdr:col>
      <xdr:colOff>212725</xdr:colOff>
      <xdr:row>55</xdr:row>
      <xdr:rowOff>151067</xdr:rowOff>
    </xdr:to>
    <xdr:sp macro="" textlink="">
      <xdr:nvSpPr>
        <xdr:cNvPr id="599" name="円/楕円 598"/>
        <xdr:cNvSpPr/>
      </xdr:nvSpPr>
      <xdr:spPr>
        <a:xfrm>
          <a:off x="14541500" y="947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167594</xdr:rowOff>
    </xdr:from>
    <xdr:ext cx="534377" cy="259045"/>
    <xdr:sp macro="" textlink="">
      <xdr:nvSpPr>
        <xdr:cNvPr id="600" name="テキスト ボックス 599"/>
        <xdr:cNvSpPr txBox="1"/>
      </xdr:nvSpPr>
      <xdr:spPr>
        <a:xfrm>
          <a:off x="14325111" y="925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53,070</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129248</xdr:rowOff>
    </xdr:from>
    <xdr:to>
      <xdr:col>20</xdr:col>
      <xdr:colOff>9525</xdr:colOff>
      <xdr:row>56</xdr:row>
      <xdr:rowOff>59398</xdr:rowOff>
    </xdr:to>
    <xdr:sp macro="" textlink="">
      <xdr:nvSpPr>
        <xdr:cNvPr id="601" name="円/楕円 600"/>
        <xdr:cNvSpPr/>
      </xdr:nvSpPr>
      <xdr:spPr>
        <a:xfrm>
          <a:off x="13652500" y="955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75925</xdr:rowOff>
    </xdr:from>
    <xdr:ext cx="534377" cy="259045"/>
    <xdr:sp macro="" textlink="">
      <xdr:nvSpPr>
        <xdr:cNvPr id="602" name="テキスト ボックス 601"/>
        <xdr:cNvSpPr txBox="1"/>
      </xdr:nvSpPr>
      <xdr:spPr>
        <a:xfrm>
          <a:off x="13436111" y="933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28778</xdr:rowOff>
    </xdr:from>
    <xdr:to>
      <xdr:col>18</xdr:col>
      <xdr:colOff>492125</xdr:colOff>
      <xdr:row>56</xdr:row>
      <xdr:rowOff>130378</xdr:rowOff>
    </xdr:to>
    <xdr:sp macro="" textlink="">
      <xdr:nvSpPr>
        <xdr:cNvPr id="603" name="円/楕円 602"/>
        <xdr:cNvSpPr/>
      </xdr:nvSpPr>
      <xdr:spPr>
        <a:xfrm>
          <a:off x="12763500" y="96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146905</xdr:rowOff>
    </xdr:from>
    <xdr:ext cx="534377" cy="259045"/>
    <xdr:sp macro="" textlink="">
      <xdr:nvSpPr>
        <xdr:cNvPr id="604" name="テキスト ボックス 603"/>
        <xdr:cNvSpPr txBox="1"/>
      </xdr:nvSpPr>
      <xdr:spPr>
        <a:xfrm>
          <a:off x="12547111" y="94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94862</xdr:rowOff>
    </xdr:from>
    <xdr:to>
      <xdr:col>23</xdr:col>
      <xdr:colOff>516889</xdr:colOff>
      <xdr:row>79</xdr:row>
      <xdr:rowOff>98879</xdr:rowOff>
    </xdr:to>
    <xdr:cxnSp macro="">
      <xdr:nvCxnSpPr>
        <xdr:cNvPr id="630" name="直線コネクタ 629"/>
        <xdr:cNvCxnSpPr/>
      </xdr:nvCxnSpPr>
      <xdr:spPr>
        <a:xfrm flipV="1">
          <a:off x="16317595" y="12096362"/>
          <a:ext cx="1269" cy="154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140802</xdr:rowOff>
    </xdr:from>
    <xdr:ext cx="249299" cy="259045"/>
    <xdr:sp macro="" textlink="">
      <xdr:nvSpPr>
        <xdr:cNvPr id="631" name="災害復旧費最小値テキスト"/>
        <xdr:cNvSpPr txBox="1"/>
      </xdr:nvSpPr>
      <xdr:spPr>
        <a:xfrm>
          <a:off x="1637030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41539</xdr:rowOff>
    </xdr:from>
    <xdr:ext cx="534377" cy="259045"/>
    <xdr:sp macro="" textlink="">
      <xdr:nvSpPr>
        <xdr:cNvPr id="633" name="災害復旧費最大値テキスト"/>
        <xdr:cNvSpPr txBox="1"/>
      </xdr:nvSpPr>
      <xdr:spPr>
        <a:xfrm>
          <a:off x="16370300" y="118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70</xdr:row>
      <xdr:rowOff>94862</xdr:rowOff>
    </xdr:from>
    <xdr:to>
      <xdr:col>23</xdr:col>
      <xdr:colOff>606425</xdr:colOff>
      <xdr:row>70</xdr:row>
      <xdr:rowOff>94862</xdr:rowOff>
    </xdr:to>
    <xdr:cxnSp macro="">
      <xdr:nvCxnSpPr>
        <xdr:cNvPr id="634" name="直線コネクタ 633"/>
        <xdr:cNvCxnSpPr/>
      </xdr:nvCxnSpPr>
      <xdr:spPr>
        <a:xfrm>
          <a:off x="16230600" y="1209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66075</xdr:rowOff>
    </xdr:from>
    <xdr:to>
      <xdr:col>23</xdr:col>
      <xdr:colOff>517525</xdr:colOff>
      <xdr:row>79</xdr:row>
      <xdr:rowOff>84672</xdr:rowOff>
    </xdr:to>
    <xdr:cxnSp macro="">
      <xdr:nvCxnSpPr>
        <xdr:cNvPr id="635" name="直線コネクタ 634"/>
        <xdr:cNvCxnSpPr/>
      </xdr:nvCxnSpPr>
      <xdr:spPr>
        <a:xfrm flipV="1">
          <a:off x="15481300" y="13610625"/>
          <a:ext cx="838200" cy="1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13802</xdr:rowOff>
    </xdr:from>
    <xdr:ext cx="378565" cy="259045"/>
    <xdr:sp macro="" textlink="">
      <xdr:nvSpPr>
        <xdr:cNvPr id="636" name="災害復旧費平均値テキスト"/>
        <xdr:cNvSpPr txBox="1"/>
      </xdr:nvSpPr>
      <xdr:spPr>
        <a:xfrm>
          <a:off x="16370300" y="13558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35375</xdr:rowOff>
    </xdr:from>
    <xdr:to>
      <xdr:col>23</xdr:col>
      <xdr:colOff>568325</xdr:colOff>
      <xdr:row>79</xdr:row>
      <xdr:rowOff>136975</xdr:rowOff>
    </xdr:to>
    <xdr:sp macro="" textlink="">
      <xdr:nvSpPr>
        <xdr:cNvPr id="637" name="フローチャート : 判断 636"/>
        <xdr:cNvSpPr/>
      </xdr:nvSpPr>
      <xdr:spPr>
        <a:xfrm>
          <a:off x="16268700" y="1357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84672</xdr:rowOff>
    </xdr:from>
    <xdr:to>
      <xdr:col>22</xdr:col>
      <xdr:colOff>365125</xdr:colOff>
      <xdr:row>79</xdr:row>
      <xdr:rowOff>91759</xdr:rowOff>
    </xdr:to>
    <xdr:cxnSp macro="">
      <xdr:nvCxnSpPr>
        <xdr:cNvPr id="638" name="直線コネクタ 637"/>
        <xdr:cNvCxnSpPr/>
      </xdr:nvCxnSpPr>
      <xdr:spPr>
        <a:xfrm flipV="1">
          <a:off x="14592300" y="13629222"/>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36861</xdr:rowOff>
    </xdr:from>
    <xdr:to>
      <xdr:col>22</xdr:col>
      <xdr:colOff>415925</xdr:colOff>
      <xdr:row>79</xdr:row>
      <xdr:rowOff>138461</xdr:rowOff>
    </xdr:to>
    <xdr:sp macro="" textlink="">
      <xdr:nvSpPr>
        <xdr:cNvPr id="639" name="フローチャート : 判断 638"/>
        <xdr:cNvSpPr/>
      </xdr:nvSpPr>
      <xdr:spPr>
        <a:xfrm>
          <a:off x="15430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129588</xdr:rowOff>
    </xdr:from>
    <xdr:ext cx="378565" cy="259045"/>
    <xdr:sp macro="" textlink="">
      <xdr:nvSpPr>
        <xdr:cNvPr id="640" name="テキスト ボックス 639"/>
        <xdr:cNvSpPr txBox="1"/>
      </xdr:nvSpPr>
      <xdr:spPr>
        <a:xfrm>
          <a:off x="15292017" y="1367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87677</xdr:rowOff>
    </xdr:from>
    <xdr:to>
      <xdr:col>21</xdr:col>
      <xdr:colOff>161925</xdr:colOff>
      <xdr:row>79</xdr:row>
      <xdr:rowOff>91759</xdr:rowOff>
    </xdr:to>
    <xdr:cxnSp macro="">
      <xdr:nvCxnSpPr>
        <xdr:cNvPr id="641" name="直線コネクタ 640"/>
        <xdr:cNvCxnSpPr/>
      </xdr:nvCxnSpPr>
      <xdr:spPr>
        <a:xfrm>
          <a:off x="13703300" y="13632227"/>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36551</xdr:rowOff>
    </xdr:from>
    <xdr:to>
      <xdr:col>21</xdr:col>
      <xdr:colOff>212725</xdr:colOff>
      <xdr:row>79</xdr:row>
      <xdr:rowOff>138151</xdr:rowOff>
    </xdr:to>
    <xdr:sp macro="" textlink="">
      <xdr:nvSpPr>
        <xdr:cNvPr id="642" name="フローチャート : 判断 641"/>
        <xdr:cNvSpPr/>
      </xdr:nvSpPr>
      <xdr:spPr>
        <a:xfrm>
          <a:off x="14541500" y="135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154678</xdr:rowOff>
    </xdr:from>
    <xdr:ext cx="378565" cy="259045"/>
    <xdr:sp macro="" textlink="">
      <xdr:nvSpPr>
        <xdr:cNvPr id="643" name="テキスト ボックス 642"/>
        <xdr:cNvSpPr txBox="1"/>
      </xdr:nvSpPr>
      <xdr:spPr>
        <a:xfrm>
          <a:off x="14403017" y="13356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87677</xdr:rowOff>
    </xdr:from>
    <xdr:to>
      <xdr:col>19</xdr:col>
      <xdr:colOff>644525</xdr:colOff>
      <xdr:row>79</xdr:row>
      <xdr:rowOff>91694</xdr:rowOff>
    </xdr:to>
    <xdr:cxnSp macro="">
      <xdr:nvCxnSpPr>
        <xdr:cNvPr id="644" name="直線コネクタ 643"/>
        <xdr:cNvCxnSpPr/>
      </xdr:nvCxnSpPr>
      <xdr:spPr>
        <a:xfrm flipV="1">
          <a:off x="12814300" y="13632227"/>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28386</xdr:rowOff>
    </xdr:from>
    <xdr:to>
      <xdr:col>20</xdr:col>
      <xdr:colOff>9525</xdr:colOff>
      <xdr:row>79</xdr:row>
      <xdr:rowOff>129986</xdr:rowOff>
    </xdr:to>
    <xdr:sp macro="" textlink="">
      <xdr:nvSpPr>
        <xdr:cNvPr id="645" name="フローチャート : 判断 644"/>
        <xdr:cNvSpPr/>
      </xdr:nvSpPr>
      <xdr:spPr>
        <a:xfrm>
          <a:off x="13652500" y="135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146513</xdr:rowOff>
    </xdr:from>
    <xdr:ext cx="469744" cy="259045"/>
    <xdr:sp macro="" textlink="">
      <xdr:nvSpPr>
        <xdr:cNvPr id="646" name="テキスト ボックス 645"/>
        <xdr:cNvSpPr txBox="1"/>
      </xdr:nvSpPr>
      <xdr:spPr>
        <a:xfrm>
          <a:off x="13468427" y="1334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27374</xdr:rowOff>
    </xdr:from>
    <xdr:to>
      <xdr:col>18</xdr:col>
      <xdr:colOff>492125</xdr:colOff>
      <xdr:row>79</xdr:row>
      <xdr:rowOff>128974</xdr:rowOff>
    </xdr:to>
    <xdr:sp macro="" textlink="">
      <xdr:nvSpPr>
        <xdr:cNvPr id="647" name="フローチャート : 判断 646"/>
        <xdr:cNvSpPr/>
      </xdr:nvSpPr>
      <xdr:spPr>
        <a:xfrm>
          <a:off x="12763500" y="1357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145501</xdr:rowOff>
    </xdr:from>
    <xdr:ext cx="469744" cy="259045"/>
    <xdr:sp macro="" textlink="">
      <xdr:nvSpPr>
        <xdr:cNvPr id="648" name="テキスト ボックス 647"/>
        <xdr:cNvSpPr txBox="1"/>
      </xdr:nvSpPr>
      <xdr:spPr>
        <a:xfrm>
          <a:off x="12579427" y="1334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15275</xdr:rowOff>
    </xdr:from>
    <xdr:to>
      <xdr:col>23</xdr:col>
      <xdr:colOff>568325</xdr:colOff>
      <xdr:row>79</xdr:row>
      <xdr:rowOff>116875</xdr:rowOff>
    </xdr:to>
    <xdr:sp macro="" textlink="">
      <xdr:nvSpPr>
        <xdr:cNvPr id="654" name="円/楕円 653"/>
        <xdr:cNvSpPr/>
      </xdr:nvSpPr>
      <xdr:spPr>
        <a:xfrm>
          <a:off x="16268700" y="1355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146102</xdr:rowOff>
    </xdr:from>
    <xdr:ext cx="469744" cy="259045"/>
    <xdr:sp macro="" textlink="">
      <xdr:nvSpPr>
        <xdr:cNvPr id="655" name="災害復旧費該当値テキスト"/>
        <xdr:cNvSpPr txBox="1"/>
      </xdr:nvSpPr>
      <xdr:spPr>
        <a:xfrm>
          <a:off x="16370300" y="1334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33872</xdr:rowOff>
    </xdr:from>
    <xdr:to>
      <xdr:col>22</xdr:col>
      <xdr:colOff>415925</xdr:colOff>
      <xdr:row>79</xdr:row>
      <xdr:rowOff>135472</xdr:rowOff>
    </xdr:to>
    <xdr:sp macro="" textlink="">
      <xdr:nvSpPr>
        <xdr:cNvPr id="656" name="円/楕円 655"/>
        <xdr:cNvSpPr/>
      </xdr:nvSpPr>
      <xdr:spPr>
        <a:xfrm>
          <a:off x="15430500" y="135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151999</xdr:rowOff>
    </xdr:from>
    <xdr:ext cx="378565" cy="259045"/>
    <xdr:sp macro="" textlink="">
      <xdr:nvSpPr>
        <xdr:cNvPr id="657" name="テキスト ボックス 656"/>
        <xdr:cNvSpPr txBox="1"/>
      </xdr:nvSpPr>
      <xdr:spPr>
        <a:xfrm>
          <a:off x="15292017" y="1335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40959</xdr:rowOff>
    </xdr:from>
    <xdr:to>
      <xdr:col>21</xdr:col>
      <xdr:colOff>212725</xdr:colOff>
      <xdr:row>79</xdr:row>
      <xdr:rowOff>142559</xdr:rowOff>
    </xdr:to>
    <xdr:sp macro="" textlink="">
      <xdr:nvSpPr>
        <xdr:cNvPr id="658" name="円/楕円 657"/>
        <xdr:cNvSpPr/>
      </xdr:nvSpPr>
      <xdr:spPr>
        <a:xfrm>
          <a:off x="14541500" y="1358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133686</xdr:rowOff>
    </xdr:from>
    <xdr:ext cx="378565" cy="259045"/>
    <xdr:sp macro="" textlink="">
      <xdr:nvSpPr>
        <xdr:cNvPr id="659" name="テキスト ボックス 658"/>
        <xdr:cNvSpPr txBox="1"/>
      </xdr:nvSpPr>
      <xdr:spPr>
        <a:xfrm>
          <a:off x="14403017" y="1367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36877</xdr:rowOff>
    </xdr:from>
    <xdr:to>
      <xdr:col>20</xdr:col>
      <xdr:colOff>9525</xdr:colOff>
      <xdr:row>79</xdr:row>
      <xdr:rowOff>138477</xdr:rowOff>
    </xdr:to>
    <xdr:sp macro="" textlink="">
      <xdr:nvSpPr>
        <xdr:cNvPr id="660" name="円/楕円 659"/>
        <xdr:cNvSpPr/>
      </xdr:nvSpPr>
      <xdr:spPr>
        <a:xfrm>
          <a:off x="13652500" y="1358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129604</xdr:rowOff>
    </xdr:from>
    <xdr:ext cx="378565" cy="259045"/>
    <xdr:sp macro="" textlink="">
      <xdr:nvSpPr>
        <xdr:cNvPr id="661" name="テキスト ボックス 660"/>
        <xdr:cNvSpPr txBox="1"/>
      </xdr:nvSpPr>
      <xdr:spPr>
        <a:xfrm>
          <a:off x="13514017" y="1367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40894</xdr:rowOff>
    </xdr:from>
    <xdr:to>
      <xdr:col>18</xdr:col>
      <xdr:colOff>492125</xdr:colOff>
      <xdr:row>79</xdr:row>
      <xdr:rowOff>142494</xdr:rowOff>
    </xdr:to>
    <xdr:sp macro="" textlink="">
      <xdr:nvSpPr>
        <xdr:cNvPr id="662" name="円/楕円 661"/>
        <xdr:cNvSpPr/>
      </xdr:nvSpPr>
      <xdr:spPr>
        <a:xfrm>
          <a:off x="12763500" y="1358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133621</xdr:rowOff>
    </xdr:from>
    <xdr:ext cx="378565" cy="259045"/>
    <xdr:sp macro="" textlink="">
      <xdr:nvSpPr>
        <xdr:cNvPr id="663" name="テキスト ボックス 662"/>
        <xdr:cNvSpPr txBox="1"/>
      </xdr:nvSpPr>
      <xdr:spPr>
        <a:xfrm>
          <a:off x="12625017" y="13678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48813</xdr:rowOff>
    </xdr:from>
    <xdr:to>
      <xdr:col>23</xdr:col>
      <xdr:colOff>516889</xdr:colOff>
      <xdr:row>97</xdr:row>
      <xdr:rowOff>131471</xdr:rowOff>
    </xdr:to>
    <xdr:cxnSp macro="">
      <xdr:nvCxnSpPr>
        <xdr:cNvPr id="687" name="直線コネクタ 686"/>
        <xdr:cNvCxnSpPr/>
      </xdr:nvCxnSpPr>
      <xdr:spPr>
        <a:xfrm flipV="1">
          <a:off x="16317595" y="15650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135298</xdr:rowOff>
    </xdr:from>
    <xdr:ext cx="534377" cy="259045"/>
    <xdr:sp macro="" textlink="">
      <xdr:nvSpPr>
        <xdr:cNvPr id="688" name="公債費最小値テキスト"/>
        <xdr:cNvSpPr txBox="1"/>
      </xdr:nvSpPr>
      <xdr:spPr>
        <a:xfrm>
          <a:off x="16370300" y="167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97</xdr:row>
      <xdr:rowOff>131471</xdr:rowOff>
    </xdr:from>
    <xdr:to>
      <xdr:col>23</xdr:col>
      <xdr:colOff>606425</xdr:colOff>
      <xdr:row>97</xdr:row>
      <xdr:rowOff>131471</xdr:rowOff>
    </xdr:to>
    <xdr:cxnSp macro="">
      <xdr:nvCxnSpPr>
        <xdr:cNvPr id="689" name="直線コネクタ 688"/>
        <xdr:cNvCxnSpPr/>
      </xdr:nvCxnSpPr>
      <xdr:spPr>
        <a:xfrm>
          <a:off x="16230600" y="1676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166940</xdr:rowOff>
    </xdr:from>
    <xdr:ext cx="534377" cy="259045"/>
    <xdr:sp macro="" textlink="">
      <xdr:nvSpPr>
        <xdr:cNvPr id="690" name="公債費最大値テキスト"/>
        <xdr:cNvSpPr txBox="1"/>
      </xdr:nvSpPr>
      <xdr:spPr>
        <a:xfrm>
          <a:off x="16370300" y="154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91</xdr:row>
      <xdr:rowOff>48813</xdr:rowOff>
    </xdr:from>
    <xdr:to>
      <xdr:col>23</xdr:col>
      <xdr:colOff>606425</xdr:colOff>
      <xdr:row>91</xdr:row>
      <xdr:rowOff>48813</xdr:rowOff>
    </xdr:to>
    <xdr:cxnSp macro="">
      <xdr:nvCxnSpPr>
        <xdr:cNvPr id="691" name="直線コネクタ 690"/>
        <xdr:cNvCxnSpPr/>
      </xdr:nvCxnSpPr>
      <xdr:spPr>
        <a:xfrm>
          <a:off x="16230600" y="1565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39554</xdr:rowOff>
    </xdr:from>
    <xdr:to>
      <xdr:col>23</xdr:col>
      <xdr:colOff>517525</xdr:colOff>
      <xdr:row>94</xdr:row>
      <xdr:rowOff>69405</xdr:rowOff>
    </xdr:to>
    <xdr:cxnSp macro="">
      <xdr:nvCxnSpPr>
        <xdr:cNvPr id="692" name="直線コネクタ 691"/>
        <xdr:cNvCxnSpPr/>
      </xdr:nvCxnSpPr>
      <xdr:spPr>
        <a:xfrm>
          <a:off x="15481300" y="16155854"/>
          <a:ext cx="838200" cy="2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77709</xdr:rowOff>
    </xdr:from>
    <xdr:ext cx="534377" cy="259045"/>
    <xdr:sp macro="" textlink="">
      <xdr:nvSpPr>
        <xdr:cNvPr id="693" name="公債費平均値テキスト"/>
        <xdr:cNvSpPr txBox="1"/>
      </xdr:nvSpPr>
      <xdr:spPr>
        <a:xfrm>
          <a:off x="16370300" y="16194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99282</xdr:rowOff>
    </xdr:from>
    <xdr:to>
      <xdr:col>23</xdr:col>
      <xdr:colOff>568325</xdr:colOff>
      <xdr:row>95</xdr:row>
      <xdr:rowOff>29432</xdr:rowOff>
    </xdr:to>
    <xdr:sp macro="" textlink="">
      <xdr:nvSpPr>
        <xdr:cNvPr id="694" name="フローチャート : 判断 693"/>
        <xdr:cNvSpPr/>
      </xdr:nvSpPr>
      <xdr:spPr>
        <a:xfrm>
          <a:off x="162687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16294</xdr:rowOff>
    </xdr:from>
    <xdr:to>
      <xdr:col>22</xdr:col>
      <xdr:colOff>365125</xdr:colOff>
      <xdr:row>94</xdr:row>
      <xdr:rowOff>39554</xdr:rowOff>
    </xdr:to>
    <xdr:cxnSp macro="">
      <xdr:nvCxnSpPr>
        <xdr:cNvPr id="695" name="直線コネクタ 694"/>
        <xdr:cNvCxnSpPr/>
      </xdr:nvCxnSpPr>
      <xdr:spPr>
        <a:xfrm>
          <a:off x="14592300" y="16132594"/>
          <a:ext cx="889000" cy="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116618</xdr:rowOff>
    </xdr:from>
    <xdr:to>
      <xdr:col>22</xdr:col>
      <xdr:colOff>415925</xdr:colOff>
      <xdr:row>95</xdr:row>
      <xdr:rowOff>46768</xdr:rowOff>
    </xdr:to>
    <xdr:sp macro="" textlink="">
      <xdr:nvSpPr>
        <xdr:cNvPr id="696" name="フローチャート : 判断 695"/>
        <xdr:cNvSpPr/>
      </xdr:nvSpPr>
      <xdr:spPr>
        <a:xfrm>
          <a:off x="15430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37895</xdr:rowOff>
    </xdr:from>
    <xdr:ext cx="534377" cy="259045"/>
    <xdr:sp macro="" textlink="">
      <xdr:nvSpPr>
        <xdr:cNvPr id="697" name="テキスト ボックス 696"/>
        <xdr:cNvSpPr txBox="1"/>
      </xdr:nvSpPr>
      <xdr:spPr>
        <a:xfrm>
          <a:off x="15214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152006</xdr:rowOff>
    </xdr:from>
    <xdr:to>
      <xdr:col>21</xdr:col>
      <xdr:colOff>161925</xdr:colOff>
      <xdr:row>94</xdr:row>
      <xdr:rowOff>16294</xdr:rowOff>
    </xdr:to>
    <xdr:cxnSp macro="">
      <xdr:nvCxnSpPr>
        <xdr:cNvPr id="698" name="直線コネクタ 697"/>
        <xdr:cNvCxnSpPr/>
      </xdr:nvCxnSpPr>
      <xdr:spPr>
        <a:xfrm>
          <a:off x="13703300" y="16096856"/>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106235</xdr:rowOff>
    </xdr:from>
    <xdr:to>
      <xdr:col>21</xdr:col>
      <xdr:colOff>212725</xdr:colOff>
      <xdr:row>95</xdr:row>
      <xdr:rowOff>36385</xdr:rowOff>
    </xdr:to>
    <xdr:sp macro="" textlink="">
      <xdr:nvSpPr>
        <xdr:cNvPr id="699" name="フローチャート : 判断 698"/>
        <xdr:cNvSpPr/>
      </xdr:nvSpPr>
      <xdr:spPr>
        <a:xfrm>
          <a:off x="14541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27512</xdr:rowOff>
    </xdr:from>
    <xdr:ext cx="534377" cy="259045"/>
    <xdr:sp macro="" textlink="">
      <xdr:nvSpPr>
        <xdr:cNvPr id="700" name="テキスト ボックス 699"/>
        <xdr:cNvSpPr txBox="1"/>
      </xdr:nvSpPr>
      <xdr:spPr>
        <a:xfrm>
          <a:off x="14325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148673</xdr:rowOff>
    </xdr:from>
    <xdr:to>
      <xdr:col>19</xdr:col>
      <xdr:colOff>644525</xdr:colOff>
      <xdr:row>93</xdr:row>
      <xdr:rowOff>152006</xdr:rowOff>
    </xdr:to>
    <xdr:cxnSp macro="">
      <xdr:nvCxnSpPr>
        <xdr:cNvPr id="701" name="直線コネクタ 700"/>
        <xdr:cNvCxnSpPr/>
      </xdr:nvCxnSpPr>
      <xdr:spPr>
        <a:xfrm>
          <a:off x="12814300" y="16093523"/>
          <a:ext cx="8890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110331</xdr:rowOff>
    </xdr:from>
    <xdr:to>
      <xdr:col>20</xdr:col>
      <xdr:colOff>9525</xdr:colOff>
      <xdr:row>95</xdr:row>
      <xdr:rowOff>40481</xdr:rowOff>
    </xdr:to>
    <xdr:sp macro="" textlink="">
      <xdr:nvSpPr>
        <xdr:cNvPr id="702" name="フローチャート : 判断 701"/>
        <xdr:cNvSpPr/>
      </xdr:nvSpPr>
      <xdr:spPr>
        <a:xfrm>
          <a:off x="13652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31608</xdr:rowOff>
    </xdr:from>
    <xdr:ext cx="534377" cy="259045"/>
    <xdr:sp macro="" textlink="">
      <xdr:nvSpPr>
        <xdr:cNvPr id="703" name="テキスト ボックス 702"/>
        <xdr:cNvSpPr txBox="1"/>
      </xdr:nvSpPr>
      <xdr:spPr>
        <a:xfrm>
          <a:off x="13436111" y="163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89700</xdr:rowOff>
    </xdr:from>
    <xdr:to>
      <xdr:col>18</xdr:col>
      <xdr:colOff>492125</xdr:colOff>
      <xdr:row>95</xdr:row>
      <xdr:rowOff>19850</xdr:rowOff>
    </xdr:to>
    <xdr:sp macro="" textlink="">
      <xdr:nvSpPr>
        <xdr:cNvPr id="704" name="フローチャート : 判断 703"/>
        <xdr:cNvSpPr/>
      </xdr:nvSpPr>
      <xdr:spPr>
        <a:xfrm>
          <a:off x="12763500" y="162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10977</xdr:rowOff>
    </xdr:from>
    <xdr:ext cx="534377" cy="259045"/>
    <xdr:sp macro="" textlink="">
      <xdr:nvSpPr>
        <xdr:cNvPr id="705" name="テキスト ボックス 704"/>
        <xdr:cNvSpPr txBox="1"/>
      </xdr:nvSpPr>
      <xdr:spPr>
        <a:xfrm>
          <a:off x="12547111" y="1629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18605</xdr:rowOff>
    </xdr:from>
    <xdr:to>
      <xdr:col>23</xdr:col>
      <xdr:colOff>568325</xdr:colOff>
      <xdr:row>94</xdr:row>
      <xdr:rowOff>120205</xdr:rowOff>
    </xdr:to>
    <xdr:sp macro="" textlink="">
      <xdr:nvSpPr>
        <xdr:cNvPr id="711" name="円/楕円 710"/>
        <xdr:cNvSpPr/>
      </xdr:nvSpPr>
      <xdr:spPr>
        <a:xfrm>
          <a:off x="16268700" y="161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41482</xdr:rowOff>
    </xdr:from>
    <xdr:ext cx="534377" cy="259045"/>
    <xdr:sp macro="" textlink="">
      <xdr:nvSpPr>
        <xdr:cNvPr id="712" name="公債費該当値テキスト"/>
        <xdr:cNvSpPr txBox="1"/>
      </xdr:nvSpPr>
      <xdr:spPr>
        <a:xfrm>
          <a:off x="16370300" y="159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43,690</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160204</xdr:rowOff>
    </xdr:from>
    <xdr:to>
      <xdr:col>22</xdr:col>
      <xdr:colOff>415925</xdr:colOff>
      <xdr:row>94</xdr:row>
      <xdr:rowOff>90354</xdr:rowOff>
    </xdr:to>
    <xdr:sp macro="" textlink="">
      <xdr:nvSpPr>
        <xdr:cNvPr id="713" name="円/楕円 712"/>
        <xdr:cNvSpPr/>
      </xdr:nvSpPr>
      <xdr:spPr>
        <a:xfrm>
          <a:off x="15430500" y="1610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106881</xdr:rowOff>
    </xdr:from>
    <xdr:ext cx="534377" cy="259045"/>
    <xdr:sp macro="" textlink="">
      <xdr:nvSpPr>
        <xdr:cNvPr id="714" name="テキスト ボックス 713"/>
        <xdr:cNvSpPr txBox="1"/>
      </xdr:nvSpPr>
      <xdr:spPr>
        <a:xfrm>
          <a:off x="15214111" y="1588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136944</xdr:rowOff>
    </xdr:from>
    <xdr:to>
      <xdr:col>21</xdr:col>
      <xdr:colOff>212725</xdr:colOff>
      <xdr:row>94</xdr:row>
      <xdr:rowOff>67094</xdr:rowOff>
    </xdr:to>
    <xdr:sp macro="" textlink="">
      <xdr:nvSpPr>
        <xdr:cNvPr id="715" name="円/楕円 714"/>
        <xdr:cNvSpPr/>
      </xdr:nvSpPr>
      <xdr:spPr>
        <a:xfrm>
          <a:off x="14541500" y="160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83621</xdr:rowOff>
    </xdr:from>
    <xdr:ext cx="534377" cy="259045"/>
    <xdr:sp macro="" textlink="">
      <xdr:nvSpPr>
        <xdr:cNvPr id="716" name="テキスト ボックス 715"/>
        <xdr:cNvSpPr txBox="1"/>
      </xdr:nvSpPr>
      <xdr:spPr>
        <a:xfrm>
          <a:off x="14325111" y="1585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101206</xdr:rowOff>
    </xdr:from>
    <xdr:to>
      <xdr:col>20</xdr:col>
      <xdr:colOff>9525</xdr:colOff>
      <xdr:row>94</xdr:row>
      <xdr:rowOff>31356</xdr:rowOff>
    </xdr:to>
    <xdr:sp macro="" textlink="">
      <xdr:nvSpPr>
        <xdr:cNvPr id="717" name="円/楕円 716"/>
        <xdr:cNvSpPr/>
      </xdr:nvSpPr>
      <xdr:spPr>
        <a:xfrm>
          <a:off x="13652500" y="1604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47883</xdr:rowOff>
    </xdr:from>
    <xdr:ext cx="534377" cy="259045"/>
    <xdr:sp macro="" textlink="">
      <xdr:nvSpPr>
        <xdr:cNvPr id="718" name="テキスト ボックス 717"/>
        <xdr:cNvSpPr txBox="1"/>
      </xdr:nvSpPr>
      <xdr:spPr>
        <a:xfrm>
          <a:off x="13436111" y="1582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97873</xdr:rowOff>
    </xdr:from>
    <xdr:to>
      <xdr:col>18</xdr:col>
      <xdr:colOff>492125</xdr:colOff>
      <xdr:row>94</xdr:row>
      <xdr:rowOff>28023</xdr:rowOff>
    </xdr:to>
    <xdr:sp macro="" textlink="">
      <xdr:nvSpPr>
        <xdr:cNvPr id="719" name="円/楕円 718"/>
        <xdr:cNvSpPr/>
      </xdr:nvSpPr>
      <xdr:spPr>
        <a:xfrm>
          <a:off x="12763500" y="1604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44550</xdr:rowOff>
    </xdr:from>
    <xdr:ext cx="534377" cy="259045"/>
    <xdr:sp macro="" textlink="">
      <xdr:nvSpPr>
        <xdr:cNvPr id="720" name="テキスト ボックス 719"/>
        <xdr:cNvSpPr txBox="1"/>
      </xdr:nvSpPr>
      <xdr:spPr>
        <a:xfrm>
          <a:off x="12547111" y="1581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93066</xdr:rowOff>
    </xdr:from>
    <xdr:to>
      <xdr:col>32</xdr:col>
      <xdr:colOff>186689</xdr:colOff>
      <xdr:row>38</xdr:row>
      <xdr:rowOff>139700</xdr:rowOff>
    </xdr:to>
    <xdr:cxnSp macro="">
      <xdr:nvCxnSpPr>
        <xdr:cNvPr id="742" name="直線コネクタ 741"/>
        <xdr:cNvCxnSpPr/>
      </xdr:nvCxnSpPr>
      <xdr:spPr>
        <a:xfrm flipV="1">
          <a:off x="22159595" y="5236566"/>
          <a:ext cx="1269" cy="141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39743</xdr:rowOff>
    </xdr:from>
    <xdr:ext cx="469744" cy="259045"/>
    <xdr:sp macro="" textlink="">
      <xdr:nvSpPr>
        <xdr:cNvPr id="745" name="諸支出金最大値テキスト"/>
        <xdr:cNvSpPr txBox="1"/>
      </xdr:nvSpPr>
      <xdr:spPr>
        <a:xfrm>
          <a:off x="22212300" y="50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1,551</a:t>
          </a:r>
          <a:endParaRPr kumimoji="1" lang="ja-JP" altLang="en-US" sz="1000" b="1">
            <a:latin typeface="ＭＳ Ｐゴシック"/>
          </a:endParaRPr>
        </a:p>
      </xdr:txBody>
    </xdr:sp>
    <xdr:clientData/>
  </xdr:oneCellAnchor>
  <xdr:twoCellAnchor>
    <xdr:from>
      <xdr:col>32</xdr:col>
      <xdr:colOff>98425</xdr:colOff>
      <xdr:row>30</xdr:row>
      <xdr:rowOff>93066</xdr:rowOff>
    </xdr:from>
    <xdr:to>
      <xdr:col>32</xdr:col>
      <xdr:colOff>276225</xdr:colOff>
      <xdr:row>30</xdr:row>
      <xdr:rowOff>93066</xdr:rowOff>
    </xdr:to>
    <xdr:cxnSp macro="">
      <xdr:nvCxnSpPr>
        <xdr:cNvPr id="746" name="直線コネクタ 745"/>
        <xdr:cNvCxnSpPr/>
      </xdr:nvCxnSpPr>
      <xdr:spPr>
        <a:xfrm>
          <a:off x="22072600" y="523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146981</xdr:rowOff>
    </xdr:from>
    <xdr:ext cx="378565" cy="259045"/>
    <xdr:sp macro="" textlink="">
      <xdr:nvSpPr>
        <xdr:cNvPr id="748" name="諸支出金平均値テキスト"/>
        <xdr:cNvSpPr txBox="1"/>
      </xdr:nvSpPr>
      <xdr:spPr>
        <a:xfrm>
          <a:off x="22212300" y="6319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124104</xdr:rowOff>
    </xdr:from>
    <xdr:to>
      <xdr:col>32</xdr:col>
      <xdr:colOff>238125</xdr:colOff>
      <xdr:row>38</xdr:row>
      <xdr:rowOff>54254</xdr:rowOff>
    </xdr:to>
    <xdr:sp macro="" textlink="">
      <xdr:nvSpPr>
        <xdr:cNvPr id="749" name="フローチャート : 判断 748"/>
        <xdr:cNvSpPr/>
      </xdr:nvSpPr>
      <xdr:spPr>
        <a:xfrm>
          <a:off x="22110700" y="646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73813</xdr:rowOff>
    </xdr:from>
    <xdr:to>
      <xdr:col>31</xdr:col>
      <xdr:colOff>85725</xdr:colOff>
      <xdr:row>38</xdr:row>
      <xdr:rowOff>3963</xdr:rowOff>
    </xdr:to>
    <xdr:sp macro="" textlink="">
      <xdr:nvSpPr>
        <xdr:cNvPr id="751" name="フローチャート : 判断 750"/>
        <xdr:cNvSpPr/>
      </xdr:nvSpPr>
      <xdr:spPr>
        <a:xfrm>
          <a:off x="21272500" y="6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20490</xdr:rowOff>
    </xdr:from>
    <xdr:ext cx="378565" cy="259045"/>
    <xdr:sp macro="" textlink="">
      <xdr:nvSpPr>
        <xdr:cNvPr id="752" name="テキスト ボックス 751"/>
        <xdr:cNvSpPr txBox="1"/>
      </xdr:nvSpPr>
      <xdr:spPr>
        <a:xfrm>
          <a:off x="21134017" y="61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93015</xdr:rowOff>
    </xdr:from>
    <xdr:to>
      <xdr:col>29</xdr:col>
      <xdr:colOff>568325</xdr:colOff>
      <xdr:row>38</xdr:row>
      <xdr:rowOff>23164</xdr:rowOff>
    </xdr:to>
    <xdr:sp macro="" textlink="">
      <xdr:nvSpPr>
        <xdr:cNvPr id="754" name="フローチャート : 判断 753"/>
        <xdr:cNvSpPr/>
      </xdr:nvSpPr>
      <xdr:spPr>
        <a:xfrm>
          <a:off x="20383500" y="6436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39692</xdr:rowOff>
    </xdr:from>
    <xdr:ext cx="378565" cy="259045"/>
    <xdr:sp macro="" textlink="">
      <xdr:nvSpPr>
        <xdr:cNvPr id="755" name="テキスト ボックス 754"/>
        <xdr:cNvSpPr txBox="1"/>
      </xdr:nvSpPr>
      <xdr:spPr>
        <a:xfrm>
          <a:off x="20245017" y="621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25807</xdr:rowOff>
    </xdr:from>
    <xdr:to>
      <xdr:col>28</xdr:col>
      <xdr:colOff>365125</xdr:colOff>
      <xdr:row>36</xdr:row>
      <xdr:rowOff>127407</xdr:rowOff>
    </xdr:to>
    <xdr:sp macro="" textlink="">
      <xdr:nvSpPr>
        <xdr:cNvPr id="757" name="フローチャート : 判断 756"/>
        <xdr:cNvSpPr/>
      </xdr:nvSpPr>
      <xdr:spPr>
        <a:xfrm>
          <a:off x="19494500" y="619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143934</xdr:rowOff>
    </xdr:from>
    <xdr:ext cx="378565" cy="259045"/>
    <xdr:sp macro="" textlink="">
      <xdr:nvSpPr>
        <xdr:cNvPr id="758" name="テキスト ボックス 757"/>
        <xdr:cNvSpPr txBox="1"/>
      </xdr:nvSpPr>
      <xdr:spPr>
        <a:xfrm>
          <a:off x="19356017" y="597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100787</xdr:rowOff>
    </xdr:from>
    <xdr:to>
      <xdr:col>27</xdr:col>
      <xdr:colOff>161925</xdr:colOff>
      <xdr:row>37</xdr:row>
      <xdr:rowOff>30937</xdr:rowOff>
    </xdr:to>
    <xdr:sp macro="" textlink="">
      <xdr:nvSpPr>
        <xdr:cNvPr id="759" name="フローチャート : 判断 758"/>
        <xdr:cNvSpPr/>
      </xdr:nvSpPr>
      <xdr:spPr>
        <a:xfrm>
          <a:off x="18605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47464</xdr:rowOff>
    </xdr:from>
    <xdr:ext cx="378565" cy="259045"/>
    <xdr:sp macro="" textlink="">
      <xdr:nvSpPr>
        <xdr:cNvPr id="760" name="テキスト ボックス 759"/>
        <xdr:cNvSpPr txBox="1"/>
      </xdr:nvSpPr>
      <xdr:spPr>
        <a:xfrm>
          <a:off x="18467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6" name="円/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8" name="円/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9" name="テキスト ボックス 76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0" name="円/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1" name="テキスト ボックス 77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2" name="円/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3" name="テキスト ボックス 77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4" name="円/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5" name="テキスト ボックス 77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9" name="テキスト ボックス 788"/>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1" name="テキスト ボックス 790"/>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3" name="テキスト ボックス 792"/>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12" name="フローチャート : 判断 811"/>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3" name="テキスト ボックス 812"/>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4" name="フローチャート : 判断 813"/>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5" name="テキスト ボックス 814"/>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8" name="テキスト ボックス 827"/>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総務費については、ふるさと納税返礼品に要する経費の増等により前年度より増加している。また類似団体平均と比較しても高いことから、ふるさと納税を除く費用の抑制に努める。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民生費については、幼稚園・保育所等給付費の増による児童福祉費や生活保護費、老人福祉費の増により年々増加している。また、類似団体平均と比較しても高いことから、資格審査の適正化や単独扶助費の見直し、特別会計の事業内容の精査し抑制に努める。　</a:t>
          </a:r>
          <a:endParaRPr lang="ja-JP" altLang="ja-JP" sz="1400">
            <a:effectLst/>
          </a:endParaRPr>
        </a:p>
        <a:p>
          <a:r>
            <a:rPr kumimoji="1" lang="ja-JP" altLang="ja-JP" sz="1100">
              <a:solidFill>
                <a:schemeClr val="dk1"/>
              </a:solidFill>
              <a:effectLst/>
              <a:latin typeface="+mn-lt"/>
              <a:ea typeface="+mn-ea"/>
              <a:cs typeface="+mn-cs"/>
            </a:rPr>
            <a:t>衛生費については、子ども医療費無償化に要する経費が年々増加している。類似団体平均と比較しても高いことから適正な利用を推進し抑制に努める。</a:t>
          </a:r>
          <a:endParaRPr lang="ja-JP" altLang="ja-JP" sz="1400">
            <a:effectLst/>
          </a:endParaRPr>
        </a:p>
        <a:p>
          <a:r>
            <a:rPr kumimoji="1" lang="ja-JP" altLang="ja-JP" sz="1100">
              <a:solidFill>
                <a:schemeClr val="dk1"/>
              </a:solidFill>
              <a:effectLst/>
              <a:latin typeface="+mn-lt"/>
              <a:ea typeface="+mn-ea"/>
              <a:cs typeface="+mn-cs"/>
            </a:rPr>
            <a:t>消防費については、防災行政無線の整備費用や消防組合負担金の増により近年増加している。防災行政無線の整備が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年度で終了したことから次年度から類似団体平均と同等になるように抑制に努める。</a:t>
          </a:r>
          <a:endParaRPr lang="ja-JP" altLang="ja-JP" sz="1400">
            <a:effectLst/>
          </a:endParaRPr>
        </a:p>
        <a:p>
          <a:r>
            <a:rPr kumimoji="1" lang="ja-JP" altLang="ja-JP" sz="1100">
              <a:solidFill>
                <a:schemeClr val="dk1"/>
              </a:solidFill>
              <a:effectLst/>
              <a:latin typeface="+mn-lt"/>
              <a:ea typeface="+mn-ea"/>
              <a:cs typeface="+mn-cs"/>
            </a:rPr>
            <a:t>教育費については、学校施設の耐震化事業の終了により前年度より減少しているが、今後、学校施設の増改築や大規模改造等の大型事業が控えていることから、施設の統廃合や学校管理経費の縮減に努める。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残高は、三位一体改革等の影響による財源不足を補うため一旦は減少したが、行財政改革の推進等により近年は横ばい傾向にある。合併算定替の終了による普通交付税の減額など、今後予想される厳しい財政状況に備えるため、市税やふるさと納税等の自主財源の確保に努め、一定の水準の確保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・実質収支額等の状況については、市税や地方消費税交付金等が増収となったため、実質収支、実質単年度収支ともに黒字となっている。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連結実質赤字比率は、一般会計及び特別会計の実質収支が黒字であり、公営企業会計では資金不足が生じていないことから全ての会計で黒字となっている。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国民健康保険事業特別会計、介護保険事業特別会計等における医療・介護費用の伸びや公共下水道事業における施設の更新経費等の増加が見込まれることから、今後の厳しい財政状況を踏まえ、特別会計においても</a:t>
          </a:r>
          <a:r>
            <a:rPr lang="ja-JP" altLang="ja-JP" sz="1100">
              <a:solidFill>
                <a:schemeClr val="dk1"/>
              </a:solidFill>
              <a:effectLst/>
              <a:latin typeface="+mn-lt"/>
              <a:ea typeface="+mn-ea"/>
              <a:cs typeface="+mn-cs"/>
            </a:rPr>
            <a:t>歳入確保や徹底した歳出抑制に努める。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49383659</v>
      </c>
      <c r="BO4" s="379"/>
      <c r="BP4" s="379"/>
      <c r="BQ4" s="379"/>
      <c r="BR4" s="379"/>
      <c r="BS4" s="379"/>
      <c r="BT4" s="379"/>
      <c r="BU4" s="380"/>
      <c r="BV4" s="378">
        <v>47597889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6.2</v>
      </c>
      <c r="CU4" s="385"/>
      <c r="CV4" s="385"/>
      <c r="CW4" s="385"/>
      <c r="CX4" s="385"/>
      <c r="CY4" s="385"/>
      <c r="CZ4" s="385"/>
      <c r="DA4" s="386"/>
      <c r="DB4" s="384">
        <v>5.9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47735638</v>
      </c>
      <c r="BO5" s="416"/>
      <c r="BP5" s="416"/>
      <c r="BQ5" s="416"/>
      <c r="BR5" s="416"/>
      <c r="BS5" s="416"/>
      <c r="BT5" s="416"/>
      <c r="BU5" s="417"/>
      <c r="BV5" s="415">
        <v>46014976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89.8</v>
      </c>
      <c r="CU5" s="413"/>
      <c r="CV5" s="413"/>
      <c r="CW5" s="413"/>
      <c r="CX5" s="413"/>
      <c r="CY5" s="413"/>
      <c r="CZ5" s="413"/>
      <c r="DA5" s="414"/>
      <c r="DB5" s="412">
        <v>92.5</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1648021</v>
      </c>
      <c r="BO6" s="416"/>
      <c r="BP6" s="416"/>
      <c r="BQ6" s="416"/>
      <c r="BR6" s="416"/>
      <c r="BS6" s="416"/>
      <c r="BT6" s="416"/>
      <c r="BU6" s="417"/>
      <c r="BV6" s="415">
        <v>1582913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95.4</v>
      </c>
      <c r="CU6" s="453"/>
      <c r="CV6" s="453"/>
      <c r="CW6" s="453"/>
      <c r="CX6" s="453"/>
      <c r="CY6" s="453"/>
      <c r="CZ6" s="453"/>
      <c r="DA6" s="454"/>
      <c r="DB6" s="452">
        <v>98.8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39761</v>
      </c>
      <c r="BO7" s="416"/>
      <c r="BP7" s="416"/>
      <c r="BQ7" s="416"/>
      <c r="BR7" s="416"/>
      <c r="BS7" s="416"/>
      <c r="BT7" s="416"/>
      <c r="BU7" s="417"/>
      <c r="BV7" s="415">
        <v>83057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25794466</v>
      </c>
      <c r="CU7" s="416"/>
      <c r="CV7" s="416"/>
      <c r="CW7" s="416"/>
      <c r="CX7" s="416"/>
      <c r="CY7" s="416"/>
      <c r="CZ7" s="416"/>
      <c r="DA7" s="417"/>
      <c r="DB7" s="415">
        <v>25547838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1608260</v>
      </c>
      <c r="BO8" s="416"/>
      <c r="BP8" s="416"/>
      <c r="BQ8" s="416"/>
      <c r="BR8" s="416"/>
      <c r="BS8" s="416"/>
      <c r="BT8" s="416"/>
      <c r="BU8" s="417"/>
      <c r="BV8" s="415">
        <v>1499856</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0.46</v>
      </c>
      <c r="CU8" s="456"/>
      <c r="CV8" s="456"/>
      <c r="CW8" s="456"/>
      <c r="CX8" s="456"/>
      <c r="CY8" s="456"/>
      <c r="CZ8" s="456"/>
      <c r="DA8" s="457"/>
      <c r="DB8" s="455">
        <v>0.45</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103608</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108404</v>
      </c>
      <c r="BO9" s="416"/>
      <c r="BP9" s="416"/>
      <c r="BQ9" s="416"/>
      <c r="BR9" s="416"/>
      <c r="BS9" s="416"/>
      <c r="BT9" s="416"/>
      <c r="BU9" s="417"/>
      <c r="BV9" s="415">
        <v>-316348</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12.9</v>
      </c>
      <c r="CU9" s="413"/>
      <c r="CV9" s="413"/>
      <c r="CW9" s="413"/>
      <c r="CX9" s="413"/>
      <c r="CY9" s="413"/>
      <c r="CZ9" s="413"/>
      <c r="DA9" s="414"/>
      <c r="DB9" s="412">
        <v>13.8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105070</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1434001</v>
      </c>
      <c r="BO10" s="416"/>
      <c r="BP10" s="416"/>
      <c r="BQ10" s="416"/>
      <c r="BR10" s="416"/>
      <c r="BS10" s="416"/>
      <c r="BT10" s="416"/>
      <c r="BU10" s="417"/>
      <c r="BV10" s="415">
        <v>1605363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104949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1427280</v>
      </c>
      <c r="BO12" s="416"/>
      <c r="BP12" s="416"/>
      <c r="BQ12" s="416"/>
      <c r="BR12" s="416"/>
      <c r="BS12" s="416"/>
      <c r="BT12" s="416"/>
      <c r="BU12" s="417"/>
      <c r="BV12" s="415">
        <v>1601209</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104567</v>
      </c>
      <c r="S13" s="497"/>
      <c r="T13" s="497"/>
      <c r="U13" s="497"/>
      <c r="V13" s="498"/>
      <c r="W13" s="431" t="s">
        <v>120</v>
      </c>
      <c r="X13" s="432"/>
      <c r="Y13" s="432"/>
      <c r="Z13" s="432"/>
      <c r="AA13" s="432"/>
      <c r="AB13" s="422"/>
      <c r="AC13" s="466">
        <v>5967</v>
      </c>
      <c r="AD13" s="467"/>
      <c r="AE13" s="467"/>
      <c r="AF13" s="467"/>
      <c r="AG13" s="506"/>
      <c r="AH13" s="466">
        <v>7261</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115125</v>
      </c>
      <c r="BO13" s="416"/>
      <c r="BP13" s="416"/>
      <c r="BQ13" s="416"/>
      <c r="BR13" s="416"/>
      <c r="BS13" s="416"/>
      <c r="BT13" s="416"/>
      <c r="BU13" s="417"/>
      <c r="BV13" s="415">
        <v>-312194</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9.3000000000000007</v>
      </c>
      <c r="CU13" s="413"/>
      <c r="CV13" s="413"/>
      <c r="CW13" s="413"/>
      <c r="CX13" s="413"/>
      <c r="CY13" s="413"/>
      <c r="CZ13" s="413"/>
      <c r="DA13" s="414"/>
      <c r="DB13" s="412">
        <v>10.4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105313</v>
      </c>
      <c r="S14" s="497"/>
      <c r="T14" s="497"/>
      <c r="U14" s="497"/>
      <c r="V14" s="498"/>
      <c r="W14" s="405"/>
      <c r="X14" s="406"/>
      <c r="Y14" s="406"/>
      <c r="Z14" s="406"/>
      <c r="AA14" s="406"/>
      <c r="AB14" s="395"/>
      <c r="AC14" s="499">
        <v>13.1</v>
      </c>
      <c r="AD14" s="500"/>
      <c r="AE14" s="500"/>
      <c r="AF14" s="500"/>
      <c r="AG14" s="501"/>
      <c r="AH14" s="499">
        <v>14.7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3.9</v>
      </c>
      <c r="CU14" s="511"/>
      <c r="CV14" s="511"/>
      <c r="CW14" s="511"/>
      <c r="CX14" s="511"/>
      <c r="CY14" s="511"/>
      <c r="CZ14" s="511"/>
      <c r="DA14" s="512"/>
      <c r="DB14" s="510">
        <v>14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104960</v>
      </c>
      <c r="S15" s="497"/>
      <c r="T15" s="497"/>
      <c r="U15" s="497"/>
      <c r="V15" s="498"/>
      <c r="W15" s="431" t="s">
        <v>126</v>
      </c>
      <c r="X15" s="432"/>
      <c r="Y15" s="432"/>
      <c r="Z15" s="432"/>
      <c r="AA15" s="432"/>
      <c r="AB15" s="422"/>
      <c r="AC15" s="466">
        <v>8373</v>
      </c>
      <c r="AD15" s="467"/>
      <c r="AE15" s="467"/>
      <c r="AF15" s="467"/>
      <c r="AG15" s="506"/>
      <c r="AH15" s="466">
        <v>9465</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9468104</v>
      </c>
      <c r="BO15" s="379"/>
      <c r="BP15" s="379"/>
      <c r="BQ15" s="379"/>
      <c r="BR15" s="379"/>
      <c r="BS15" s="379"/>
      <c r="BT15" s="379"/>
      <c r="BU15" s="380"/>
      <c r="BV15" s="378">
        <v>9050296</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18.399999999999999</v>
      </c>
      <c r="AD16" s="500"/>
      <c r="AE16" s="500"/>
      <c r="AF16" s="500"/>
      <c r="AG16" s="501"/>
      <c r="AH16" s="499">
        <v>19.100000000000001</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20180975</v>
      </c>
      <c r="BO16" s="416"/>
      <c r="BP16" s="416"/>
      <c r="BQ16" s="416"/>
      <c r="BR16" s="416"/>
      <c r="BS16" s="416"/>
      <c r="BT16" s="416"/>
      <c r="BU16" s="417"/>
      <c r="BV16" s="415">
        <v>19429079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31201</v>
      </c>
      <c r="AD17" s="467"/>
      <c r="AE17" s="467"/>
      <c r="AF17" s="467"/>
      <c r="AG17" s="506"/>
      <c r="AH17" s="466">
        <v>31409</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11960333</v>
      </c>
      <c r="BO17" s="416"/>
      <c r="BP17" s="416"/>
      <c r="BQ17" s="416"/>
      <c r="BR17" s="416"/>
      <c r="BS17" s="416"/>
      <c r="BT17" s="416"/>
      <c r="BU17" s="417"/>
      <c r="BV17" s="415">
        <v>11586099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448.15</v>
      </c>
      <c r="M18" s="528"/>
      <c r="N18" s="528"/>
      <c r="O18" s="528"/>
      <c r="P18" s="528"/>
      <c r="Q18" s="528"/>
      <c r="R18" s="529"/>
      <c r="S18" s="529"/>
      <c r="T18" s="529"/>
      <c r="U18" s="529"/>
      <c r="V18" s="530"/>
      <c r="W18" s="433"/>
      <c r="X18" s="434"/>
      <c r="Y18" s="434"/>
      <c r="Z18" s="434"/>
      <c r="AA18" s="434"/>
      <c r="AB18" s="425"/>
      <c r="AC18" s="531">
        <v>68.5</v>
      </c>
      <c r="AD18" s="532"/>
      <c r="AE18" s="532"/>
      <c r="AF18" s="532"/>
      <c r="AG18" s="533"/>
      <c r="AH18" s="531">
        <v>63.5</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24212433</v>
      </c>
      <c r="BO18" s="416"/>
      <c r="BP18" s="416"/>
      <c r="BQ18" s="416"/>
      <c r="BR18" s="416"/>
      <c r="BS18" s="416"/>
      <c r="BT18" s="416"/>
      <c r="BU18" s="417"/>
      <c r="BV18" s="415">
        <v>24071782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231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32933085</v>
      </c>
      <c r="BO19" s="416"/>
      <c r="BP19" s="416"/>
      <c r="BQ19" s="416"/>
      <c r="BR19" s="416"/>
      <c r="BS19" s="416"/>
      <c r="BT19" s="416"/>
      <c r="BU19" s="417"/>
      <c r="BV19" s="415">
        <v>32203177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44911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40208903</v>
      </c>
      <c r="BO23" s="416"/>
      <c r="BP23" s="416"/>
      <c r="BQ23" s="416"/>
      <c r="BR23" s="416"/>
      <c r="BS23" s="416"/>
      <c r="BT23" s="416"/>
      <c r="BU23" s="417"/>
      <c r="BV23" s="415">
        <v>40304305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8100</v>
      </c>
      <c r="R24" s="467"/>
      <c r="S24" s="467"/>
      <c r="T24" s="467"/>
      <c r="U24" s="467"/>
      <c r="V24" s="506"/>
      <c r="W24" s="561"/>
      <c r="X24" s="549"/>
      <c r="Y24" s="550"/>
      <c r="Z24" s="465" t="s">
        <v>150</v>
      </c>
      <c r="AA24" s="445"/>
      <c r="AB24" s="445"/>
      <c r="AC24" s="445"/>
      <c r="AD24" s="445"/>
      <c r="AE24" s="445"/>
      <c r="AF24" s="445"/>
      <c r="AG24" s="446"/>
      <c r="AH24" s="466">
        <v>643</v>
      </c>
      <c r="AI24" s="467"/>
      <c r="AJ24" s="467"/>
      <c r="AK24" s="467"/>
      <c r="AL24" s="506"/>
      <c r="AM24" s="466">
        <v>2100038</v>
      </c>
      <c r="AN24" s="467"/>
      <c r="AO24" s="467"/>
      <c r="AP24" s="467"/>
      <c r="AQ24" s="467"/>
      <c r="AR24" s="506"/>
      <c r="AS24" s="466">
        <v>3266</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27481792</v>
      </c>
      <c r="BO24" s="416"/>
      <c r="BP24" s="416"/>
      <c r="BQ24" s="416"/>
      <c r="BR24" s="416"/>
      <c r="BS24" s="416"/>
      <c r="BT24" s="416"/>
      <c r="BU24" s="417"/>
      <c r="BV24" s="415">
        <v>27858273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2</v>
      </c>
      <c r="M25" s="467"/>
      <c r="N25" s="467"/>
      <c r="O25" s="467"/>
      <c r="P25" s="506"/>
      <c r="Q25" s="466">
        <v>6650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3896006</v>
      </c>
      <c r="BO25" s="379"/>
      <c r="BP25" s="379"/>
      <c r="BQ25" s="379"/>
      <c r="BR25" s="379"/>
      <c r="BS25" s="379"/>
      <c r="BT25" s="379"/>
      <c r="BU25" s="380"/>
      <c r="BV25" s="378">
        <v>2729312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6175</v>
      </c>
      <c r="R26" s="467"/>
      <c r="S26" s="467"/>
      <c r="T26" s="467"/>
      <c r="U26" s="467"/>
      <c r="V26" s="506"/>
      <c r="W26" s="561"/>
      <c r="X26" s="549"/>
      <c r="Y26" s="550"/>
      <c r="Z26" s="465" t="s">
        <v>156</v>
      </c>
      <c r="AA26" s="571"/>
      <c r="AB26" s="571"/>
      <c r="AC26" s="571"/>
      <c r="AD26" s="571"/>
      <c r="AE26" s="571"/>
      <c r="AF26" s="571"/>
      <c r="AG26" s="572"/>
      <c r="AH26" s="466">
        <v>11</v>
      </c>
      <c r="AI26" s="467"/>
      <c r="AJ26" s="467"/>
      <c r="AK26" s="467"/>
      <c r="AL26" s="506"/>
      <c r="AM26" s="466">
        <v>37356</v>
      </c>
      <c r="AN26" s="467"/>
      <c r="AO26" s="467"/>
      <c r="AP26" s="467"/>
      <c r="AQ26" s="467"/>
      <c r="AR26" s="506"/>
      <c r="AS26" s="466">
        <v>3396</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4500</v>
      </c>
      <c r="R27" s="467"/>
      <c r="S27" s="467"/>
      <c r="T27" s="467"/>
      <c r="U27" s="467"/>
      <c r="V27" s="506"/>
      <c r="W27" s="561"/>
      <c r="X27" s="549"/>
      <c r="Y27" s="550"/>
      <c r="Z27" s="465" t="s">
        <v>159</v>
      </c>
      <c r="AA27" s="445"/>
      <c r="AB27" s="445"/>
      <c r="AC27" s="445"/>
      <c r="AD27" s="445"/>
      <c r="AE27" s="445"/>
      <c r="AF27" s="445"/>
      <c r="AG27" s="446"/>
      <c r="AH27" s="466">
        <v>63</v>
      </c>
      <c r="AI27" s="467"/>
      <c r="AJ27" s="467"/>
      <c r="AK27" s="467"/>
      <c r="AL27" s="506"/>
      <c r="AM27" s="466">
        <v>237384</v>
      </c>
      <c r="AN27" s="467"/>
      <c r="AO27" s="467"/>
      <c r="AP27" s="467"/>
      <c r="AQ27" s="467"/>
      <c r="AR27" s="506"/>
      <c r="AS27" s="466">
        <v>3768</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720000</v>
      </c>
      <c r="BO27" s="585"/>
      <c r="BP27" s="585"/>
      <c r="BQ27" s="585"/>
      <c r="BR27" s="585"/>
      <c r="BS27" s="585"/>
      <c r="BT27" s="585"/>
      <c r="BU27" s="586"/>
      <c r="BV27" s="584">
        <v>720000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3960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6322024</v>
      </c>
      <c r="BO28" s="379"/>
      <c r="BP28" s="379"/>
      <c r="BQ28" s="379"/>
      <c r="BR28" s="379"/>
      <c r="BS28" s="379"/>
      <c r="BT28" s="379"/>
      <c r="BU28" s="380"/>
      <c r="BV28" s="378">
        <v>6315303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26</v>
      </c>
      <c r="M29" s="467"/>
      <c r="N29" s="467"/>
      <c r="O29" s="467"/>
      <c r="P29" s="506"/>
      <c r="Q29" s="466">
        <v>3700</v>
      </c>
      <c r="R29" s="467"/>
      <c r="S29" s="467"/>
      <c r="T29" s="467"/>
      <c r="U29" s="467"/>
      <c r="V29" s="506"/>
      <c r="W29" s="562"/>
      <c r="X29" s="563"/>
      <c r="Y29" s="564"/>
      <c r="Z29" s="465" t="s">
        <v>166</v>
      </c>
      <c r="AA29" s="445"/>
      <c r="AB29" s="445"/>
      <c r="AC29" s="445"/>
      <c r="AD29" s="445"/>
      <c r="AE29" s="445"/>
      <c r="AF29" s="445"/>
      <c r="AG29" s="446"/>
      <c r="AH29" s="466">
        <v>706</v>
      </c>
      <c r="AI29" s="467"/>
      <c r="AJ29" s="467"/>
      <c r="AK29" s="467"/>
      <c r="AL29" s="506"/>
      <c r="AM29" s="466">
        <v>2337422</v>
      </c>
      <c r="AN29" s="467"/>
      <c r="AO29" s="467"/>
      <c r="AP29" s="467"/>
      <c r="AQ29" s="467"/>
      <c r="AR29" s="506"/>
      <c r="AS29" s="466">
        <v>3311</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1707847</v>
      </c>
      <c r="BO29" s="416"/>
      <c r="BP29" s="416"/>
      <c r="BQ29" s="416"/>
      <c r="BR29" s="416"/>
      <c r="BS29" s="416"/>
      <c r="BT29" s="416"/>
      <c r="BU29" s="417"/>
      <c r="BV29" s="415">
        <v>1936037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97.3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5634079</v>
      </c>
      <c r="BO30" s="585"/>
      <c r="BP30" s="585"/>
      <c r="BQ30" s="585"/>
      <c r="BR30" s="585"/>
      <c r="BS30" s="585"/>
      <c r="BT30" s="585"/>
      <c r="BU30" s="586"/>
      <c r="BV30" s="584">
        <v>4185360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鹿児島県市町村総合事務組合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鹿屋市農業公社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下水道特別会計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大隅肝属広域事務組合</v>
      </c>
      <c r="BZ35" s="597"/>
      <c r="CA35" s="597"/>
      <c r="CB35" s="597"/>
      <c r="CC35" s="597"/>
      <c r="CD35" s="597"/>
      <c r="CE35" s="597"/>
      <c r="CF35" s="597"/>
      <c r="CG35" s="597"/>
      <c r="CH35" s="597"/>
      <c r="CI35" s="597"/>
      <c r="CJ35" s="597"/>
      <c r="CK35" s="597"/>
      <c r="CL35" s="597"/>
      <c r="CM35" s="597"/>
      <c r="CN35" s="165"/>
      <c r="CO35" s="596">
        <f t="shared" ref="CO35:CO43" si="3">IF(CQ35="","",CO34+1)</f>
        <v>16</v>
      </c>
      <c r="CP35" s="596"/>
      <c r="CQ35" s="597" t="str">
        <f>IF('各会計、関係団体の財政状況及び健全化判断比率'!BS8="","",'各会計、関係団体の財政状況及び健全化判断比率'!BS8)</f>
        <v>まちづくり鹿屋</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8</v>
      </c>
      <c r="BF36" s="596"/>
      <c r="BG36" s="597" t="str">
        <f>IF('各会計、関係団体の財政状況及び健全化判断比率'!B34="","",'各会計、関係団体の財政状況及び健全化判断比率'!B34)</f>
        <v>輝北簡易水道事業特別会計</v>
      </c>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曽於北部衛生処理組合</v>
      </c>
      <c r="BZ36" s="597"/>
      <c r="CA36" s="597"/>
      <c r="CB36" s="597"/>
      <c r="CC36" s="597"/>
      <c r="CD36" s="597"/>
      <c r="CE36" s="597"/>
      <c r="CF36" s="597"/>
      <c r="CG36" s="597"/>
      <c r="CH36" s="597"/>
      <c r="CI36" s="597"/>
      <c r="CJ36" s="597"/>
      <c r="CK36" s="597"/>
      <c r="CL36" s="597"/>
      <c r="CM36" s="597"/>
      <c r="CN36" s="165"/>
      <c r="CO36" s="596">
        <f t="shared" si="3"/>
        <v>17</v>
      </c>
      <c r="CP36" s="596"/>
      <c r="CQ36" s="597" t="str">
        <f>IF('各会計、関係団体の財政状況及び健全化判断比率'!BS9="","",'各会計、関係団体の財政状況及び健全化判断比率'!BS9)</f>
        <v>鹿屋市勤労者サービスセンター</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大隅肝属地区消防組合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鹿児島県後期高齢者医療広域連合(一般会計)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鹿児島県後期高齢者医療広域連合(特別会計)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3" t="s">
        <v>532</v>
      </c>
      <c r="D34" s="1183"/>
      <c r="E34" s="1184"/>
      <c r="F34" s="32">
        <v>3.49</v>
      </c>
      <c r="G34" s="33">
        <v>4.3899999999999997</v>
      </c>
      <c r="H34" s="33">
        <v>5.67</v>
      </c>
      <c r="I34" s="33">
        <v>6.03</v>
      </c>
      <c r="J34" s="34">
        <v>7.1</v>
      </c>
      <c r="K34" s="22"/>
      <c r="L34" s="22"/>
      <c r="M34" s="22"/>
      <c r="N34" s="22"/>
      <c r="O34" s="22"/>
      <c r="P34" s="22"/>
    </row>
    <row r="35" spans="1:16" ht="39" customHeight="1">
      <c r="A35" s="22"/>
      <c r="B35" s="35"/>
      <c r="C35" s="1177" t="s">
        <v>533</v>
      </c>
      <c r="D35" s="1178"/>
      <c r="E35" s="1179"/>
      <c r="F35" s="36">
        <v>5.1100000000000003</v>
      </c>
      <c r="G35" s="37">
        <v>5.67</v>
      </c>
      <c r="H35" s="37">
        <v>7.07</v>
      </c>
      <c r="I35" s="37">
        <v>5.87</v>
      </c>
      <c r="J35" s="38">
        <v>6.23</v>
      </c>
      <c r="K35" s="22"/>
      <c r="L35" s="22"/>
      <c r="M35" s="22"/>
      <c r="N35" s="22"/>
      <c r="O35" s="22"/>
      <c r="P35" s="22"/>
    </row>
    <row r="36" spans="1:16" ht="39" customHeight="1">
      <c r="A36" s="22"/>
      <c r="B36" s="35"/>
      <c r="C36" s="1177" t="s">
        <v>534</v>
      </c>
      <c r="D36" s="1178"/>
      <c r="E36" s="1179"/>
      <c r="F36" s="36">
        <v>0.12</v>
      </c>
      <c r="G36" s="37">
        <v>0.86</v>
      </c>
      <c r="H36" s="37">
        <v>1.44</v>
      </c>
      <c r="I36" s="37">
        <v>0.99</v>
      </c>
      <c r="J36" s="38">
        <v>0.97</v>
      </c>
      <c r="K36" s="22"/>
      <c r="L36" s="22"/>
      <c r="M36" s="22"/>
      <c r="N36" s="22"/>
      <c r="O36" s="22"/>
      <c r="P36" s="22"/>
    </row>
    <row r="37" spans="1:16" ht="39" customHeight="1">
      <c r="A37" s="22"/>
      <c r="B37" s="35"/>
      <c r="C37" s="1177" t="s">
        <v>535</v>
      </c>
      <c r="D37" s="1178"/>
      <c r="E37" s="1179"/>
      <c r="F37" s="36">
        <v>0.1</v>
      </c>
      <c r="G37" s="37">
        <v>0.13</v>
      </c>
      <c r="H37" s="37">
        <v>0.1</v>
      </c>
      <c r="I37" s="37">
        <v>0.09</v>
      </c>
      <c r="J37" s="38">
        <v>0.21</v>
      </c>
      <c r="K37" s="22"/>
      <c r="L37" s="22"/>
      <c r="M37" s="22"/>
      <c r="N37" s="22"/>
      <c r="O37" s="22"/>
      <c r="P37" s="22"/>
    </row>
    <row r="38" spans="1:16" ht="39" customHeight="1">
      <c r="A38" s="22"/>
      <c r="B38" s="35"/>
      <c r="C38" s="1177" t="s">
        <v>536</v>
      </c>
      <c r="D38" s="1178"/>
      <c r="E38" s="1179"/>
      <c r="F38" s="36">
        <v>0.03</v>
      </c>
      <c r="G38" s="37">
        <v>0.04</v>
      </c>
      <c r="H38" s="37">
        <v>0.06</v>
      </c>
      <c r="I38" s="37">
        <v>0.04</v>
      </c>
      <c r="J38" s="38">
        <v>0.08</v>
      </c>
      <c r="K38" s="22"/>
      <c r="L38" s="22"/>
      <c r="M38" s="22"/>
      <c r="N38" s="22"/>
      <c r="O38" s="22"/>
      <c r="P38" s="22"/>
    </row>
    <row r="39" spans="1:16" ht="39" customHeight="1">
      <c r="A39" s="22"/>
      <c r="B39" s="35"/>
      <c r="C39" s="1177" t="s">
        <v>537</v>
      </c>
      <c r="D39" s="1178"/>
      <c r="E39" s="1179"/>
      <c r="F39" s="36">
        <v>1.05</v>
      </c>
      <c r="G39" s="37">
        <v>0.25</v>
      </c>
      <c r="H39" s="37">
        <v>1.06</v>
      </c>
      <c r="I39" s="37">
        <v>0.69</v>
      </c>
      <c r="J39" s="38">
        <v>7.0000000000000007E-2</v>
      </c>
      <c r="K39" s="22"/>
      <c r="L39" s="22"/>
      <c r="M39" s="22"/>
      <c r="N39" s="22"/>
      <c r="O39" s="22"/>
      <c r="P39" s="22"/>
    </row>
    <row r="40" spans="1:16" ht="39" customHeight="1">
      <c r="A40" s="22"/>
      <c r="B40" s="35"/>
      <c r="C40" s="1177" t="s">
        <v>538</v>
      </c>
      <c r="D40" s="1178"/>
      <c r="E40" s="1179"/>
      <c r="F40" s="36">
        <v>0.02</v>
      </c>
      <c r="G40" s="37">
        <v>0.04</v>
      </c>
      <c r="H40" s="37">
        <v>0.03</v>
      </c>
      <c r="I40" s="37">
        <v>0.02</v>
      </c>
      <c r="J40" s="38">
        <v>0.03</v>
      </c>
      <c r="K40" s="22"/>
      <c r="L40" s="22"/>
      <c r="M40" s="22"/>
      <c r="N40" s="22"/>
      <c r="O40" s="22"/>
      <c r="P40" s="22"/>
    </row>
    <row r="41" spans="1:16" ht="39" customHeight="1">
      <c r="A41" s="22"/>
      <c r="B41" s="35"/>
      <c r="C41" s="1177" t="s">
        <v>539</v>
      </c>
      <c r="D41" s="1178"/>
      <c r="E41" s="1179"/>
      <c r="F41" s="36">
        <v>0</v>
      </c>
      <c r="G41" s="37">
        <v>0</v>
      </c>
      <c r="H41" s="37">
        <v>0</v>
      </c>
      <c r="I41" s="37">
        <v>0</v>
      </c>
      <c r="J41" s="38">
        <v>0</v>
      </c>
      <c r="K41" s="22"/>
      <c r="L41" s="22"/>
      <c r="M41" s="22"/>
      <c r="N41" s="22"/>
      <c r="O41" s="22"/>
      <c r="P41" s="22"/>
    </row>
    <row r="42" spans="1:16" ht="39" customHeight="1">
      <c r="A42" s="22"/>
      <c r="B42" s="39"/>
      <c r="C42" s="1177" t="s">
        <v>540</v>
      </c>
      <c r="D42" s="1178"/>
      <c r="E42" s="1179"/>
      <c r="F42" s="36" t="s">
        <v>486</v>
      </c>
      <c r="G42" s="37" t="s">
        <v>486</v>
      </c>
      <c r="H42" s="37" t="s">
        <v>486</v>
      </c>
      <c r="I42" s="37" t="s">
        <v>486</v>
      </c>
      <c r="J42" s="38" t="s">
        <v>486</v>
      </c>
      <c r="K42" s="22"/>
      <c r="L42" s="22"/>
      <c r="M42" s="22"/>
      <c r="N42" s="22"/>
      <c r="O42" s="22"/>
      <c r="P42" s="22"/>
    </row>
    <row r="43" spans="1:16" ht="39" customHeight="1" thickBot="1">
      <c r="A43" s="22"/>
      <c r="B43" s="40"/>
      <c r="C43" s="1180" t="s">
        <v>541</v>
      </c>
      <c r="D43" s="1181"/>
      <c r="E43" s="1182"/>
      <c r="F43" s="41" t="s">
        <v>486</v>
      </c>
      <c r="G43" s="42" t="s">
        <v>486</v>
      </c>
      <c r="H43" s="42" t="s">
        <v>486</v>
      </c>
      <c r="I43" s="42" t="s">
        <v>486</v>
      </c>
      <c r="J43" s="43" t="s">
        <v>486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3" t="s">
        <v>10</v>
      </c>
      <c r="C45" s="1194"/>
      <c r="D45" s="58"/>
      <c r="E45" s="1199" t="s">
        <v>11</v>
      </c>
      <c r="F45" s="1199"/>
      <c r="G45" s="1199"/>
      <c r="H45" s="1199"/>
      <c r="I45" s="1199"/>
      <c r="J45" s="1200"/>
      <c r="K45" s="59">
        <v>5078</v>
      </c>
      <c r="L45" s="60">
        <v>5056</v>
      </c>
      <c r="M45" s="60">
        <v>4908</v>
      </c>
      <c r="N45" s="60">
        <v>4766</v>
      </c>
      <c r="O45" s="61">
        <v>4585</v>
      </c>
      <c r="P45" s="48"/>
      <c r="Q45" s="48"/>
      <c r="R45" s="48"/>
      <c r="S45" s="48"/>
      <c r="T45" s="48"/>
      <c r="U45" s="48"/>
    </row>
    <row r="46" spans="1:21" ht="30.75" customHeight="1">
      <c r="A46" s="48"/>
      <c r="B46" s="1195"/>
      <c r="C46" s="1196"/>
      <c r="D46" s="62"/>
      <c r="E46" s="1187" t="s">
        <v>12</v>
      </c>
      <c r="F46" s="1187"/>
      <c r="G46" s="1187"/>
      <c r="H46" s="1187"/>
      <c r="I46" s="1187"/>
      <c r="J46" s="1188"/>
      <c r="K46" s="63" t="s">
        <v>486</v>
      </c>
      <c r="L46" s="64" t="s">
        <v>486</v>
      </c>
      <c r="M46" s="64" t="s">
        <v>486</v>
      </c>
      <c r="N46" s="64" t="s">
        <v>486</v>
      </c>
      <c r="O46" s="65" t="s">
        <v>486</v>
      </c>
      <c r="P46" s="48"/>
      <c r="Q46" s="48"/>
      <c r="R46" s="48"/>
      <c r="S46" s="48"/>
      <c r="T46" s="48"/>
      <c r="U46" s="48"/>
    </row>
    <row r="47" spans="1:21" ht="30.75" customHeight="1">
      <c r="A47" s="48"/>
      <c r="B47" s="1195"/>
      <c r="C47" s="1196"/>
      <c r="D47" s="62"/>
      <c r="E47" s="1187" t="s">
        <v>13</v>
      </c>
      <c r="F47" s="1187"/>
      <c r="G47" s="1187"/>
      <c r="H47" s="1187"/>
      <c r="I47" s="1187"/>
      <c r="J47" s="1188"/>
      <c r="K47" s="63" t="s">
        <v>486</v>
      </c>
      <c r="L47" s="64" t="s">
        <v>486</v>
      </c>
      <c r="M47" s="64" t="s">
        <v>486</v>
      </c>
      <c r="N47" s="64" t="s">
        <v>486</v>
      </c>
      <c r="O47" s="65" t="s">
        <v>486</v>
      </c>
      <c r="P47" s="48"/>
      <c r="Q47" s="48"/>
      <c r="R47" s="48"/>
      <c r="S47" s="48"/>
      <c r="T47" s="48"/>
      <c r="U47" s="48"/>
    </row>
    <row r="48" spans="1:21" ht="30.75" customHeight="1">
      <c r="A48" s="48"/>
      <c r="B48" s="1195"/>
      <c r="C48" s="1196"/>
      <c r="D48" s="62"/>
      <c r="E48" s="1187" t="s">
        <v>14</v>
      </c>
      <c r="F48" s="1187"/>
      <c r="G48" s="1187"/>
      <c r="H48" s="1187"/>
      <c r="I48" s="1187"/>
      <c r="J48" s="1188"/>
      <c r="K48" s="63">
        <v>567</v>
      </c>
      <c r="L48" s="64">
        <v>554</v>
      </c>
      <c r="M48" s="64">
        <v>557</v>
      </c>
      <c r="N48" s="64">
        <v>556</v>
      </c>
      <c r="O48" s="65">
        <v>549</v>
      </c>
      <c r="P48" s="48"/>
      <c r="Q48" s="48"/>
      <c r="R48" s="48"/>
      <c r="S48" s="48"/>
      <c r="T48" s="48"/>
      <c r="U48" s="48"/>
    </row>
    <row r="49" spans="1:21" ht="30.75" customHeight="1">
      <c r="A49" s="48"/>
      <c r="B49" s="1195"/>
      <c r="C49" s="1196"/>
      <c r="D49" s="62"/>
      <c r="E49" s="1187" t="s">
        <v>15</v>
      </c>
      <c r="F49" s="1187"/>
      <c r="G49" s="1187"/>
      <c r="H49" s="1187"/>
      <c r="I49" s="1187"/>
      <c r="J49" s="1188"/>
      <c r="K49" s="63">
        <v>584</v>
      </c>
      <c r="L49" s="64">
        <v>518</v>
      </c>
      <c r="M49" s="64">
        <v>444</v>
      </c>
      <c r="N49" s="64">
        <v>426</v>
      </c>
      <c r="O49" s="65">
        <v>439</v>
      </c>
      <c r="P49" s="48"/>
      <c r="Q49" s="48"/>
      <c r="R49" s="48"/>
      <c r="S49" s="48"/>
      <c r="T49" s="48"/>
      <c r="U49" s="48"/>
    </row>
    <row r="50" spans="1:21" ht="30.75" customHeight="1">
      <c r="A50" s="48"/>
      <c r="B50" s="1195"/>
      <c r="C50" s="1196"/>
      <c r="D50" s="62"/>
      <c r="E50" s="1187" t="s">
        <v>16</v>
      </c>
      <c r="F50" s="1187"/>
      <c r="G50" s="1187"/>
      <c r="H50" s="1187"/>
      <c r="I50" s="1187"/>
      <c r="J50" s="1188"/>
      <c r="K50" s="63">
        <v>91</v>
      </c>
      <c r="L50" s="64">
        <v>89</v>
      </c>
      <c r="M50" s="64">
        <v>89</v>
      </c>
      <c r="N50" s="64">
        <v>83</v>
      </c>
      <c r="O50" s="65">
        <v>82</v>
      </c>
      <c r="P50" s="48"/>
      <c r="Q50" s="48"/>
      <c r="R50" s="48"/>
      <c r="S50" s="48"/>
      <c r="T50" s="48"/>
      <c r="U50" s="48"/>
    </row>
    <row r="51" spans="1:21" ht="30.75" customHeight="1">
      <c r="A51" s="48"/>
      <c r="B51" s="1197"/>
      <c r="C51" s="1198"/>
      <c r="D51" s="66"/>
      <c r="E51" s="1187" t="s">
        <v>17</v>
      </c>
      <c r="F51" s="1187"/>
      <c r="G51" s="1187"/>
      <c r="H51" s="1187"/>
      <c r="I51" s="1187"/>
      <c r="J51" s="1188"/>
      <c r="K51" s="63" t="s">
        <v>486</v>
      </c>
      <c r="L51" s="64" t="s">
        <v>486</v>
      </c>
      <c r="M51" s="64" t="s">
        <v>486</v>
      </c>
      <c r="N51" s="64" t="s">
        <v>486</v>
      </c>
      <c r="O51" s="65" t="s">
        <v>486</v>
      </c>
      <c r="P51" s="48"/>
      <c r="Q51" s="48"/>
      <c r="R51" s="48"/>
      <c r="S51" s="48"/>
      <c r="T51" s="48"/>
      <c r="U51" s="48"/>
    </row>
    <row r="52" spans="1:21" ht="30.75" customHeight="1">
      <c r="A52" s="48"/>
      <c r="B52" s="1185" t="s">
        <v>18</v>
      </c>
      <c r="C52" s="1186"/>
      <c r="D52" s="66"/>
      <c r="E52" s="1187" t="s">
        <v>19</v>
      </c>
      <c r="F52" s="1187"/>
      <c r="G52" s="1187"/>
      <c r="H52" s="1187"/>
      <c r="I52" s="1187"/>
      <c r="J52" s="1188"/>
      <c r="K52" s="63">
        <v>3550</v>
      </c>
      <c r="L52" s="64">
        <v>3621</v>
      </c>
      <c r="M52" s="64">
        <v>3617</v>
      </c>
      <c r="N52" s="64">
        <v>3789</v>
      </c>
      <c r="O52" s="65">
        <v>3779</v>
      </c>
      <c r="P52" s="48"/>
      <c r="Q52" s="48"/>
      <c r="R52" s="48"/>
      <c r="S52" s="48"/>
      <c r="T52" s="48"/>
      <c r="U52" s="48"/>
    </row>
    <row r="53" spans="1:21" ht="30.75" customHeight="1" thickBot="1">
      <c r="A53" s="48"/>
      <c r="B53" s="1189" t="s">
        <v>20</v>
      </c>
      <c r="C53" s="1190"/>
      <c r="D53" s="67"/>
      <c r="E53" s="1191" t="s">
        <v>21</v>
      </c>
      <c r="F53" s="1191"/>
      <c r="G53" s="1191"/>
      <c r="H53" s="1191"/>
      <c r="I53" s="1191"/>
      <c r="J53" s="1192"/>
      <c r="K53" s="68">
        <v>2770</v>
      </c>
      <c r="L53" s="69">
        <v>2596</v>
      </c>
      <c r="M53" s="69">
        <v>2381</v>
      </c>
      <c r="N53" s="69">
        <v>2042</v>
      </c>
      <c r="O53" s="70">
        <v>1876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201" t="s">
        <v>23</v>
      </c>
      <c r="C41" s="1202"/>
      <c r="D41" s="81"/>
      <c r="E41" s="1207" t="s">
        <v>24</v>
      </c>
      <c r="F41" s="1207"/>
      <c r="G41" s="1207"/>
      <c r="H41" s="1208"/>
      <c r="I41" s="82">
        <v>40945</v>
      </c>
      <c r="J41" s="83">
        <v>40386</v>
      </c>
      <c r="K41" s="83">
        <v>40427</v>
      </c>
      <c r="L41" s="83">
        <v>40304</v>
      </c>
      <c r="M41" s="84">
        <v>40209</v>
      </c>
    </row>
    <row r="42" spans="2:13" ht="27.75" customHeight="1">
      <c r="B42" s="1203"/>
      <c r="C42" s="1204"/>
      <c r="D42" s="85"/>
      <c r="E42" s="1209" t="s">
        <v>25</v>
      </c>
      <c r="F42" s="1209"/>
      <c r="G42" s="1209"/>
      <c r="H42" s="1210"/>
      <c r="I42" s="86">
        <v>579</v>
      </c>
      <c r="J42" s="87">
        <v>501</v>
      </c>
      <c r="K42" s="87">
        <v>426</v>
      </c>
      <c r="L42" s="87">
        <v>354</v>
      </c>
      <c r="M42" s="88">
        <v>283</v>
      </c>
    </row>
    <row r="43" spans="2:13" ht="27.75" customHeight="1">
      <c r="B43" s="1203"/>
      <c r="C43" s="1204"/>
      <c r="D43" s="85"/>
      <c r="E43" s="1209" t="s">
        <v>26</v>
      </c>
      <c r="F43" s="1209"/>
      <c r="G43" s="1209"/>
      <c r="H43" s="1210"/>
      <c r="I43" s="86">
        <v>6439</v>
      </c>
      <c r="J43" s="87">
        <v>6213</v>
      </c>
      <c r="K43" s="87">
        <v>5829</v>
      </c>
      <c r="L43" s="87">
        <v>5584</v>
      </c>
      <c r="M43" s="88">
        <v>5319</v>
      </c>
    </row>
    <row r="44" spans="2:13" ht="27.75" customHeight="1">
      <c r="B44" s="1203"/>
      <c r="C44" s="1204"/>
      <c r="D44" s="85"/>
      <c r="E44" s="1209" t="s">
        <v>27</v>
      </c>
      <c r="F44" s="1209"/>
      <c r="G44" s="1209"/>
      <c r="H44" s="1210"/>
      <c r="I44" s="86">
        <v>4229</v>
      </c>
      <c r="J44" s="87">
        <v>3805</v>
      </c>
      <c r="K44" s="87">
        <v>3769</v>
      </c>
      <c r="L44" s="87">
        <v>3474</v>
      </c>
      <c r="M44" s="88">
        <v>3173</v>
      </c>
    </row>
    <row r="45" spans="2:13" ht="27.75" customHeight="1">
      <c r="B45" s="1203"/>
      <c r="C45" s="1204"/>
      <c r="D45" s="85"/>
      <c r="E45" s="1209" t="s">
        <v>28</v>
      </c>
      <c r="F45" s="1209"/>
      <c r="G45" s="1209"/>
      <c r="H45" s="1210"/>
      <c r="I45" s="86">
        <v>7204</v>
      </c>
      <c r="J45" s="87">
        <v>6794</v>
      </c>
      <c r="K45" s="87">
        <v>5951</v>
      </c>
      <c r="L45" s="87">
        <v>5445</v>
      </c>
      <c r="M45" s="88">
        <v>5264</v>
      </c>
    </row>
    <row r="46" spans="2:13" ht="27.75" customHeight="1">
      <c r="B46" s="1203"/>
      <c r="C46" s="1204"/>
      <c r="D46" s="85"/>
      <c r="E46" s="1209" t="s">
        <v>29</v>
      </c>
      <c r="F46" s="1209"/>
      <c r="G46" s="1209"/>
      <c r="H46" s="1210"/>
      <c r="I46" s="86" t="s">
        <v>486</v>
      </c>
      <c r="J46" s="87" t="s">
        <v>486</v>
      </c>
      <c r="K46" s="87" t="s">
        <v>486</v>
      </c>
      <c r="L46" s="87" t="s">
        <v>486</v>
      </c>
      <c r="M46" s="88" t="s">
        <v>486</v>
      </c>
    </row>
    <row r="47" spans="2:13" ht="27.75" customHeight="1">
      <c r="B47" s="1203"/>
      <c r="C47" s="1204"/>
      <c r="D47" s="85"/>
      <c r="E47" s="1209" t="s">
        <v>30</v>
      </c>
      <c r="F47" s="1209"/>
      <c r="G47" s="1209"/>
      <c r="H47" s="1210"/>
      <c r="I47" s="86" t="s">
        <v>486</v>
      </c>
      <c r="J47" s="87" t="s">
        <v>486</v>
      </c>
      <c r="K47" s="87" t="s">
        <v>486</v>
      </c>
      <c r="L47" s="87" t="s">
        <v>486</v>
      </c>
      <c r="M47" s="88" t="s">
        <v>486</v>
      </c>
    </row>
    <row r="48" spans="2:13" ht="27.75" customHeight="1">
      <c r="B48" s="1205"/>
      <c r="C48" s="1206"/>
      <c r="D48" s="85"/>
      <c r="E48" s="1209" t="s">
        <v>31</v>
      </c>
      <c r="F48" s="1209"/>
      <c r="G48" s="1209"/>
      <c r="H48" s="1210"/>
      <c r="I48" s="86" t="s">
        <v>486</v>
      </c>
      <c r="J48" s="87" t="s">
        <v>486</v>
      </c>
      <c r="K48" s="87" t="s">
        <v>486</v>
      </c>
      <c r="L48" s="87" t="s">
        <v>486</v>
      </c>
      <c r="M48" s="88" t="s">
        <v>486</v>
      </c>
    </row>
    <row r="49" spans="2:13" ht="27.75" customHeight="1">
      <c r="B49" s="1211" t="s">
        <v>32</v>
      </c>
      <c r="C49" s="1212"/>
      <c r="D49" s="89"/>
      <c r="E49" s="1209" t="s">
        <v>33</v>
      </c>
      <c r="F49" s="1209"/>
      <c r="G49" s="1209"/>
      <c r="H49" s="1210"/>
      <c r="I49" s="86">
        <v>11939</v>
      </c>
      <c r="J49" s="87">
        <v>12188</v>
      </c>
      <c r="K49" s="87">
        <v>13047</v>
      </c>
      <c r="L49" s="87">
        <v>13459</v>
      </c>
      <c r="M49" s="88">
        <v>14730</v>
      </c>
    </row>
    <row r="50" spans="2:13" ht="27.75" customHeight="1">
      <c r="B50" s="1203"/>
      <c r="C50" s="1204"/>
      <c r="D50" s="85"/>
      <c r="E50" s="1209" t="s">
        <v>34</v>
      </c>
      <c r="F50" s="1209"/>
      <c r="G50" s="1209"/>
      <c r="H50" s="1210"/>
      <c r="I50" s="86">
        <v>5193</v>
      </c>
      <c r="J50" s="87">
        <v>5108</v>
      </c>
      <c r="K50" s="87">
        <v>4765</v>
      </c>
      <c r="L50" s="87">
        <v>4624</v>
      </c>
      <c r="M50" s="88">
        <v>4358</v>
      </c>
    </row>
    <row r="51" spans="2:13" ht="27.75" customHeight="1">
      <c r="B51" s="1205"/>
      <c r="C51" s="1206"/>
      <c r="D51" s="85"/>
      <c r="E51" s="1209" t="s">
        <v>35</v>
      </c>
      <c r="F51" s="1209"/>
      <c r="G51" s="1209"/>
      <c r="H51" s="1210"/>
      <c r="I51" s="86">
        <v>31174</v>
      </c>
      <c r="J51" s="87">
        <v>31880</v>
      </c>
      <c r="K51" s="87">
        <v>33134</v>
      </c>
      <c r="L51" s="87">
        <v>33939</v>
      </c>
      <c r="M51" s="88">
        <v>34273</v>
      </c>
    </row>
    <row r="52" spans="2:13" ht="27.75" customHeight="1" thickBot="1">
      <c r="B52" s="1213" t="s">
        <v>36</v>
      </c>
      <c r="C52" s="1214"/>
      <c r="D52" s="90"/>
      <c r="E52" s="1215" t="s">
        <v>37</v>
      </c>
      <c r="F52" s="1215"/>
      <c r="G52" s="1215"/>
      <c r="H52" s="1216"/>
      <c r="I52" s="91">
        <v>11090</v>
      </c>
      <c r="J52" s="92">
        <v>8523</v>
      </c>
      <c r="K52" s="92">
        <v>5456</v>
      </c>
      <c r="L52" s="92">
        <v>3140</v>
      </c>
      <c r="M52" s="93">
        <v>886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563</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563</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562</v>
      </c>
      <c r="C41" s="246"/>
      <c r="D41" s="246"/>
      <c r="E41" s="246"/>
      <c r="F41" s="246"/>
      <c r="G41" s="246"/>
      <c r="H41" s="246"/>
      <c r="I41" s="246"/>
      <c r="J41" s="246"/>
      <c r="K41" s="246"/>
      <c r="L41" s="246"/>
      <c r="M41" s="246"/>
      <c r="N41" s="246"/>
      <c r="O41" s="246"/>
      <c r="P41" s="247"/>
    </row>
    <row r="42" spans="2:17" ht="13.5">
      <c r="B42" s="248"/>
      <c r="C42" s="244"/>
      <c r="D42" s="244"/>
      <c r="E42" s="244"/>
      <c r="F42" s="244"/>
      <c r="G42" s="353" t="s">
        <v>557</v>
      </c>
      <c r="I42" s="352"/>
      <c r="J42" s="352"/>
      <c r="K42" s="352"/>
      <c r="L42" s="244"/>
      <c r="M42" s="244"/>
      <c r="N42" s="244"/>
      <c r="O42" s="244"/>
    </row>
    <row r="43" spans="2:17" ht="13.5">
      <c r="B43" s="248"/>
      <c r="C43" s="244"/>
      <c r="D43" s="244"/>
      <c r="E43" s="244"/>
      <c r="F43" s="244"/>
      <c r="G43" s="1229"/>
      <c r="H43" s="1230"/>
      <c r="I43" s="1230"/>
      <c r="J43" s="1230"/>
      <c r="K43" s="1230"/>
      <c r="L43" s="1230"/>
      <c r="M43" s="1230"/>
      <c r="N43" s="1230"/>
      <c r="O43" s="1231"/>
    </row>
    <row r="44" spans="2:17" ht="13.5">
      <c r="B44" s="248"/>
      <c r="C44" s="244"/>
      <c r="D44" s="244"/>
      <c r="E44" s="244"/>
      <c r="F44" s="244"/>
      <c r="G44" s="1232"/>
      <c r="H44" s="1233"/>
      <c r="I44" s="1233"/>
      <c r="J44" s="1233"/>
      <c r="K44" s="1233"/>
      <c r="L44" s="1233"/>
      <c r="M44" s="1233"/>
      <c r="N44" s="1233"/>
      <c r="O44" s="1234"/>
    </row>
    <row r="45" spans="2:17" ht="13.5">
      <c r="B45" s="248"/>
      <c r="C45" s="244"/>
      <c r="D45" s="244"/>
      <c r="E45" s="244"/>
      <c r="F45" s="244"/>
      <c r="G45" s="1232"/>
      <c r="H45" s="1233"/>
      <c r="I45" s="1233"/>
      <c r="J45" s="1233"/>
      <c r="K45" s="1233"/>
      <c r="L45" s="1233"/>
      <c r="M45" s="1233"/>
      <c r="N45" s="1233"/>
      <c r="O45" s="1234"/>
    </row>
    <row r="46" spans="2:17" ht="13.5">
      <c r="B46" s="248"/>
      <c r="C46" s="244"/>
      <c r="D46" s="244"/>
      <c r="E46" s="244"/>
      <c r="F46" s="244"/>
      <c r="G46" s="1232"/>
      <c r="H46" s="1233"/>
      <c r="I46" s="1233"/>
      <c r="J46" s="1233"/>
      <c r="K46" s="1233"/>
      <c r="L46" s="1233"/>
      <c r="M46" s="1233"/>
      <c r="N46" s="1233"/>
      <c r="O46" s="1234"/>
    </row>
    <row r="47" spans="2:17" ht="13.5">
      <c r="B47" s="248"/>
      <c r="C47" s="244"/>
      <c r="D47" s="244"/>
      <c r="E47" s="244"/>
      <c r="F47" s="244"/>
      <c r="G47" s="1235"/>
      <c r="H47" s="1236"/>
      <c r="I47" s="1236"/>
      <c r="J47" s="1236"/>
      <c r="K47" s="1236"/>
      <c r="L47" s="1236"/>
      <c r="M47" s="1236"/>
      <c r="N47" s="1236"/>
      <c r="O47" s="1237"/>
    </row>
    <row r="48" spans="2:17" ht="13.5">
      <c r="B48" s="248"/>
      <c r="C48" s="244"/>
      <c r="D48" s="244"/>
      <c r="E48" s="244"/>
      <c r="F48" s="244"/>
      <c r="G48" s="244"/>
      <c r="H48" s="363"/>
      <c r="I48" s="363"/>
      <c r="J48" s="363"/>
    </row>
    <row r="49" spans="1:17" ht="13.5">
      <c r="B49" s="248"/>
      <c r="C49" s="244"/>
      <c r="D49" s="244"/>
      <c r="E49" s="244"/>
      <c r="F49" s="244"/>
      <c r="G49" s="243" t="s">
        <v>561</v>
      </c>
    </row>
    <row r="50" spans="1:17" ht="13.5">
      <c r="B50" s="248"/>
      <c r="C50" s="244"/>
      <c r="D50" s="244"/>
      <c r="E50" s="244"/>
      <c r="F50" s="244"/>
      <c r="G50" s="1238"/>
      <c r="H50" s="1239"/>
      <c r="I50" s="1239"/>
      <c r="J50" s="1240"/>
      <c r="K50" s="345" t="s">
        <v>526</v>
      </c>
      <c r="L50" s="345" t="s">
        <v>527</v>
      </c>
      <c r="M50" s="345" t="s">
        <v>528</v>
      </c>
      <c r="N50" s="345" t="s">
        <v>529</v>
      </c>
      <c r="O50" s="345" t="s">
        <v>530</v>
      </c>
    </row>
    <row r="51" spans="1:17" ht="13.5">
      <c r="B51" s="248"/>
      <c r="C51" s="244"/>
      <c r="D51" s="244"/>
      <c r="E51" s="244"/>
      <c r="F51" s="244"/>
      <c r="G51" s="1241" t="s">
        <v>555</v>
      </c>
      <c r="H51" s="1242"/>
      <c r="I51" s="1247" t="s">
        <v>553</v>
      </c>
      <c r="J51" s="1247"/>
      <c r="K51" s="1251"/>
      <c r="L51" s="1251"/>
      <c r="M51" s="1251"/>
      <c r="N51" s="1251"/>
      <c r="O51" s="1251"/>
    </row>
    <row r="52" spans="1:17" ht="13.5">
      <c r="B52" s="248"/>
      <c r="C52" s="244"/>
      <c r="D52" s="244"/>
      <c r="E52" s="244"/>
      <c r="F52" s="244"/>
      <c r="G52" s="1243"/>
      <c r="H52" s="1244"/>
      <c r="I52" s="1248"/>
      <c r="J52" s="1248"/>
      <c r="K52" s="1217"/>
      <c r="L52" s="1217"/>
      <c r="M52" s="1217"/>
      <c r="N52" s="1217"/>
      <c r="O52" s="1217"/>
    </row>
    <row r="53" spans="1:17" ht="13.5">
      <c r="A53" s="355"/>
      <c r="B53" s="248"/>
      <c r="C53" s="244"/>
      <c r="D53" s="244"/>
      <c r="E53" s="244"/>
      <c r="F53" s="244"/>
      <c r="G53" s="1243"/>
      <c r="H53" s="1244"/>
      <c r="I53" s="1227" t="s">
        <v>560</v>
      </c>
      <c r="J53" s="1227"/>
      <c r="K53" s="1252"/>
      <c r="L53" s="1252"/>
      <c r="M53" s="1252"/>
      <c r="N53" s="1252"/>
      <c r="O53" s="1252"/>
    </row>
    <row r="54" spans="1:17" ht="13.5">
      <c r="A54" s="355"/>
      <c r="B54" s="248"/>
      <c r="C54" s="244"/>
      <c r="D54" s="244"/>
      <c r="E54" s="244"/>
      <c r="F54" s="244"/>
      <c r="G54" s="1245"/>
      <c r="H54" s="1246"/>
      <c r="I54" s="1227"/>
      <c r="J54" s="1227"/>
      <c r="K54" s="1250"/>
      <c r="L54" s="1250"/>
      <c r="M54" s="1250"/>
      <c r="N54" s="1250"/>
      <c r="O54" s="1250"/>
    </row>
    <row r="55" spans="1:17" ht="13.5">
      <c r="A55" s="355"/>
      <c r="B55" s="248"/>
      <c r="C55" s="244"/>
      <c r="D55" s="244"/>
      <c r="E55" s="244"/>
      <c r="F55" s="244"/>
      <c r="G55" s="1221" t="s">
        <v>554</v>
      </c>
      <c r="H55" s="1222"/>
      <c r="I55" s="1227" t="s">
        <v>553</v>
      </c>
      <c r="J55" s="1227"/>
      <c r="K55" s="1251"/>
      <c r="L55" s="1251"/>
      <c r="M55" s="1251"/>
      <c r="N55" s="1251"/>
      <c r="O55" s="1251"/>
    </row>
    <row r="56" spans="1:17" ht="13.5">
      <c r="A56" s="355"/>
      <c r="B56" s="248"/>
      <c r="C56" s="244"/>
      <c r="D56" s="244"/>
      <c r="E56" s="244"/>
      <c r="F56" s="244"/>
      <c r="G56" s="1223"/>
      <c r="H56" s="1224"/>
      <c r="I56" s="1227"/>
      <c r="J56" s="1227"/>
      <c r="K56" s="1217"/>
      <c r="L56" s="1217"/>
      <c r="M56" s="1217"/>
      <c r="N56" s="1217"/>
      <c r="O56" s="1217"/>
    </row>
    <row r="57" spans="1:17" s="355" customFormat="1" ht="13.5">
      <c r="B57" s="356"/>
      <c r="C57" s="352"/>
      <c r="D57" s="352"/>
      <c r="E57" s="352"/>
      <c r="F57" s="352"/>
      <c r="G57" s="1223"/>
      <c r="H57" s="1224"/>
      <c r="I57" s="1219" t="s">
        <v>559</v>
      </c>
      <c r="J57" s="1219"/>
      <c r="K57" s="1252"/>
      <c r="L57" s="1252"/>
      <c r="M57" s="1252"/>
      <c r="N57" s="1252"/>
      <c r="O57" s="1252"/>
      <c r="P57" s="361"/>
      <c r="Q57" s="356"/>
    </row>
    <row r="58" spans="1:17" s="355" customFormat="1" ht="13.5">
      <c r="A58" s="243"/>
      <c r="B58" s="356"/>
      <c r="C58" s="352"/>
      <c r="D58" s="352"/>
      <c r="E58" s="352"/>
      <c r="F58" s="352"/>
      <c r="G58" s="1225"/>
      <c r="H58" s="1226"/>
      <c r="I58" s="1219"/>
      <c r="J58" s="1219"/>
      <c r="K58" s="1250"/>
      <c r="L58" s="1250"/>
      <c r="M58" s="1250"/>
      <c r="N58" s="1250"/>
      <c r="O58" s="1250"/>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558</v>
      </c>
      <c r="C63" s="244"/>
      <c r="D63" s="244"/>
      <c r="E63" s="244"/>
      <c r="F63" s="244"/>
      <c r="G63" s="244"/>
      <c r="H63" s="244"/>
      <c r="I63" s="244"/>
      <c r="J63" s="244"/>
      <c r="K63" s="244"/>
      <c r="L63" s="244"/>
      <c r="M63" s="244"/>
      <c r="N63" s="244"/>
      <c r="O63" s="244"/>
    </row>
    <row r="64" spans="1:17" ht="13.5">
      <c r="B64" s="248"/>
      <c r="C64" s="244"/>
      <c r="D64" s="244"/>
      <c r="E64" s="244"/>
      <c r="F64" s="244"/>
      <c r="G64" s="353" t="s">
        <v>557</v>
      </c>
      <c r="I64" s="352"/>
      <c r="J64" s="352"/>
      <c r="K64" s="352"/>
      <c r="L64" s="244"/>
      <c r="M64" s="244"/>
      <c r="N64" s="244"/>
      <c r="O64" s="244"/>
    </row>
    <row r="65" spans="2:30" ht="13.5">
      <c r="B65" s="248"/>
      <c r="C65" s="244"/>
      <c r="D65" s="244"/>
      <c r="E65" s="244"/>
      <c r="F65" s="244"/>
      <c r="G65" s="1229" t="s">
        <v>564</v>
      </c>
      <c r="H65" s="1230"/>
      <c r="I65" s="1230"/>
      <c r="J65" s="1230"/>
      <c r="K65" s="1230"/>
      <c r="L65" s="1230"/>
      <c r="M65" s="1230"/>
      <c r="N65" s="1230"/>
      <c r="O65" s="1231"/>
    </row>
    <row r="66" spans="2:30" ht="13.5">
      <c r="B66" s="248"/>
      <c r="C66" s="244"/>
      <c r="D66" s="244"/>
      <c r="E66" s="244"/>
      <c r="F66" s="244"/>
      <c r="G66" s="1232"/>
      <c r="H66" s="1233"/>
      <c r="I66" s="1233"/>
      <c r="J66" s="1233"/>
      <c r="K66" s="1233"/>
      <c r="L66" s="1233"/>
      <c r="M66" s="1233"/>
      <c r="N66" s="1233"/>
      <c r="O66" s="1234"/>
    </row>
    <row r="67" spans="2:30" ht="13.5">
      <c r="B67" s="248"/>
      <c r="C67" s="244"/>
      <c r="D67" s="244"/>
      <c r="E67" s="244"/>
      <c r="F67" s="244"/>
      <c r="G67" s="1232"/>
      <c r="H67" s="1233"/>
      <c r="I67" s="1233"/>
      <c r="J67" s="1233"/>
      <c r="K67" s="1233"/>
      <c r="L67" s="1233"/>
      <c r="M67" s="1233"/>
      <c r="N67" s="1233"/>
      <c r="O67" s="1234"/>
    </row>
    <row r="68" spans="2:30" ht="13.5">
      <c r="B68" s="248"/>
      <c r="C68" s="244"/>
      <c r="D68" s="244"/>
      <c r="E68" s="244"/>
      <c r="F68" s="244"/>
      <c r="G68" s="1232"/>
      <c r="H68" s="1233"/>
      <c r="I68" s="1233"/>
      <c r="J68" s="1233"/>
      <c r="K68" s="1233"/>
      <c r="L68" s="1233"/>
      <c r="M68" s="1233"/>
      <c r="N68" s="1233"/>
      <c r="O68" s="1234"/>
    </row>
    <row r="69" spans="2:30" ht="13.5">
      <c r="B69" s="248"/>
      <c r="C69" s="244"/>
      <c r="D69" s="244"/>
      <c r="E69" s="244"/>
      <c r="F69" s="244"/>
      <c r="G69" s="1235"/>
      <c r="H69" s="1236"/>
      <c r="I69" s="1236"/>
      <c r="J69" s="1236"/>
      <c r="K69" s="1236"/>
      <c r="L69" s="1236"/>
      <c r="M69" s="1236"/>
      <c r="N69" s="1236"/>
      <c r="O69" s="1237"/>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556</v>
      </c>
      <c r="I71" s="349"/>
      <c r="J71" s="348"/>
      <c r="K71" s="348"/>
      <c r="L71" s="347"/>
      <c r="M71" s="348"/>
      <c r="N71" s="347"/>
      <c r="O71" s="346"/>
    </row>
    <row r="72" spans="2:30" ht="13.5">
      <c r="B72" s="248"/>
      <c r="C72" s="244"/>
      <c r="D72" s="244"/>
      <c r="E72" s="244"/>
      <c r="F72" s="244"/>
      <c r="G72" s="1238"/>
      <c r="H72" s="1239"/>
      <c r="I72" s="1239"/>
      <c r="J72" s="1240"/>
      <c r="K72" s="345" t="s">
        <v>526</v>
      </c>
      <c r="L72" s="345" t="s">
        <v>527</v>
      </c>
      <c r="M72" s="345" t="s">
        <v>528</v>
      </c>
      <c r="N72" s="345" t="s">
        <v>529</v>
      </c>
      <c r="O72" s="345" t="s">
        <v>530</v>
      </c>
    </row>
    <row r="73" spans="2:30" ht="13.5">
      <c r="B73" s="248"/>
      <c r="C73" s="244"/>
      <c r="D73" s="244"/>
      <c r="E73" s="244"/>
      <c r="F73" s="244"/>
      <c r="G73" s="1241" t="s">
        <v>555</v>
      </c>
      <c r="H73" s="1242"/>
      <c r="I73" s="1247" t="s">
        <v>553</v>
      </c>
      <c r="J73" s="1247"/>
      <c r="K73" s="1228">
        <v>49.1</v>
      </c>
      <c r="L73" s="1228">
        <v>37.9</v>
      </c>
      <c r="M73" s="1217">
        <v>24.1</v>
      </c>
      <c r="N73" s="1217">
        <v>14</v>
      </c>
      <c r="O73" s="1217">
        <v>3.9</v>
      </c>
      <c r="S73" s="243">
        <v>9.9</v>
      </c>
    </row>
    <row r="74" spans="2:30" ht="13.5">
      <c r="B74" s="248"/>
      <c r="C74" s="244"/>
      <c r="D74" s="244"/>
      <c r="E74" s="244"/>
      <c r="F74" s="244"/>
      <c r="G74" s="1243"/>
      <c r="H74" s="1244"/>
      <c r="I74" s="1248"/>
      <c r="J74" s="1248"/>
      <c r="K74" s="1228"/>
      <c r="L74" s="1228"/>
      <c r="M74" s="1217"/>
      <c r="N74" s="1217"/>
      <c r="O74" s="1217"/>
    </row>
    <row r="75" spans="2:30" ht="13.5">
      <c r="B75" s="248"/>
      <c r="C75" s="244"/>
      <c r="D75" s="244"/>
      <c r="E75" s="244"/>
      <c r="F75" s="244"/>
      <c r="G75" s="1243"/>
      <c r="H75" s="1244"/>
      <c r="I75" s="1227" t="s">
        <v>552</v>
      </c>
      <c r="J75" s="1227"/>
      <c r="K75" s="1249">
        <v>12</v>
      </c>
      <c r="L75" s="1249">
        <v>11.8</v>
      </c>
      <c r="M75" s="1249">
        <v>11.4</v>
      </c>
      <c r="N75" s="1249">
        <v>10.4</v>
      </c>
      <c r="O75" s="1249">
        <v>9.3000000000000007</v>
      </c>
      <c r="U75" s="243">
        <v>81.2</v>
      </c>
      <c r="W75" s="243">
        <v>87.2</v>
      </c>
      <c r="Y75" s="243">
        <v>99.8</v>
      </c>
      <c r="AA75" s="243">
        <v>109.5</v>
      </c>
      <c r="AC75" s="243">
        <v>115.2</v>
      </c>
    </row>
    <row r="76" spans="2:30" ht="13.5">
      <c r="B76" s="248"/>
      <c r="C76" s="244"/>
      <c r="D76" s="244"/>
      <c r="E76" s="244"/>
      <c r="F76" s="244"/>
      <c r="G76" s="1245"/>
      <c r="H76" s="1246"/>
      <c r="I76" s="1227"/>
      <c r="J76" s="1227"/>
      <c r="K76" s="1250"/>
      <c r="L76" s="1250"/>
      <c r="M76" s="1250"/>
      <c r="N76" s="1250"/>
      <c r="O76" s="1250"/>
    </row>
    <row r="77" spans="2:30" ht="13.5">
      <c r="B77" s="248"/>
      <c r="C77" s="244"/>
      <c r="D77" s="244"/>
      <c r="E77" s="244"/>
      <c r="F77" s="244"/>
      <c r="G77" s="1221" t="s">
        <v>554</v>
      </c>
      <c r="H77" s="1222"/>
      <c r="I77" s="1227" t="s">
        <v>553</v>
      </c>
      <c r="J77" s="1227"/>
      <c r="K77" s="1228">
        <v>55.5</v>
      </c>
      <c r="L77" s="1228">
        <v>46.1</v>
      </c>
      <c r="M77" s="1217">
        <v>37.6</v>
      </c>
      <c r="N77" s="1217">
        <v>33.799999999999997</v>
      </c>
      <c r="O77" s="1217">
        <v>34.9</v>
      </c>
      <c r="R77" s="243">
        <v>12.3</v>
      </c>
      <c r="T77" s="243">
        <v>11.1</v>
      </c>
    </row>
    <row r="78" spans="2:30" ht="13.5">
      <c r="B78" s="248"/>
      <c r="C78" s="244"/>
      <c r="D78" s="244"/>
      <c r="E78" s="244"/>
      <c r="F78" s="244"/>
      <c r="G78" s="1223"/>
      <c r="H78" s="1224"/>
      <c r="I78" s="1227"/>
      <c r="J78" s="1227"/>
      <c r="K78" s="1228"/>
      <c r="L78" s="1228"/>
      <c r="M78" s="1217"/>
      <c r="N78" s="1217"/>
      <c r="O78" s="1217"/>
    </row>
    <row r="79" spans="2:30" ht="13.5">
      <c r="B79" s="248"/>
      <c r="C79" s="244"/>
      <c r="D79" s="244"/>
      <c r="E79" s="244"/>
      <c r="F79" s="244"/>
      <c r="G79" s="1223"/>
      <c r="H79" s="1224"/>
      <c r="I79" s="1218" t="s">
        <v>552</v>
      </c>
      <c r="J79" s="1219"/>
      <c r="K79" s="1220">
        <v>9.3000000000000007</v>
      </c>
      <c r="L79" s="1220">
        <v>8.5</v>
      </c>
      <c r="M79" s="1220">
        <v>7.9</v>
      </c>
      <c r="N79" s="1220">
        <v>7.1</v>
      </c>
      <c r="O79" s="1220">
        <v>7.2</v>
      </c>
      <c r="V79" s="243">
        <v>53.5</v>
      </c>
      <c r="X79" s="243">
        <v>48.2</v>
      </c>
      <c r="Z79" s="243">
        <v>34.200000000000003</v>
      </c>
      <c r="AB79" s="243">
        <v>30.3</v>
      </c>
      <c r="AD79" s="243">
        <v>28.9</v>
      </c>
    </row>
    <row r="80" spans="2:30" ht="13.5">
      <c r="B80" s="248"/>
      <c r="C80" s="244"/>
      <c r="D80" s="244"/>
      <c r="E80" s="244"/>
      <c r="F80" s="244"/>
      <c r="G80" s="1225"/>
      <c r="H80" s="1226"/>
      <c r="I80" s="1219"/>
      <c r="J80" s="1219"/>
      <c r="K80" s="1220"/>
      <c r="L80" s="1220"/>
      <c r="M80" s="1220"/>
      <c r="N80" s="1220"/>
      <c r="O80" s="1220"/>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40262</v>
      </c>
      <c r="E3" s="116"/>
      <c r="F3" s="117">
        <v>41433</v>
      </c>
      <c r="G3" s="118"/>
      <c r="H3" s="119"/>
    </row>
    <row r="4" spans="1:8">
      <c r="A4" s="120"/>
      <c r="B4" s="121"/>
      <c r="C4" s="122"/>
      <c r="D4" s="123">
        <v>23078</v>
      </c>
      <c r="E4" s="124"/>
      <c r="F4" s="125">
        <v>22351</v>
      </c>
      <c r="G4" s="126"/>
      <c r="H4" s="127"/>
    </row>
    <row r="5" spans="1:8">
      <c r="A5" s="108" t="s">
        <v>520</v>
      </c>
      <c r="B5" s="113"/>
      <c r="C5" s="114"/>
      <c r="D5" s="115">
        <v>45995</v>
      </c>
      <c r="E5" s="116"/>
      <c r="F5" s="117">
        <v>43493</v>
      </c>
      <c r="G5" s="118"/>
      <c r="H5" s="119"/>
    </row>
    <row r="6" spans="1:8">
      <c r="A6" s="120"/>
      <c r="B6" s="121"/>
      <c r="C6" s="122"/>
      <c r="D6" s="123">
        <v>16800</v>
      </c>
      <c r="E6" s="124"/>
      <c r="F6" s="125">
        <v>23254</v>
      </c>
      <c r="G6" s="126"/>
      <c r="H6" s="127"/>
    </row>
    <row r="7" spans="1:8">
      <c r="A7" s="108" t="s">
        <v>521</v>
      </c>
      <c r="B7" s="113"/>
      <c r="C7" s="114"/>
      <c r="D7" s="115">
        <v>57216</v>
      </c>
      <c r="E7" s="116"/>
      <c r="F7" s="117">
        <v>50840</v>
      </c>
      <c r="G7" s="118"/>
      <c r="H7" s="119"/>
    </row>
    <row r="8" spans="1:8">
      <c r="A8" s="120"/>
      <c r="B8" s="121"/>
      <c r="C8" s="122"/>
      <c r="D8" s="123">
        <v>25753</v>
      </c>
      <c r="E8" s="124"/>
      <c r="F8" s="125">
        <v>25367</v>
      </c>
      <c r="G8" s="126"/>
      <c r="H8" s="127"/>
    </row>
    <row r="9" spans="1:8">
      <c r="A9" s="108" t="s">
        <v>522</v>
      </c>
      <c r="B9" s="113"/>
      <c r="C9" s="114"/>
      <c r="D9" s="115">
        <v>56297</v>
      </c>
      <c r="E9" s="116"/>
      <c r="F9" s="117">
        <v>53605</v>
      </c>
      <c r="G9" s="118"/>
      <c r="H9" s="119"/>
    </row>
    <row r="10" spans="1:8">
      <c r="A10" s="120"/>
      <c r="B10" s="121"/>
      <c r="C10" s="122"/>
      <c r="D10" s="123">
        <v>30310</v>
      </c>
      <c r="E10" s="124"/>
      <c r="F10" s="125">
        <v>28343</v>
      </c>
      <c r="G10" s="126"/>
      <c r="H10" s="127"/>
    </row>
    <row r="11" spans="1:8">
      <c r="A11" s="108" t="s">
        <v>523</v>
      </c>
      <c r="B11" s="113"/>
      <c r="C11" s="114"/>
      <c r="D11" s="115">
        <v>52382</v>
      </c>
      <c r="E11" s="116"/>
      <c r="F11" s="117">
        <v>58051</v>
      </c>
      <c r="G11" s="118"/>
      <c r="H11" s="119"/>
    </row>
    <row r="12" spans="1:8">
      <c r="A12" s="120"/>
      <c r="B12" s="121"/>
      <c r="C12" s="128"/>
      <c r="D12" s="123">
        <v>32501</v>
      </c>
      <c r="E12" s="124"/>
      <c r="F12" s="125">
        <v>32143</v>
      </c>
      <c r="G12" s="126"/>
      <c r="H12" s="127"/>
    </row>
    <row r="13" spans="1:8">
      <c r="A13" s="108"/>
      <c r="B13" s="113"/>
      <c r="C13" s="129"/>
      <c r="D13" s="130">
        <v>50430</v>
      </c>
      <c r="E13" s="131"/>
      <c r="F13" s="132">
        <v>49484</v>
      </c>
      <c r="G13" s="133"/>
      <c r="H13" s="119"/>
    </row>
    <row r="14" spans="1:8">
      <c r="A14" s="120"/>
      <c r="B14" s="121"/>
      <c r="C14" s="122"/>
      <c r="D14" s="123">
        <v>25688</v>
      </c>
      <c r="E14" s="124"/>
      <c r="F14" s="125">
        <v>26292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5.12</v>
      </c>
      <c r="C19" s="134">
        <f>ROUND(VALUE(SUBSTITUTE(実質収支比率等に係る経年分析!G$48,"▲","-")),2)</f>
        <v>5.67</v>
      </c>
      <c r="D19" s="134">
        <f>ROUND(VALUE(SUBSTITUTE(実質収支比率等に係る経年分析!H$48,"▲","-")),2)</f>
        <v>7.07</v>
      </c>
      <c r="E19" s="134">
        <f>ROUND(VALUE(SUBSTITUTE(実質収支比率等に係る経年分析!I$48,"▲","-")),2)</f>
        <v>5.87</v>
      </c>
      <c r="F19" s="134">
        <f>ROUND(VALUE(SUBSTITUTE(実質収支比率等に係る経年分析!J$48,"▲","-")),2)</f>
        <v>6.23</v>
      </c>
    </row>
    <row r="20" spans="1:11">
      <c r="A20" s="134" t="s">
        <v>42</v>
      </c>
      <c r="B20" s="134">
        <f>ROUND(VALUE(SUBSTITUTE(実質収支比率等に係る経年分析!F$47,"▲","-")),2)</f>
        <v>20.99</v>
      </c>
      <c r="C20" s="134">
        <f>ROUND(VALUE(SUBSTITUTE(実質収支比率等に係る経年分析!G$47,"▲","-")),2)</f>
        <v>22.58</v>
      </c>
      <c r="D20" s="134">
        <f>ROUND(VALUE(SUBSTITUTE(実質収支比率等に係る経年分析!H$47,"▲","-")),2)</f>
        <v>24.58</v>
      </c>
      <c r="E20" s="134">
        <f>ROUND(VALUE(SUBSTITUTE(実質収支比率等に係る経年分析!I$47,"▲","-")),2)</f>
        <v>24.72</v>
      </c>
      <c r="F20" s="134">
        <f>ROUND(VALUE(SUBSTITUTE(実質収支比率等に係る経年分析!J$47,"▲","-")),2)</f>
        <v>24.51</v>
      </c>
    </row>
    <row r="21" spans="1:11">
      <c r="A21" s="134" t="s">
        <v>43</v>
      </c>
      <c r="B21" s="134">
        <f>IF(ISNUMBER(VALUE(SUBSTITUTE(実質収支比率等に係る経年分析!F$49,"▲","-"))),ROUND(VALUE(SUBSTITUTE(実質収支比率等に係る経年分析!F$49,"▲","-")),2),NA())</f>
        <v>2.98</v>
      </c>
      <c r="C21" s="134">
        <f>IF(ISNUMBER(VALUE(SUBSTITUTE(実質収支比率等に係る経年分析!G$49,"▲","-"))),ROUND(VALUE(SUBSTITUTE(実質収支比率等に係る経年分析!G$49,"▲","-")),2),NA())</f>
        <v>2.1</v>
      </c>
      <c r="D21" s="134">
        <f>IF(ISNUMBER(VALUE(SUBSTITUTE(実質収支比率等に係る経年分析!H$49,"▲","-"))),ROUND(VALUE(SUBSTITUTE(実質収支比率等に係る経年分析!H$49,"▲","-")),2),NA())</f>
        <v>3.56</v>
      </c>
      <c r="E21" s="134">
        <f>IF(ISNUMBER(VALUE(SUBSTITUTE(実質収支比率等に係る経年分析!I$49,"▲","-"))),ROUND(VALUE(SUBSTITUTE(実質収支比率等に係る経年分析!I$49,"▲","-")),2),NA())</f>
        <v>-1.22</v>
      </c>
      <c r="F21" s="134">
        <f>IF(ISNUMBER(VALUE(SUBSTITUTE(実質収支比率等に係る経年分析!J$49,"▲","-"))),ROUND(VALUE(SUBSTITUTE(実質収支比率等に係る経年分析!J$49,"▲","-")),2),NA())</f>
        <v>0.45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輝北簡易水道事業特別会計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5.1100000000000003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6.23</v>
      </c>
    </row>
    <row r="36" spans="1:16">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4.3899999999999997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3550</v>
      </c>
      <c r="E42" s="136"/>
      <c r="F42" s="136"/>
      <c r="G42" s="136">
        <f>'実質公債費比率（分子）の構造'!L$52</f>
        <v>3621</v>
      </c>
      <c r="H42" s="136"/>
      <c r="I42" s="136"/>
      <c r="J42" s="136">
        <f>'実質公債費比率（分子）の構造'!M$52</f>
        <v>3617</v>
      </c>
      <c r="K42" s="136"/>
      <c r="L42" s="136"/>
      <c r="M42" s="136">
        <f>'実質公債費比率（分子）の構造'!N$52</f>
        <v>3789</v>
      </c>
      <c r="N42" s="136"/>
      <c r="O42" s="136"/>
      <c r="P42" s="136">
        <f>'実質公債費比率（分子）の構造'!O$52</f>
        <v>3779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91</v>
      </c>
      <c r="C44" s="136"/>
      <c r="D44" s="136"/>
      <c r="E44" s="136">
        <f>'実質公債費比率（分子）の構造'!L$50</f>
        <v>89</v>
      </c>
      <c r="F44" s="136"/>
      <c r="G44" s="136"/>
      <c r="H44" s="136">
        <f>'実質公債費比率（分子）の構造'!M$50</f>
        <v>89</v>
      </c>
      <c r="I44" s="136"/>
      <c r="J44" s="136"/>
      <c r="K44" s="136">
        <f>'実質公債費比率（分子）の構造'!N$50</f>
        <v>83</v>
      </c>
      <c r="L44" s="136"/>
      <c r="M44" s="136"/>
      <c r="N44" s="136">
        <f>'実質公債費比率（分子）の構造'!O$50</f>
        <v>82</v>
      </c>
      <c r="O44" s="136"/>
      <c r="P44" s="136"/>
    </row>
    <row r="45" spans="1:16">
      <c r="A45" s="136" t="s">
        <v>53</v>
      </c>
      <c r="B45" s="136">
        <f>'実質公債費比率（分子）の構造'!K$49</f>
        <v>584</v>
      </c>
      <c r="C45" s="136"/>
      <c r="D45" s="136"/>
      <c r="E45" s="136">
        <f>'実質公債費比率（分子）の構造'!L$49</f>
        <v>518</v>
      </c>
      <c r="F45" s="136"/>
      <c r="G45" s="136"/>
      <c r="H45" s="136">
        <f>'実質公債費比率（分子）の構造'!M$49</f>
        <v>444</v>
      </c>
      <c r="I45" s="136"/>
      <c r="J45" s="136"/>
      <c r="K45" s="136">
        <f>'実質公債費比率（分子）の構造'!N$49</f>
        <v>426</v>
      </c>
      <c r="L45" s="136"/>
      <c r="M45" s="136"/>
      <c r="N45" s="136">
        <f>'実質公債費比率（分子）の構造'!O$49</f>
        <v>439</v>
      </c>
      <c r="O45" s="136"/>
      <c r="P45" s="136"/>
    </row>
    <row r="46" spans="1:16">
      <c r="A46" s="136" t="s">
        <v>54</v>
      </c>
      <c r="B46" s="136">
        <f>'実質公債費比率（分子）の構造'!K$48</f>
        <v>567</v>
      </c>
      <c r="C46" s="136"/>
      <c r="D46" s="136"/>
      <c r="E46" s="136">
        <f>'実質公債費比率（分子）の構造'!L$48</f>
        <v>554</v>
      </c>
      <c r="F46" s="136"/>
      <c r="G46" s="136"/>
      <c r="H46" s="136">
        <f>'実質公債費比率（分子）の構造'!M$48</f>
        <v>557</v>
      </c>
      <c r="I46" s="136"/>
      <c r="J46" s="136"/>
      <c r="K46" s="136">
        <f>'実質公債費比率（分子）の構造'!N$48</f>
        <v>556</v>
      </c>
      <c r="L46" s="136"/>
      <c r="M46" s="136"/>
      <c r="N46" s="136">
        <f>'実質公債費比率（分子）の構造'!O$48</f>
        <v>549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5078</v>
      </c>
      <c r="C49" s="136"/>
      <c r="D49" s="136"/>
      <c r="E49" s="136">
        <f>'実質公債費比率（分子）の構造'!L$45</f>
        <v>5056</v>
      </c>
      <c r="F49" s="136"/>
      <c r="G49" s="136"/>
      <c r="H49" s="136">
        <f>'実質公債費比率（分子）の構造'!M$45</f>
        <v>4908</v>
      </c>
      <c r="I49" s="136"/>
      <c r="J49" s="136"/>
      <c r="K49" s="136">
        <f>'実質公債費比率（分子）の構造'!N$45</f>
        <v>4766</v>
      </c>
      <c r="L49" s="136"/>
      <c r="M49" s="136"/>
      <c r="N49" s="136">
        <f>'実質公債費比率（分子）の構造'!O$45</f>
        <v>4585</v>
      </c>
      <c r="O49" s="136"/>
      <c r="P49" s="136"/>
    </row>
    <row r="50" spans="1:16">
      <c r="A50" s="136" t="s">
        <v>58</v>
      </c>
      <c r="B50" s="136" t="e">
        <f>NA()</f>
        <v>#N/A</v>
      </c>
      <c r="C50" s="136">
        <f>IF(ISNUMBER('実質公債費比率（分子）の構造'!K$53),'実質公債費比率（分子）の構造'!K$53,NA())</f>
        <v>2770</v>
      </c>
      <c r="D50" s="136" t="e">
        <f>NA()</f>
        <v>#N/A</v>
      </c>
      <c r="E50" s="136" t="e">
        <f>NA()</f>
        <v>#N/A</v>
      </c>
      <c r="F50" s="136">
        <f>IF(ISNUMBER('実質公債費比率（分子）の構造'!L$53),'実質公債費比率（分子）の構造'!L$53,NA())</f>
        <v>2596</v>
      </c>
      <c r="G50" s="136" t="e">
        <f>NA()</f>
        <v>#N/A</v>
      </c>
      <c r="H50" s="136" t="e">
        <f>NA()</f>
        <v>#N/A</v>
      </c>
      <c r="I50" s="136">
        <f>IF(ISNUMBER('実質公債費比率（分子）の構造'!M$53),'実質公債費比率（分子）の構造'!M$53,NA())</f>
        <v>2381</v>
      </c>
      <c r="J50" s="136" t="e">
        <f>NA()</f>
        <v>#N/A</v>
      </c>
      <c r="K50" s="136" t="e">
        <f>NA()</f>
        <v>#N/A</v>
      </c>
      <c r="L50" s="136">
        <f>IF(ISNUMBER('実質公債費比率（分子）の構造'!N$53),'実質公債費比率（分子）の構造'!N$53,NA())</f>
        <v>2042</v>
      </c>
      <c r="M50" s="136" t="e">
        <f>NA()</f>
        <v>#N/A</v>
      </c>
      <c r="N50" s="136" t="e">
        <f>NA()</f>
        <v>#N/A</v>
      </c>
      <c r="O50" s="136">
        <f>IF(ISNUMBER('実質公債費比率（分子）の構造'!O$53),'実質公債費比率（分子）の構造'!O$53,NA())</f>
        <v>1876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31174</v>
      </c>
      <c r="E56" s="135"/>
      <c r="F56" s="135"/>
      <c r="G56" s="135">
        <f>'将来負担比率（分子）の構造'!J$51</f>
        <v>31880</v>
      </c>
      <c r="H56" s="135"/>
      <c r="I56" s="135"/>
      <c r="J56" s="135">
        <f>'将来負担比率（分子）の構造'!K$51</f>
        <v>33134</v>
      </c>
      <c r="K56" s="135"/>
      <c r="L56" s="135"/>
      <c r="M56" s="135">
        <f>'将来負担比率（分子）の構造'!L$51</f>
        <v>33939</v>
      </c>
      <c r="N56" s="135"/>
      <c r="O56" s="135"/>
      <c r="P56" s="135">
        <f>'将来負担比率（分子）の構造'!M$51</f>
        <v>34273</v>
      </c>
    </row>
    <row r="57" spans="1:16">
      <c r="A57" s="135" t="s">
        <v>34</v>
      </c>
      <c r="B57" s="135"/>
      <c r="C57" s="135"/>
      <c r="D57" s="135">
        <f>'将来負担比率（分子）の構造'!I$50</f>
        <v>5193</v>
      </c>
      <c r="E57" s="135"/>
      <c r="F57" s="135"/>
      <c r="G57" s="135">
        <f>'将来負担比率（分子）の構造'!J$50</f>
        <v>5108</v>
      </c>
      <c r="H57" s="135"/>
      <c r="I57" s="135"/>
      <c r="J57" s="135">
        <f>'将来負担比率（分子）の構造'!K$50</f>
        <v>4765</v>
      </c>
      <c r="K57" s="135"/>
      <c r="L57" s="135"/>
      <c r="M57" s="135">
        <f>'将来負担比率（分子）の構造'!L$50</f>
        <v>4624</v>
      </c>
      <c r="N57" s="135"/>
      <c r="O57" s="135"/>
      <c r="P57" s="135">
        <f>'将来負担比率（分子）の構造'!M$50</f>
        <v>4358</v>
      </c>
    </row>
    <row r="58" spans="1:16">
      <c r="A58" s="135" t="s">
        <v>33</v>
      </c>
      <c r="B58" s="135"/>
      <c r="C58" s="135"/>
      <c r="D58" s="135">
        <f>'将来負担比率（分子）の構造'!I$49</f>
        <v>11939</v>
      </c>
      <c r="E58" s="135"/>
      <c r="F58" s="135"/>
      <c r="G58" s="135">
        <f>'将来負担比率（分子）の構造'!J$49</f>
        <v>12188</v>
      </c>
      <c r="H58" s="135"/>
      <c r="I58" s="135"/>
      <c r="J58" s="135">
        <f>'将来負担比率（分子）の構造'!K$49</f>
        <v>13047</v>
      </c>
      <c r="K58" s="135"/>
      <c r="L58" s="135"/>
      <c r="M58" s="135">
        <f>'将来負担比率（分子）の構造'!L$49</f>
        <v>13459</v>
      </c>
      <c r="N58" s="135"/>
      <c r="O58" s="135"/>
      <c r="P58" s="135">
        <f>'将来負担比率（分子）の構造'!M$49</f>
        <v>14730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7204</v>
      </c>
      <c r="C62" s="135"/>
      <c r="D62" s="135"/>
      <c r="E62" s="135">
        <f>'将来負担比率（分子）の構造'!J$45</f>
        <v>6794</v>
      </c>
      <c r="F62" s="135"/>
      <c r="G62" s="135"/>
      <c r="H62" s="135">
        <f>'将来負担比率（分子）の構造'!K$45</f>
        <v>5951</v>
      </c>
      <c r="I62" s="135"/>
      <c r="J62" s="135"/>
      <c r="K62" s="135">
        <f>'将来負担比率（分子）の構造'!L$45</f>
        <v>5445</v>
      </c>
      <c r="L62" s="135"/>
      <c r="M62" s="135"/>
      <c r="N62" s="135">
        <f>'将来負担比率（分子）の構造'!M$45</f>
        <v>5264</v>
      </c>
      <c r="O62" s="135"/>
      <c r="P62" s="135"/>
    </row>
    <row r="63" spans="1:16">
      <c r="A63" s="135" t="s">
        <v>27</v>
      </c>
      <c r="B63" s="135">
        <f>'将来負担比率（分子）の構造'!I$44</f>
        <v>4229</v>
      </c>
      <c r="C63" s="135"/>
      <c r="D63" s="135"/>
      <c r="E63" s="135">
        <f>'将来負担比率（分子）の構造'!J$44</f>
        <v>3805</v>
      </c>
      <c r="F63" s="135"/>
      <c r="G63" s="135"/>
      <c r="H63" s="135">
        <f>'将来負担比率（分子）の構造'!K$44</f>
        <v>3769</v>
      </c>
      <c r="I63" s="135"/>
      <c r="J63" s="135"/>
      <c r="K63" s="135">
        <f>'将来負担比率（分子）の構造'!L$44</f>
        <v>3474</v>
      </c>
      <c r="L63" s="135"/>
      <c r="M63" s="135"/>
      <c r="N63" s="135">
        <f>'将来負担比率（分子）の構造'!M$44</f>
        <v>3173</v>
      </c>
      <c r="O63" s="135"/>
      <c r="P63" s="135"/>
    </row>
    <row r="64" spans="1:16">
      <c r="A64" s="135" t="s">
        <v>26</v>
      </c>
      <c r="B64" s="135">
        <f>'将来負担比率（分子）の構造'!I$43</f>
        <v>6439</v>
      </c>
      <c r="C64" s="135"/>
      <c r="D64" s="135"/>
      <c r="E64" s="135">
        <f>'将来負担比率（分子）の構造'!J$43</f>
        <v>6213</v>
      </c>
      <c r="F64" s="135"/>
      <c r="G64" s="135"/>
      <c r="H64" s="135">
        <f>'将来負担比率（分子）の構造'!K$43</f>
        <v>5829</v>
      </c>
      <c r="I64" s="135"/>
      <c r="J64" s="135"/>
      <c r="K64" s="135">
        <f>'将来負担比率（分子）の構造'!L$43</f>
        <v>5584</v>
      </c>
      <c r="L64" s="135"/>
      <c r="M64" s="135"/>
      <c r="N64" s="135">
        <f>'将来負担比率（分子）の構造'!M$43</f>
        <v>5319</v>
      </c>
      <c r="O64" s="135"/>
      <c r="P64" s="135"/>
    </row>
    <row r="65" spans="1:16">
      <c r="A65" s="135" t="s">
        <v>25</v>
      </c>
      <c r="B65" s="135">
        <f>'将来負担比率（分子）の構造'!I$42</f>
        <v>579</v>
      </c>
      <c r="C65" s="135"/>
      <c r="D65" s="135"/>
      <c r="E65" s="135">
        <f>'将来負担比率（分子）の構造'!J$42</f>
        <v>501</v>
      </c>
      <c r="F65" s="135"/>
      <c r="G65" s="135"/>
      <c r="H65" s="135">
        <f>'将来負担比率（分子）の構造'!K$42</f>
        <v>426</v>
      </c>
      <c r="I65" s="135"/>
      <c r="J65" s="135"/>
      <c r="K65" s="135">
        <f>'将来負担比率（分子）の構造'!L$42</f>
        <v>354</v>
      </c>
      <c r="L65" s="135"/>
      <c r="M65" s="135"/>
      <c r="N65" s="135">
        <f>'将来負担比率（分子）の構造'!M$42</f>
        <v>283</v>
      </c>
      <c r="O65" s="135"/>
      <c r="P65" s="135"/>
    </row>
    <row r="66" spans="1:16">
      <c r="A66" s="135" t="s">
        <v>24</v>
      </c>
      <c r="B66" s="135">
        <f>'将来負担比率（分子）の構造'!I$41</f>
        <v>40945</v>
      </c>
      <c r="C66" s="135"/>
      <c r="D66" s="135"/>
      <c r="E66" s="135">
        <f>'将来負担比率（分子）の構造'!J$41</f>
        <v>40386</v>
      </c>
      <c r="F66" s="135"/>
      <c r="G66" s="135"/>
      <c r="H66" s="135">
        <f>'将来負担比率（分子）の構造'!K$41</f>
        <v>40427</v>
      </c>
      <c r="I66" s="135"/>
      <c r="J66" s="135"/>
      <c r="K66" s="135">
        <f>'将来負担比率（分子）の構造'!L$41</f>
        <v>40304</v>
      </c>
      <c r="L66" s="135"/>
      <c r="M66" s="135"/>
      <c r="N66" s="135">
        <f>'将来負担比率（分子）の構造'!M$41</f>
        <v>40209</v>
      </c>
      <c r="O66" s="135"/>
      <c r="P66" s="135"/>
    </row>
    <row r="67" spans="1:16">
      <c r="A67" s="135" t="s">
        <v>62</v>
      </c>
      <c r="B67" s="135" t="e">
        <f>NA()</f>
        <v>#N/A</v>
      </c>
      <c r="C67" s="135">
        <f>IF(ISNUMBER('将来負担比率（分子）の構造'!I$52), IF('将来負担比率（分子）の構造'!I$52 &lt; 0, 0, '将来負担比率（分子）の構造'!I$52), NA())</f>
        <v>11090</v>
      </c>
      <c r="D67" s="135" t="e">
        <f>NA()</f>
        <v>#N/A</v>
      </c>
      <c r="E67" s="135" t="e">
        <f>NA()</f>
        <v>#N/A</v>
      </c>
      <c r="F67" s="135">
        <f>IF(ISNUMBER('将来負担比率（分子）の構造'!J$52), IF('将来負担比率（分子）の構造'!J$52 &lt; 0, 0, '将来負担比率（分子）の構造'!J$52), NA())</f>
        <v>8523</v>
      </c>
      <c r="G67" s="135" t="e">
        <f>NA()</f>
        <v>#N/A</v>
      </c>
      <c r="H67" s="135" t="e">
        <f>NA()</f>
        <v>#N/A</v>
      </c>
      <c r="I67" s="135">
        <f>IF(ISNUMBER('将来負担比率（分子）の構造'!K$52), IF('将来負担比率（分子）の構造'!K$52 &lt; 0, 0, '将来負担比率（分子）の構造'!K$52), NA())</f>
        <v>5456</v>
      </c>
      <c r="J67" s="135" t="e">
        <f>NA()</f>
        <v>#N/A</v>
      </c>
      <c r="K67" s="135" t="e">
        <f>NA()</f>
        <v>#N/A</v>
      </c>
      <c r="L67" s="135">
        <f>IF(ISNUMBER('将来負担比率（分子）の構造'!L$52), IF('将来負担比率（分子）の構造'!L$52 &lt; 0, 0, '将来負担比率（分子）の構造'!L$52), NA())</f>
        <v>3140</v>
      </c>
      <c r="M67" s="135" t="e">
        <f>NA()</f>
        <v>#N/A</v>
      </c>
      <c r="N67" s="135" t="e">
        <f>NA()</f>
        <v>#N/A</v>
      </c>
      <c r="O67" s="135">
        <f>IF(ISNUMBER('将来負担比率（分子）の構造'!M$52), IF('将来負担比率（分子）の構造'!M$52 &lt; 0, 0, '将来負担比率（分子）の構造'!M$52), NA())</f>
        <v>886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10388139</v>
      </c>
      <c r="S5" s="613"/>
      <c r="T5" s="613"/>
      <c r="U5" s="613"/>
      <c r="V5" s="613"/>
      <c r="W5" s="613"/>
      <c r="X5" s="613"/>
      <c r="Y5" s="614"/>
      <c r="Z5" s="615">
        <v>21</v>
      </c>
      <c r="AA5" s="615"/>
      <c r="AB5" s="615"/>
      <c r="AC5" s="615"/>
      <c r="AD5" s="616">
        <v>9959886</v>
      </c>
      <c r="AE5" s="616"/>
      <c r="AF5" s="616"/>
      <c r="AG5" s="616"/>
      <c r="AH5" s="616"/>
      <c r="AI5" s="616"/>
      <c r="AJ5" s="616"/>
      <c r="AK5" s="616"/>
      <c r="AL5" s="617">
        <v>39.200000000000003</v>
      </c>
      <c r="AM5" s="618"/>
      <c r="AN5" s="618"/>
      <c r="AO5" s="619"/>
      <c r="AP5" s="609" t="s">
        <v>205</v>
      </c>
      <c r="AQ5" s="610"/>
      <c r="AR5" s="610"/>
      <c r="AS5" s="610"/>
      <c r="AT5" s="610"/>
      <c r="AU5" s="610"/>
      <c r="AV5" s="610"/>
      <c r="AW5" s="610"/>
      <c r="AX5" s="610"/>
      <c r="AY5" s="610"/>
      <c r="AZ5" s="610"/>
      <c r="BA5" s="610"/>
      <c r="BB5" s="610"/>
      <c r="BC5" s="610"/>
      <c r="BD5" s="610"/>
      <c r="BE5" s="610"/>
      <c r="BF5" s="611"/>
      <c r="BG5" s="623">
        <v>9959886</v>
      </c>
      <c r="BH5" s="624"/>
      <c r="BI5" s="624"/>
      <c r="BJ5" s="624"/>
      <c r="BK5" s="624"/>
      <c r="BL5" s="624"/>
      <c r="BM5" s="624"/>
      <c r="BN5" s="625"/>
      <c r="BO5" s="626">
        <v>95.9</v>
      </c>
      <c r="BP5" s="626"/>
      <c r="BQ5" s="626"/>
      <c r="BR5" s="626"/>
      <c r="BS5" s="627">
        <v>100005</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480772</v>
      </c>
      <c r="S6" s="624"/>
      <c r="T6" s="624"/>
      <c r="U6" s="624"/>
      <c r="V6" s="624"/>
      <c r="W6" s="624"/>
      <c r="X6" s="624"/>
      <c r="Y6" s="625"/>
      <c r="Z6" s="626">
        <v>1</v>
      </c>
      <c r="AA6" s="626"/>
      <c r="AB6" s="626"/>
      <c r="AC6" s="626"/>
      <c r="AD6" s="627">
        <v>480772</v>
      </c>
      <c r="AE6" s="627"/>
      <c r="AF6" s="627"/>
      <c r="AG6" s="627"/>
      <c r="AH6" s="627"/>
      <c r="AI6" s="627"/>
      <c r="AJ6" s="627"/>
      <c r="AK6" s="627"/>
      <c r="AL6" s="628">
        <v>1.9</v>
      </c>
      <c r="AM6" s="629"/>
      <c r="AN6" s="629"/>
      <c r="AO6" s="630"/>
      <c r="AP6" s="620" t="s">
        <v>210</v>
      </c>
      <c r="AQ6" s="621"/>
      <c r="AR6" s="621"/>
      <c r="AS6" s="621"/>
      <c r="AT6" s="621"/>
      <c r="AU6" s="621"/>
      <c r="AV6" s="621"/>
      <c r="AW6" s="621"/>
      <c r="AX6" s="621"/>
      <c r="AY6" s="621"/>
      <c r="AZ6" s="621"/>
      <c r="BA6" s="621"/>
      <c r="BB6" s="621"/>
      <c r="BC6" s="621"/>
      <c r="BD6" s="621"/>
      <c r="BE6" s="621"/>
      <c r="BF6" s="622"/>
      <c r="BG6" s="623">
        <v>9959886</v>
      </c>
      <c r="BH6" s="624"/>
      <c r="BI6" s="624"/>
      <c r="BJ6" s="624"/>
      <c r="BK6" s="624"/>
      <c r="BL6" s="624"/>
      <c r="BM6" s="624"/>
      <c r="BN6" s="625"/>
      <c r="BO6" s="626">
        <v>95.9</v>
      </c>
      <c r="BP6" s="626"/>
      <c r="BQ6" s="626"/>
      <c r="BR6" s="626"/>
      <c r="BS6" s="627">
        <v>100005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325085</v>
      </c>
      <c r="CS6" s="624"/>
      <c r="CT6" s="624"/>
      <c r="CU6" s="624"/>
      <c r="CV6" s="624"/>
      <c r="CW6" s="624"/>
      <c r="CX6" s="624"/>
      <c r="CY6" s="625"/>
      <c r="CZ6" s="626">
        <v>0.7</v>
      </c>
      <c r="DA6" s="626"/>
      <c r="DB6" s="626"/>
      <c r="DC6" s="626"/>
      <c r="DD6" s="632" t="s">
        <v>212</v>
      </c>
      <c r="DE6" s="624"/>
      <c r="DF6" s="624"/>
      <c r="DG6" s="624"/>
      <c r="DH6" s="624"/>
      <c r="DI6" s="624"/>
      <c r="DJ6" s="624"/>
      <c r="DK6" s="624"/>
      <c r="DL6" s="624"/>
      <c r="DM6" s="624"/>
      <c r="DN6" s="624"/>
      <c r="DO6" s="624"/>
      <c r="DP6" s="625"/>
      <c r="DQ6" s="632">
        <v>325071</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14207</v>
      </c>
      <c r="S7" s="624"/>
      <c r="T7" s="624"/>
      <c r="U7" s="624"/>
      <c r="V7" s="624"/>
      <c r="W7" s="624"/>
      <c r="X7" s="624"/>
      <c r="Y7" s="625"/>
      <c r="Z7" s="626">
        <v>0</v>
      </c>
      <c r="AA7" s="626"/>
      <c r="AB7" s="626"/>
      <c r="AC7" s="626"/>
      <c r="AD7" s="627">
        <v>14207</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4475270</v>
      </c>
      <c r="BH7" s="624"/>
      <c r="BI7" s="624"/>
      <c r="BJ7" s="624"/>
      <c r="BK7" s="624"/>
      <c r="BL7" s="624"/>
      <c r="BM7" s="624"/>
      <c r="BN7" s="625"/>
      <c r="BO7" s="626">
        <v>43.1</v>
      </c>
      <c r="BP7" s="626"/>
      <c r="BQ7" s="626"/>
      <c r="BR7" s="626"/>
      <c r="BS7" s="627">
        <v>100005</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7829080</v>
      </c>
      <c r="CS7" s="624"/>
      <c r="CT7" s="624"/>
      <c r="CU7" s="624"/>
      <c r="CV7" s="624"/>
      <c r="CW7" s="624"/>
      <c r="CX7" s="624"/>
      <c r="CY7" s="625"/>
      <c r="CZ7" s="626">
        <v>16.399999999999999</v>
      </c>
      <c r="DA7" s="626"/>
      <c r="DB7" s="626"/>
      <c r="DC7" s="626"/>
      <c r="DD7" s="632">
        <v>207596</v>
      </c>
      <c r="DE7" s="624"/>
      <c r="DF7" s="624"/>
      <c r="DG7" s="624"/>
      <c r="DH7" s="624"/>
      <c r="DI7" s="624"/>
      <c r="DJ7" s="624"/>
      <c r="DK7" s="624"/>
      <c r="DL7" s="624"/>
      <c r="DM7" s="624"/>
      <c r="DN7" s="624"/>
      <c r="DO7" s="624"/>
      <c r="DP7" s="625"/>
      <c r="DQ7" s="632">
        <v>6466307</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28210</v>
      </c>
      <c r="S8" s="624"/>
      <c r="T8" s="624"/>
      <c r="U8" s="624"/>
      <c r="V8" s="624"/>
      <c r="W8" s="624"/>
      <c r="X8" s="624"/>
      <c r="Y8" s="625"/>
      <c r="Z8" s="626">
        <v>0.1</v>
      </c>
      <c r="AA8" s="626"/>
      <c r="AB8" s="626"/>
      <c r="AC8" s="626"/>
      <c r="AD8" s="627">
        <v>28210</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156147</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18074730</v>
      </c>
      <c r="CS8" s="624"/>
      <c r="CT8" s="624"/>
      <c r="CU8" s="624"/>
      <c r="CV8" s="624"/>
      <c r="CW8" s="624"/>
      <c r="CX8" s="624"/>
      <c r="CY8" s="625"/>
      <c r="CZ8" s="626">
        <v>37.9</v>
      </c>
      <c r="DA8" s="626"/>
      <c r="DB8" s="626"/>
      <c r="DC8" s="626"/>
      <c r="DD8" s="632">
        <v>19448</v>
      </c>
      <c r="DE8" s="624"/>
      <c r="DF8" s="624"/>
      <c r="DG8" s="624"/>
      <c r="DH8" s="624"/>
      <c r="DI8" s="624"/>
      <c r="DJ8" s="624"/>
      <c r="DK8" s="624"/>
      <c r="DL8" s="624"/>
      <c r="DM8" s="624"/>
      <c r="DN8" s="624"/>
      <c r="DO8" s="624"/>
      <c r="DP8" s="625"/>
      <c r="DQ8" s="632">
        <v>8124688</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28654</v>
      </c>
      <c r="S9" s="624"/>
      <c r="T9" s="624"/>
      <c r="U9" s="624"/>
      <c r="V9" s="624"/>
      <c r="W9" s="624"/>
      <c r="X9" s="624"/>
      <c r="Y9" s="625"/>
      <c r="Z9" s="626">
        <v>0.1</v>
      </c>
      <c r="AA9" s="626"/>
      <c r="AB9" s="626"/>
      <c r="AC9" s="626"/>
      <c r="AD9" s="627">
        <v>28654</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3587400</v>
      </c>
      <c r="BH9" s="624"/>
      <c r="BI9" s="624"/>
      <c r="BJ9" s="624"/>
      <c r="BK9" s="624"/>
      <c r="BL9" s="624"/>
      <c r="BM9" s="624"/>
      <c r="BN9" s="625"/>
      <c r="BO9" s="626">
        <v>34.5</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3155625</v>
      </c>
      <c r="CS9" s="624"/>
      <c r="CT9" s="624"/>
      <c r="CU9" s="624"/>
      <c r="CV9" s="624"/>
      <c r="CW9" s="624"/>
      <c r="CX9" s="624"/>
      <c r="CY9" s="625"/>
      <c r="CZ9" s="626">
        <v>6.6</v>
      </c>
      <c r="DA9" s="626"/>
      <c r="DB9" s="626"/>
      <c r="DC9" s="626"/>
      <c r="DD9" s="632">
        <v>236159</v>
      </c>
      <c r="DE9" s="624"/>
      <c r="DF9" s="624"/>
      <c r="DG9" s="624"/>
      <c r="DH9" s="624"/>
      <c r="DI9" s="624"/>
      <c r="DJ9" s="624"/>
      <c r="DK9" s="624"/>
      <c r="DL9" s="624"/>
      <c r="DM9" s="624"/>
      <c r="DN9" s="624"/>
      <c r="DO9" s="624"/>
      <c r="DP9" s="625"/>
      <c r="DQ9" s="632">
        <v>2778915</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1953403</v>
      </c>
      <c r="S10" s="624"/>
      <c r="T10" s="624"/>
      <c r="U10" s="624"/>
      <c r="V10" s="624"/>
      <c r="W10" s="624"/>
      <c r="X10" s="624"/>
      <c r="Y10" s="625"/>
      <c r="Z10" s="626">
        <v>4</v>
      </c>
      <c r="AA10" s="626"/>
      <c r="AB10" s="626"/>
      <c r="AC10" s="626"/>
      <c r="AD10" s="627">
        <v>1953403</v>
      </c>
      <c r="AE10" s="627"/>
      <c r="AF10" s="627"/>
      <c r="AG10" s="627"/>
      <c r="AH10" s="627"/>
      <c r="AI10" s="627"/>
      <c r="AJ10" s="627"/>
      <c r="AK10" s="627"/>
      <c r="AL10" s="628">
        <v>7.7</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226731</v>
      </c>
      <c r="BH10" s="624"/>
      <c r="BI10" s="624"/>
      <c r="BJ10" s="624"/>
      <c r="BK10" s="624"/>
      <c r="BL10" s="624"/>
      <c r="BM10" s="624"/>
      <c r="BN10" s="625"/>
      <c r="BO10" s="626">
        <v>2.2000000000000002</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67230</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67229</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8874</v>
      </c>
      <c r="S11" s="624"/>
      <c r="T11" s="624"/>
      <c r="U11" s="624"/>
      <c r="V11" s="624"/>
      <c r="W11" s="624"/>
      <c r="X11" s="624"/>
      <c r="Y11" s="625"/>
      <c r="Z11" s="626">
        <v>0</v>
      </c>
      <c r="AA11" s="626"/>
      <c r="AB11" s="626"/>
      <c r="AC11" s="626"/>
      <c r="AD11" s="627">
        <v>8874</v>
      </c>
      <c r="AE11" s="627"/>
      <c r="AF11" s="627"/>
      <c r="AG11" s="627"/>
      <c r="AH11" s="627"/>
      <c r="AI11" s="627"/>
      <c r="AJ11" s="627"/>
      <c r="AK11" s="627"/>
      <c r="AL11" s="628">
        <v>0</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504992</v>
      </c>
      <c r="BH11" s="624"/>
      <c r="BI11" s="624"/>
      <c r="BJ11" s="624"/>
      <c r="BK11" s="624"/>
      <c r="BL11" s="624"/>
      <c r="BM11" s="624"/>
      <c r="BN11" s="625"/>
      <c r="BO11" s="626">
        <v>4.9000000000000004</v>
      </c>
      <c r="BP11" s="626"/>
      <c r="BQ11" s="626"/>
      <c r="BR11" s="626"/>
      <c r="BS11" s="632">
        <v>100005</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2450667</v>
      </c>
      <c r="CS11" s="624"/>
      <c r="CT11" s="624"/>
      <c r="CU11" s="624"/>
      <c r="CV11" s="624"/>
      <c r="CW11" s="624"/>
      <c r="CX11" s="624"/>
      <c r="CY11" s="625"/>
      <c r="CZ11" s="626">
        <v>5.0999999999999996</v>
      </c>
      <c r="DA11" s="626"/>
      <c r="DB11" s="626"/>
      <c r="DC11" s="626"/>
      <c r="DD11" s="632">
        <v>1042295</v>
      </c>
      <c r="DE11" s="624"/>
      <c r="DF11" s="624"/>
      <c r="DG11" s="624"/>
      <c r="DH11" s="624"/>
      <c r="DI11" s="624"/>
      <c r="DJ11" s="624"/>
      <c r="DK11" s="624"/>
      <c r="DL11" s="624"/>
      <c r="DM11" s="624"/>
      <c r="DN11" s="624"/>
      <c r="DO11" s="624"/>
      <c r="DP11" s="625"/>
      <c r="DQ11" s="632">
        <v>1357709</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4398340</v>
      </c>
      <c r="BH12" s="624"/>
      <c r="BI12" s="624"/>
      <c r="BJ12" s="624"/>
      <c r="BK12" s="624"/>
      <c r="BL12" s="624"/>
      <c r="BM12" s="624"/>
      <c r="BN12" s="625"/>
      <c r="BO12" s="626">
        <v>42.3</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1078408</v>
      </c>
      <c r="CS12" s="624"/>
      <c r="CT12" s="624"/>
      <c r="CU12" s="624"/>
      <c r="CV12" s="624"/>
      <c r="CW12" s="624"/>
      <c r="CX12" s="624"/>
      <c r="CY12" s="625"/>
      <c r="CZ12" s="626">
        <v>2.2999999999999998</v>
      </c>
      <c r="DA12" s="626"/>
      <c r="DB12" s="626"/>
      <c r="DC12" s="626"/>
      <c r="DD12" s="632">
        <v>146558</v>
      </c>
      <c r="DE12" s="624"/>
      <c r="DF12" s="624"/>
      <c r="DG12" s="624"/>
      <c r="DH12" s="624"/>
      <c r="DI12" s="624"/>
      <c r="DJ12" s="624"/>
      <c r="DK12" s="624"/>
      <c r="DL12" s="624"/>
      <c r="DM12" s="624"/>
      <c r="DN12" s="624"/>
      <c r="DO12" s="624"/>
      <c r="DP12" s="625"/>
      <c r="DQ12" s="632">
        <v>962365</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46472</v>
      </c>
      <c r="S13" s="624"/>
      <c r="T13" s="624"/>
      <c r="U13" s="624"/>
      <c r="V13" s="624"/>
      <c r="W13" s="624"/>
      <c r="X13" s="624"/>
      <c r="Y13" s="625"/>
      <c r="Z13" s="626">
        <v>0.1</v>
      </c>
      <c r="AA13" s="626"/>
      <c r="AB13" s="626"/>
      <c r="AC13" s="626"/>
      <c r="AD13" s="627">
        <v>46472</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4324813</v>
      </c>
      <c r="BH13" s="624"/>
      <c r="BI13" s="624"/>
      <c r="BJ13" s="624"/>
      <c r="BK13" s="624"/>
      <c r="BL13" s="624"/>
      <c r="BM13" s="624"/>
      <c r="BN13" s="625"/>
      <c r="BO13" s="626">
        <v>41.6</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2928837</v>
      </c>
      <c r="CS13" s="624"/>
      <c r="CT13" s="624"/>
      <c r="CU13" s="624"/>
      <c r="CV13" s="624"/>
      <c r="CW13" s="624"/>
      <c r="CX13" s="624"/>
      <c r="CY13" s="625"/>
      <c r="CZ13" s="626">
        <v>6.1</v>
      </c>
      <c r="DA13" s="626"/>
      <c r="DB13" s="626"/>
      <c r="DC13" s="626"/>
      <c r="DD13" s="632">
        <v>1477856</v>
      </c>
      <c r="DE13" s="624"/>
      <c r="DF13" s="624"/>
      <c r="DG13" s="624"/>
      <c r="DH13" s="624"/>
      <c r="DI13" s="624"/>
      <c r="DJ13" s="624"/>
      <c r="DK13" s="624"/>
      <c r="DL13" s="624"/>
      <c r="DM13" s="624"/>
      <c r="DN13" s="624"/>
      <c r="DO13" s="624"/>
      <c r="DP13" s="625"/>
      <c r="DQ13" s="632">
        <v>2140373</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309328</v>
      </c>
      <c r="BH14" s="624"/>
      <c r="BI14" s="624"/>
      <c r="BJ14" s="624"/>
      <c r="BK14" s="624"/>
      <c r="BL14" s="624"/>
      <c r="BM14" s="624"/>
      <c r="BN14" s="625"/>
      <c r="BO14" s="626">
        <v>3</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2003065</v>
      </c>
      <c r="CS14" s="624"/>
      <c r="CT14" s="624"/>
      <c r="CU14" s="624"/>
      <c r="CV14" s="624"/>
      <c r="CW14" s="624"/>
      <c r="CX14" s="624"/>
      <c r="CY14" s="625"/>
      <c r="CZ14" s="626">
        <v>4.2</v>
      </c>
      <c r="DA14" s="626"/>
      <c r="DB14" s="626"/>
      <c r="DC14" s="626"/>
      <c r="DD14" s="632">
        <v>862591</v>
      </c>
      <c r="DE14" s="624"/>
      <c r="DF14" s="624"/>
      <c r="DG14" s="624"/>
      <c r="DH14" s="624"/>
      <c r="DI14" s="624"/>
      <c r="DJ14" s="624"/>
      <c r="DK14" s="624"/>
      <c r="DL14" s="624"/>
      <c r="DM14" s="624"/>
      <c r="DN14" s="624"/>
      <c r="DO14" s="624"/>
      <c r="DP14" s="625"/>
      <c r="DQ14" s="632">
        <v>1197118</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40145</v>
      </c>
      <c r="S15" s="624"/>
      <c r="T15" s="624"/>
      <c r="U15" s="624"/>
      <c r="V15" s="624"/>
      <c r="W15" s="624"/>
      <c r="X15" s="624"/>
      <c r="Y15" s="625"/>
      <c r="Z15" s="626">
        <v>0.1</v>
      </c>
      <c r="AA15" s="626"/>
      <c r="AB15" s="626"/>
      <c r="AC15" s="626"/>
      <c r="AD15" s="627">
        <v>40145</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776948</v>
      </c>
      <c r="BH15" s="624"/>
      <c r="BI15" s="624"/>
      <c r="BJ15" s="624"/>
      <c r="BK15" s="624"/>
      <c r="BL15" s="624"/>
      <c r="BM15" s="624"/>
      <c r="BN15" s="625"/>
      <c r="BO15" s="626">
        <v>7.5</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5026920</v>
      </c>
      <c r="CS15" s="624"/>
      <c r="CT15" s="624"/>
      <c r="CU15" s="624"/>
      <c r="CV15" s="624"/>
      <c r="CW15" s="624"/>
      <c r="CX15" s="624"/>
      <c r="CY15" s="625"/>
      <c r="CZ15" s="626">
        <v>10.5</v>
      </c>
      <c r="DA15" s="626"/>
      <c r="DB15" s="626"/>
      <c r="DC15" s="626"/>
      <c r="DD15" s="632">
        <v>1504901</v>
      </c>
      <c r="DE15" s="624"/>
      <c r="DF15" s="624"/>
      <c r="DG15" s="624"/>
      <c r="DH15" s="624"/>
      <c r="DI15" s="624"/>
      <c r="DJ15" s="624"/>
      <c r="DK15" s="624"/>
      <c r="DL15" s="624"/>
      <c r="DM15" s="624"/>
      <c r="DN15" s="624"/>
      <c r="DO15" s="624"/>
      <c r="DP15" s="625"/>
      <c r="DQ15" s="632">
        <v>3438019</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13629952</v>
      </c>
      <c r="S16" s="624"/>
      <c r="T16" s="624"/>
      <c r="U16" s="624"/>
      <c r="V16" s="624"/>
      <c r="W16" s="624"/>
      <c r="X16" s="624"/>
      <c r="Y16" s="625"/>
      <c r="Z16" s="626">
        <v>27.6</v>
      </c>
      <c r="AA16" s="626"/>
      <c r="AB16" s="626"/>
      <c r="AC16" s="626"/>
      <c r="AD16" s="627">
        <v>12269643</v>
      </c>
      <c r="AE16" s="627"/>
      <c r="AF16" s="627"/>
      <c r="AG16" s="627"/>
      <c r="AH16" s="627"/>
      <c r="AI16" s="627"/>
      <c r="AJ16" s="627"/>
      <c r="AK16" s="627"/>
      <c r="AL16" s="628">
        <v>48.3</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210819</v>
      </c>
      <c r="CS16" s="624"/>
      <c r="CT16" s="624"/>
      <c r="CU16" s="624"/>
      <c r="CV16" s="624"/>
      <c r="CW16" s="624"/>
      <c r="CX16" s="624"/>
      <c r="CY16" s="625"/>
      <c r="CZ16" s="626">
        <v>0.4</v>
      </c>
      <c r="DA16" s="626"/>
      <c r="DB16" s="626"/>
      <c r="DC16" s="626"/>
      <c r="DD16" s="632" t="s">
        <v>108</v>
      </c>
      <c r="DE16" s="624"/>
      <c r="DF16" s="624"/>
      <c r="DG16" s="624"/>
      <c r="DH16" s="624"/>
      <c r="DI16" s="624"/>
      <c r="DJ16" s="624"/>
      <c r="DK16" s="624"/>
      <c r="DL16" s="624"/>
      <c r="DM16" s="624"/>
      <c r="DN16" s="624"/>
      <c r="DO16" s="624"/>
      <c r="DP16" s="625"/>
      <c r="DQ16" s="632">
        <v>172554</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12269643</v>
      </c>
      <c r="S17" s="624"/>
      <c r="T17" s="624"/>
      <c r="U17" s="624"/>
      <c r="V17" s="624"/>
      <c r="W17" s="624"/>
      <c r="X17" s="624"/>
      <c r="Y17" s="625"/>
      <c r="Z17" s="626">
        <v>24.8</v>
      </c>
      <c r="AA17" s="626"/>
      <c r="AB17" s="626"/>
      <c r="AC17" s="626"/>
      <c r="AD17" s="627">
        <v>12269643</v>
      </c>
      <c r="AE17" s="627"/>
      <c r="AF17" s="627"/>
      <c r="AG17" s="627"/>
      <c r="AH17" s="627"/>
      <c r="AI17" s="627"/>
      <c r="AJ17" s="627"/>
      <c r="AK17" s="627"/>
      <c r="AL17" s="628">
        <v>48.3</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4585172</v>
      </c>
      <c r="CS17" s="624"/>
      <c r="CT17" s="624"/>
      <c r="CU17" s="624"/>
      <c r="CV17" s="624"/>
      <c r="CW17" s="624"/>
      <c r="CX17" s="624"/>
      <c r="CY17" s="625"/>
      <c r="CZ17" s="626">
        <v>9.6</v>
      </c>
      <c r="DA17" s="626"/>
      <c r="DB17" s="626"/>
      <c r="DC17" s="626"/>
      <c r="DD17" s="632" t="s">
        <v>108</v>
      </c>
      <c r="DE17" s="624"/>
      <c r="DF17" s="624"/>
      <c r="DG17" s="624"/>
      <c r="DH17" s="624"/>
      <c r="DI17" s="624"/>
      <c r="DJ17" s="624"/>
      <c r="DK17" s="624"/>
      <c r="DL17" s="624"/>
      <c r="DM17" s="624"/>
      <c r="DN17" s="624"/>
      <c r="DO17" s="624"/>
      <c r="DP17" s="625"/>
      <c r="DQ17" s="632">
        <v>4254716</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1360309</v>
      </c>
      <c r="S18" s="624"/>
      <c r="T18" s="624"/>
      <c r="U18" s="624"/>
      <c r="V18" s="624"/>
      <c r="W18" s="624"/>
      <c r="X18" s="624"/>
      <c r="Y18" s="625"/>
      <c r="Z18" s="626">
        <v>2.8</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428253</v>
      </c>
      <c r="BH19" s="624"/>
      <c r="BI19" s="624"/>
      <c r="BJ19" s="624"/>
      <c r="BK19" s="624"/>
      <c r="BL19" s="624"/>
      <c r="BM19" s="624"/>
      <c r="BN19" s="625"/>
      <c r="BO19" s="626">
        <v>4.0999999999999996</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26618828</v>
      </c>
      <c r="S20" s="624"/>
      <c r="T20" s="624"/>
      <c r="U20" s="624"/>
      <c r="V20" s="624"/>
      <c r="W20" s="624"/>
      <c r="X20" s="624"/>
      <c r="Y20" s="625"/>
      <c r="Z20" s="626">
        <v>53.9</v>
      </c>
      <c r="AA20" s="626"/>
      <c r="AB20" s="626"/>
      <c r="AC20" s="626"/>
      <c r="AD20" s="627">
        <v>24830266</v>
      </c>
      <c r="AE20" s="627"/>
      <c r="AF20" s="627"/>
      <c r="AG20" s="627"/>
      <c r="AH20" s="627"/>
      <c r="AI20" s="627"/>
      <c r="AJ20" s="627"/>
      <c r="AK20" s="627"/>
      <c r="AL20" s="628">
        <v>97.8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428253</v>
      </c>
      <c r="BH20" s="624"/>
      <c r="BI20" s="624"/>
      <c r="BJ20" s="624"/>
      <c r="BK20" s="624"/>
      <c r="BL20" s="624"/>
      <c r="BM20" s="624"/>
      <c r="BN20" s="625"/>
      <c r="BO20" s="626">
        <v>4.0999999999999996</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47735638</v>
      </c>
      <c r="CS20" s="624"/>
      <c r="CT20" s="624"/>
      <c r="CU20" s="624"/>
      <c r="CV20" s="624"/>
      <c r="CW20" s="624"/>
      <c r="CX20" s="624"/>
      <c r="CY20" s="625"/>
      <c r="CZ20" s="626">
        <v>100</v>
      </c>
      <c r="DA20" s="626"/>
      <c r="DB20" s="626"/>
      <c r="DC20" s="626"/>
      <c r="DD20" s="632">
        <v>5497404</v>
      </c>
      <c r="DE20" s="624"/>
      <c r="DF20" s="624"/>
      <c r="DG20" s="624"/>
      <c r="DH20" s="624"/>
      <c r="DI20" s="624"/>
      <c r="DJ20" s="624"/>
      <c r="DK20" s="624"/>
      <c r="DL20" s="624"/>
      <c r="DM20" s="624"/>
      <c r="DN20" s="624"/>
      <c r="DO20" s="624"/>
      <c r="DP20" s="625"/>
      <c r="DQ20" s="632">
        <v>31285064</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19811</v>
      </c>
      <c r="S21" s="624"/>
      <c r="T21" s="624"/>
      <c r="U21" s="624"/>
      <c r="V21" s="624"/>
      <c r="W21" s="624"/>
      <c r="X21" s="624"/>
      <c r="Y21" s="625"/>
      <c r="Z21" s="626">
        <v>0</v>
      </c>
      <c r="AA21" s="626"/>
      <c r="AB21" s="626"/>
      <c r="AC21" s="626"/>
      <c r="AD21" s="627">
        <v>19811</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645512</v>
      </c>
      <c r="S22" s="624"/>
      <c r="T22" s="624"/>
      <c r="U22" s="624"/>
      <c r="V22" s="624"/>
      <c r="W22" s="624"/>
      <c r="X22" s="624"/>
      <c r="Y22" s="625"/>
      <c r="Z22" s="626">
        <v>1.3</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532191</v>
      </c>
      <c r="S23" s="624"/>
      <c r="T23" s="624"/>
      <c r="U23" s="624"/>
      <c r="V23" s="624"/>
      <c r="W23" s="624"/>
      <c r="X23" s="624"/>
      <c r="Y23" s="625"/>
      <c r="Z23" s="626">
        <v>1.1000000000000001</v>
      </c>
      <c r="AA23" s="626"/>
      <c r="AB23" s="626"/>
      <c r="AC23" s="626"/>
      <c r="AD23" s="627">
        <v>32698</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428253</v>
      </c>
      <c r="BH23" s="624"/>
      <c r="BI23" s="624"/>
      <c r="BJ23" s="624"/>
      <c r="BK23" s="624"/>
      <c r="BL23" s="624"/>
      <c r="BM23" s="624"/>
      <c r="BN23" s="625"/>
      <c r="BO23" s="626">
        <v>4.0999999999999996</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8" t="s">
        <v>265</v>
      </c>
      <c r="DM23" s="649"/>
      <c r="DN23" s="649"/>
      <c r="DO23" s="649"/>
      <c r="DP23" s="649"/>
      <c r="DQ23" s="649"/>
      <c r="DR23" s="649"/>
      <c r="DS23" s="649"/>
      <c r="DT23" s="649"/>
      <c r="DU23" s="649"/>
      <c r="DV23" s="650"/>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253341</v>
      </c>
      <c r="S24" s="624"/>
      <c r="T24" s="624"/>
      <c r="U24" s="624"/>
      <c r="V24" s="624"/>
      <c r="W24" s="624"/>
      <c r="X24" s="624"/>
      <c r="Y24" s="625"/>
      <c r="Z24" s="626">
        <v>0.5</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23683472</v>
      </c>
      <c r="CS24" s="613"/>
      <c r="CT24" s="613"/>
      <c r="CU24" s="613"/>
      <c r="CV24" s="613"/>
      <c r="CW24" s="613"/>
      <c r="CX24" s="613"/>
      <c r="CY24" s="614"/>
      <c r="CZ24" s="652">
        <v>49.6</v>
      </c>
      <c r="DA24" s="653"/>
      <c r="DB24" s="653"/>
      <c r="DC24" s="654"/>
      <c r="DD24" s="651">
        <v>14123353</v>
      </c>
      <c r="DE24" s="613"/>
      <c r="DF24" s="613"/>
      <c r="DG24" s="613"/>
      <c r="DH24" s="613"/>
      <c r="DI24" s="613"/>
      <c r="DJ24" s="613"/>
      <c r="DK24" s="614"/>
      <c r="DL24" s="651">
        <v>13847727</v>
      </c>
      <c r="DM24" s="613"/>
      <c r="DN24" s="613"/>
      <c r="DO24" s="613"/>
      <c r="DP24" s="613"/>
      <c r="DQ24" s="613"/>
      <c r="DR24" s="613"/>
      <c r="DS24" s="613"/>
      <c r="DT24" s="613"/>
      <c r="DU24" s="613"/>
      <c r="DV24" s="614"/>
      <c r="DW24" s="617">
        <v>51.4</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7927179</v>
      </c>
      <c r="S25" s="624"/>
      <c r="T25" s="624"/>
      <c r="U25" s="624"/>
      <c r="V25" s="624"/>
      <c r="W25" s="624"/>
      <c r="X25" s="624"/>
      <c r="Y25" s="625"/>
      <c r="Z25" s="626">
        <v>16.100000000000001</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6373837</v>
      </c>
      <c r="CS25" s="643"/>
      <c r="CT25" s="643"/>
      <c r="CU25" s="643"/>
      <c r="CV25" s="643"/>
      <c r="CW25" s="643"/>
      <c r="CX25" s="643"/>
      <c r="CY25" s="644"/>
      <c r="CZ25" s="657">
        <v>13.4</v>
      </c>
      <c r="DA25" s="658"/>
      <c r="DB25" s="658"/>
      <c r="DC25" s="659"/>
      <c r="DD25" s="632">
        <v>6054588</v>
      </c>
      <c r="DE25" s="643"/>
      <c r="DF25" s="643"/>
      <c r="DG25" s="643"/>
      <c r="DH25" s="643"/>
      <c r="DI25" s="643"/>
      <c r="DJ25" s="643"/>
      <c r="DK25" s="644"/>
      <c r="DL25" s="632">
        <v>6035709</v>
      </c>
      <c r="DM25" s="643"/>
      <c r="DN25" s="643"/>
      <c r="DO25" s="643"/>
      <c r="DP25" s="643"/>
      <c r="DQ25" s="643"/>
      <c r="DR25" s="643"/>
      <c r="DS25" s="643"/>
      <c r="DT25" s="643"/>
      <c r="DU25" s="643"/>
      <c r="DV25" s="644"/>
      <c r="DW25" s="628">
        <v>22.4</v>
      </c>
      <c r="DX25" s="655"/>
      <c r="DY25" s="655"/>
      <c r="DZ25" s="655"/>
      <c r="EA25" s="655"/>
      <c r="EB25" s="655"/>
      <c r="EC25" s="656"/>
    </row>
    <row r="26" spans="2:133" ht="11.25" customHeight="1">
      <c r="B26" s="660" t="s">
        <v>273</v>
      </c>
      <c r="C26" s="661"/>
      <c r="D26" s="661"/>
      <c r="E26" s="661"/>
      <c r="F26" s="661"/>
      <c r="G26" s="661"/>
      <c r="H26" s="661"/>
      <c r="I26" s="661"/>
      <c r="J26" s="661"/>
      <c r="K26" s="661"/>
      <c r="L26" s="661"/>
      <c r="M26" s="661"/>
      <c r="N26" s="661"/>
      <c r="O26" s="661"/>
      <c r="P26" s="661"/>
      <c r="Q26" s="662"/>
      <c r="R26" s="623">
        <v>430731</v>
      </c>
      <c r="S26" s="624"/>
      <c r="T26" s="624"/>
      <c r="U26" s="624"/>
      <c r="V26" s="624"/>
      <c r="W26" s="624"/>
      <c r="X26" s="624"/>
      <c r="Y26" s="625"/>
      <c r="Z26" s="626">
        <v>0.9</v>
      </c>
      <c r="AA26" s="626"/>
      <c r="AB26" s="626"/>
      <c r="AC26" s="626"/>
      <c r="AD26" s="627">
        <v>430731</v>
      </c>
      <c r="AE26" s="627"/>
      <c r="AF26" s="627"/>
      <c r="AG26" s="627"/>
      <c r="AH26" s="627"/>
      <c r="AI26" s="627"/>
      <c r="AJ26" s="627"/>
      <c r="AK26" s="627"/>
      <c r="AL26" s="628">
        <v>1.7</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4220876</v>
      </c>
      <c r="CS26" s="624"/>
      <c r="CT26" s="624"/>
      <c r="CU26" s="624"/>
      <c r="CV26" s="624"/>
      <c r="CW26" s="624"/>
      <c r="CX26" s="624"/>
      <c r="CY26" s="625"/>
      <c r="CZ26" s="657">
        <v>8.8000000000000007</v>
      </c>
      <c r="DA26" s="658"/>
      <c r="DB26" s="658"/>
      <c r="DC26" s="659"/>
      <c r="DD26" s="632">
        <v>3968324</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5"/>
      <c r="DY26" s="655"/>
      <c r="DZ26" s="655"/>
      <c r="EA26" s="655"/>
      <c r="EB26" s="655"/>
      <c r="EC26" s="656"/>
    </row>
    <row r="27" spans="2:133" ht="11.25" customHeight="1">
      <c r="B27" s="620" t="s">
        <v>276</v>
      </c>
      <c r="C27" s="621"/>
      <c r="D27" s="621"/>
      <c r="E27" s="621"/>
      <c r="F27" s="621"/>
      <c r="G27" s="621"/>
      <c r="H27" s="621"/>
      <c r="I27" s="621"/>
      <c r="J27" s="621"/>
      <c r="K27" s="621"/>
      <c r="L27" s="621"/>
      <c r="M27" s="621"/>
      <c r="N27" s="621"/>
      <c r="O27" s="621"/>
      <c r="P27" s="621"/>
      <c r="Q27" s="622"/>
      <c r="R27" s="623">
        <v>3892111</v>
      </c>
      <c r="S27" s="624"/>
      <c r="T27" s="624"/>
      <c r="U27" s="624"/>
      <c r="V27" s="624"/>
      <c r="W27" s="624"/>
      <c r="X27" s="624"/>
      <c r="Y27" s="625"/>
      <c r="Z27" s="626">
        <v>7.9</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10388139</v>
      </c>
      <c r="BH27" s="624"/>
      <c r="BI27" s="624"/>
      <c r="BJ27" s="624"/>
      <c r="BK27" s="624"/>
      <c r="BL27" s="624"/>
      <c r="BM27" s="624"/>
      <c r="BN27" s="625"/>
      <c r="BO27" s="626">
        <v>100</v>
      </c>
      <c r="BP27" s="626"/>
      <c r="BQ27" s="626"/>
      <c r="BR27" s="626"/>
      <c r="BS27" s="632">
        <v>100005</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12724463</v>
      </c>
      <c r="CS27" s="643"/>
      <c r="CT27" s="643"/>
      <c r="CU27" s="643"/>
      <c r="CV27" s="643"/>
      <c r="CW27" s="643"/>
      <c r="CX27" s="643"/>
      <c r="CY27" s="644"/>
      <c r="CZ27" s="657">
        <v>26.7</v>
      </c>
      <c r="DA27" s="658"/>
      <c r="DB27" s="658"/>
      <c r="DC27" s="659"/>
      <c r="DD27" s="632">
        <v>3814049</v>
      </c>
      <c r="DE27" s="643"/>
      <c r="DF27" s="643"/>
      <c r="DG27" s="643"/>
      <c r="DH27" s="643"/>
      <c r="DI27" s="643"/>
      <c r="DJ27" s="643"/>
      <c r="DK27" s="644"/>
      <c r="DL27" s="632">
        <v>3557302</v>
      </c>
      <c r="DM27" s="643"/>
      <c r="DN27" s="643"/>
      <c r="DO27" s="643"/>
      <c r="DP27" s="643"/>
      <c r="DQ27" s="643"/>
      <c r="DR27" s="643"/>
      <c r="DS27" s="643"/>
      <c r="DT27" s="643"/>
      <c r="DU27" s="643"/>
      <c r="DV27" s="644"/>
      <c r="DW27" s="628">
        <v>13.2</v>
      </c>
      <c r="DX27" s="655"/>
      <c r="DY27" s="655"/>
      <c r="DZ27" s="655"/>
      <c r="EA27" s="655"/>
      <c r="EB27" s="655"/>
      <c r="EC27" s="656"/>
    </row>
    <row r="28" spans="2:133" ht="11.25" customHeight="1">
      <c r="B28" s="620" t="s">
        <v>279</v>
      </c>
      <c r="C28" s="621"/>
      <c r="D28" s="621"/>
      <c r="E28" s="621"/>
      <c r="F28" s="621"/>
      <c r="G28" s="621"/>
      <c r="H28" s="621"/>
      <c r="I28" s="621"/>
      <c r="J28" s="621"/>
      <c r="K28" s="621"/>
      <c r="L28" s="621"/>
      <c r="M28" s="621"/>
      <c r="N28" s="621"/>
      <c r="O28" s="621"/>
      <c r="P28" s="621"/>
      <c r="Q28" s="622"/>
      <c r="R28" s="623">
        <v>135422</v>
      </c>
      <c r="S28" s="624"/>
      <c r="T28" s="624"/>
      <c r="U28" s="624"/>
      <c r="V28" s="624"/>
      <c r="W28" s="624"/>
      <c r="X28" s="624"/>
      <c r="Y28" s="625"/>
      <c r="Z28" s="626">
        <v>0.3</v>
      </c>
      <c r="AA28" s="626"/>
      <c r="AB28" s="626"/>
      <c r="AC28" s="626"/>
      <c r="AD28" s="627">
        <v>74239</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4585172</v>
      </c>
      <c r="CS28" s="624"/>
      <c r="CT28" s="624"/>
      <c r="CU28" s="624"/>
      <c r="CV28" s="624"/>
      <c r="CW28" s="624"/>
      <c r="CX28" s="624"/>
      <c r="CY28" s="625"/>
      <c r="CZ28" s="657">
        <v>9.6</v>
      </c>
      <c r="DA28" s="658"/>
      <c r="DB28" s="658"/>
      <c r="DC28" s="659"/>
      <c r="DD28" s="632">
        <v>4254716</v>
      </c>
      <c r="DE28" s="624"/>
      <c r="DF28" s="624"/>
      <c r="DG28" s="624"/>
      <c r="DH28" s="624"/>
      <c r="DI28" s="624"/>
      <c r="DJ28" s="624"/>
      <c r="DK28" s="625"/>
      <c r="DL28" s="632">
        <v>4254716</v>
      </c>
      <c r="DM28" s="624"/>
      <c r="DN28" s="624"/>
      <c r="DO28" s="624"/>
      <c r="DP28" s="624"/>
      <c r="DQ28" s="624"/>
      <c r="DR28" s="624"/>
      <c r="DS28" s="624"/>
      <c r="DT28" s="624"/>
      <c r="DU28" s="624"/>
      <c r="DV28" s="625"/>
      <c r="DW28" s="628">
        <v>15.8</v>
      </c>
      <c r="DX28" s="655"/>
      <c r="DY28" s="655"/>
      <c r="DZ28" s="655"/>
      <c r="EA28" s="655"/>
      <c r="EB28" s="655"/>
      <c r="EC28" s="656"/>
    </row>
    <row r="29" spans="2:133" ht="11.25" customHeight="1">
      <c r="B29" s="620" t="s">
        <v>281</v>
      </c>
      <c r="C29" s="621"/>
      <c r="D29" s="621"/>
      <c r="E29" s="621"/>
      <c r="F29" s="621"/>
      <c r="G29" s="621"/>
      <c r="H29" s="621"/>
      <c r="I29" s="621"/>
      <c r="J29" s="621"/>
      <c r="K29" s="621"/>
      <c r="L29" s="621"/>
      <c r="M29" s="621"/>
      <c r="N29" s="621"/>
      <c r="O29" s="621"/>
      <c r="P29" s="621"/>
      <c r="Q29" s="622"/>
      <c r="R29" s="623">
        <v>861255</v>
      </c>
      <c r="S29" s="624"/>
      <c r="T29" s="624"/>
      <c r="U29" s="624"/>
      <c r="V29" s="624"/>
      <c r="W29" s="624"/>
      <c r="X29" s="624"/>
      <c r="Y29" s="625"/>
      <c r="Z29" s="626">
        <v>1.7</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4585172</v>
      </c>
      <c r="CS29" s="643"/>
      <c r="CT29" s="643"/>
      <c r="CU29" s="643"/>
      <c r="CV29" s="643"/>
      <c r="CW29" s="643"/>
      <c r="CX29" s="643"/>
      <c r="CY29" s="644"/>
      <c r="CZ29" s="657">
        <v>9.6</v>
      </c>
      <c r="DA29" s="658"/>
      <c r="DB29" s="658"/>
      <c r="DC29" s="659"/>
      <c r="DD29" s="632">
        <v>4254716</v>
      </c>
      <c r="DE29" s="643"/>
      <c r="DF29" s="643"/>
      <c r="DG29" s="643"/>
      <c r="DH29" s="643"/>
      <c r="DI29" s="643"/>
      <c r="DJ29" s="643"/>
      <c r="DK29" s="644"/>
      <c r="DL29" s="632">
        <v>4254716</v>
      </c>
      <c r="DM29" s="643"/>
      <c r="DN29" s="643"/>
      <c r="DO29" s="643"/>
      <c r="DP29" s="643"/>
      <c r="DQ29" s="643"/>
      <c r="DR29" s="643"/>
      <c r="DS29" s="643"/>
      <c r="DT29" s="643"/>
      <c r="DU29" s="643"/>
      <c r="DV29" s="644"/>
      <c r="DW29" s="628">
        <v>15.8</v>
      </c>
      <c r="DX29" s="655"/>
      <c r="DY29" s="655"/>
      <c r="DZ29" s="655"/>
      <c r="EA29" s="655"/>
      <c r="EB29" s="655"/>
      <c r="EC29" s="656"/>
    </row>
    <row r="30" spans="2:133" ht="11.25" customHeight="1">
      <c r="B30" s="620" t="s">
        <v>286</v>
      </c>
      <c r="C30" s="621"/>
      <c r="D30" s="621"/>
      <c r="E30" s="621"/>
      <c r="F30" s="621"/>
      <c r="G30" s="621"/>
      <c r="H30" s="621"/>
      <c r="I30" s="621"/>
      <c r="J30" s="621"/>
      <c r="K30" s="621"/>
      <c r="L30" s="621"/>
      <c r="M30" s="621"/>
      <c r="N30" s="621"/>
      <c r="O30" s="621"/>
      <c r="P30" s="621"/>
      <c r="Q30" s="622"/>
      <c r="R30" s="623">
        <v>1984660</v>
      </c>
      <c r="S30" s="624"/>
      <c r="T30" s="624"/>
      <c r="U30" s="624"/>
      <c r="V30" s="624"/>
      <c r="W30" s="624"/>
      <c r="X30" s="624"/>
      <c r="Y30" s="625"/>
      <c r="Z30" s="626">
        <v>4</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97.9</v>
      </c>
      <c r="BH30" s="682"/>
      <c r="BI30" s="682"/>
      <c r="BJ30" s="682"/>
      <c r="BK30" s="682"/>
      <c r="BL30" s="682"/>
      <c r="BM30" s="618">
        <v>92.7</v>
      </c>
      <c r="BN30" s="682"/>
      <c r="BO30" s="682"/>
      <c r="BP30" s="682"/>
      <c r="BQ30" s="683"/>
      <c r="BR30" s="681">
        <v>97.9</v>
      </c>
      <c r="BS30" s="682"/>
      <c r="BT30" s="682"/>
      <c r="BU30" s="682"/>
      <c r="BV30" s="682"/>
      <c r="BW30" s="682"/>
      <c r="BX30" s="618">
        <v>91.4</v>
      </c>
      <c r="BY30" s="682"/>
      <c r="BZ30" s="682"/>
      <c r="CA30" s="682"/>
      <c r="CB30" s="683"/>
      <c r="CD30" s="686"/>
      <c r="CE30" s="687"/>
      <c r="CF30" s="637" t="s">
        <v>289</v>
      </c>
      <c r="CG30" s="638"/>
      <c r="CH30" s="638"/>
      <c r="CI30" s="638"/>
      <c r="CJ30" s="638"/>
      <c r="CK30" s="638"/>
      <c r="CL30" s="638"/>
      <c r="CM30" s="638"/>
      <c r="CN30" s="638"/>
      <c r="CO30" s="638"/>
      <c r="CP30" s="638"/>
      <c r="CQ30" s="639"/>
      <c r="CR30" s="623">
        <v>4157802</v>
      </c>
      <c r="CS30" s="624"/>
      <c r="CT30" s="624"/>
      <c r="CU30" s="624"/>
      <c r="CV30" s="624"/>
      <c r="CW30" s="624"/>
      <c r="CX30" s="624"/>
      <c r="CY30" s="625"/>
      <c r="CZ30" s="657">
        <v>8.6999999999999993</v>
      </c>
      <c r="DA30" s="658"/>
      <c r="DB30" s="658"/>
      <c r="DC30" s="659"/>
      <c r="DD30" s="632">
        <v>3827346</v>
      </c>
      <c r="DE30" s="624"/>
      <c r="DF30" s="624"/>
      <c r="DG30" s="624"/>
      <c r="DH30" s="624"/>
      <c r="DI30" s="624"/>
      <c r="DJ30" s="624"/>
      <c r="DK30" s="625"/>
      <c r="DL30" s="632">
        <v>3827346</v>
      </c>
      <c r="DM30" s="624"/>
      <c r="DN30" s="624"/>
      <c r="DO30" s="624"/>
      <c r="DP30" s="624"/>
      <c r="DQ30" s="624"/>
      <c r="DR30" s="624"/>
      <c r="DS30" s="624"/>
      <c r="DT30" s="624"/>
      <c r="DU30" s="624"/>
      <c r="DV30" s="625"/>
      <c r="DW30" s="628">
        <v>14.2</v>
      </c>
      <c r="DX30" s="655"/>
      <c r="DY30" s="655"/>
      <c r="DZ30" s="655"/>
      <c r="EA30" s="655"/>
      <c r="EB30" s="655"/>
      <c r="EC30" s="656"/>
    </row>
    <row r="31" spans="2:133" ht="11.25" customHeight="1">
      <c r="B31" s="620" t="s">
        <v>290</v>
      </c>
      <c r="C31" s="621"/>
      <c r="D31" s="621"/>
      <c r="E31" s="621"/>
      <c r="F31" s="621"/>
      <c r="G31" s="621"/>
      <c r="H31" s="621"/>
      <c r="I31" s="621"/>
      <c r="J31" s="621"/>
      <c r="K31" s="621"/>
      <c r="L31" s="621"/>
      <c r="M31" s="621"/>
      <c r="N31" s="621"/>
      <c r="O31" s="621"/>
      <c r="P31" s="621"/>
      <c r="Q31" s="622"/>
      <c r="R31" s="623">
        <v>1582913</v>
      </c>
      <c r="S31" s="624"/>
      <c r="T31" s="624"/>
      <c r="U31" s="624"/>
      <c r="V31" s="624"/>
      <c r="W31" s="624"/>
      <c r="X31" s="624"/>
      <c r="Y31" s="625"/>
      <c r="Z31" s="626">
        <v>3.2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98.1</v>
      </c>
      <c r="BH31" s="643"/>
      <c r="BI31" s="643"/>
      <c r="BJ31" s="643"/>
      <c r="BK31" s="643"/>
      <c r="BL31" s="643"/>
      <c r="BM31" s="629">
        <v>95.1</v>
      </c>
      <c r="BN31" s="679"/>
      <c r="BO31" s="679"/>
      <c r="BP31" s="679"/>
      <c r="BQ31" s="680"/>
      <c r="BR31" s="678">
        <v>98.4</v>
      </c>
      <c r="BS31" s="643"/>
      <c r="BT31" s="643"/>
      <c r="BU31" s="643"/>
      <c r="BV31" s="643"/>
      <c r="BW31" s="643"/>
      <c r="BX31" s="629">
        <v>93.6</v>
      </c>
      <c r="BY31" s="679"/>
      <c r="BZ31" s="679"/>
      <c r="CA31" s="679"/>
      <c r="CB31" s="680"/>
      <c r="CD31" s="686"/>
      <c r="CE31" s="687"/>
      <c r="CF31" s="637" t="s">
        <v>293</v>
      </c>
      <c r="CG31" s="638"/>
      <c r="CH31" s="638"/>
      <c r="CI31" s="638"/>
      <c r="CJ31" s="638"/>
      <c r="CK31" s="638"/>
      <c r="CL31" s="638"/>
      <c r="CM31" s="638"/>
      <c r="CN31" s="638"/>
      <c r="CO31" s="638"/>
      <c r="CP31" s="638"/>
      <c r="CQ31" s="639"/>
      <c r="CR31" s="623">
        <v>427370</v>
      </c>
      <c r="CS31" s="643"/>
      <c r="CT31" s="643"/>
      <c r="CU31" s="643"/>
      <c r="CV31" s="643"/>
      <c r="CW31" s="643"/>
      <c r="CX31" s="643"/>
      <c r="CY31" s="644"/>
      <c r="CZ31" s="657">
        <v>0.9</v>
      </c>
      <c r="DA31" s="658"/>
      <c r="DB31" s="658"/>
      <c r="DC31" s="659"/>
      <c r="DD31" s="632">
        <v>427370</v>
      </c>
      <c r="DE31" s="643"/>
      <c r="DF31" s="643"/>
      <c r="DG31" s="643"/>
      <c r="DH31" s="643"/>
      <c r="DI31" s="643"/>
      <c r="DJ31" s="643"/>
      <c r="DK31" s="644"/>
      <c r="DL31" s="632">
        <v>427370</v>
      </c>
      <c r="DM31" s="643"/>
      <c r="DN31" s="643"/>
      <c r="DO31" s="643"/>
      <c r="DP31" s="643"/>
      <c r="DQ31" s="643"/>
      <c r="DR31" s="643"/>
      <c r="DS31" s="643"/>
      <c r="DT31" s="643"/>
      <c r="DU31" s="643"/>
      <c r="DV31" s="644"/>
      <c r="DW31" s="628">
        <v>1.6</v>
      </c>
      <c r="DX31" s="655"/>
      <c r="DY31" s="655"/>
      <c r="DZ31" s="655"/>
      <c r="EA31" s="655"/>
      <c r="EB31" s="655"/>
      <c r="EC31" s="656"/>
    </row>
    <row r="32" spans="2:133" ht="11.25" customHeight="1">
      <c r="B32" s="620" t="s">
        <v>294</v>
      </c>
      <c r="C32" s="621"/>
      <c r="D32" s="621"/>
      <c r="E32" s="621"/>
      <c r="F32" s="621"/>
      <c r="G32" s="621"/>
      <c r="H32" s="621"/>
      <c r="I32" s="621"/>
      <c r="J32" s="621"/>
      <c r="K32" s="621"/>
      <c r="L32" s="621"/>
      <c r="M32" s="621"/>
      <c r="N32" s="621"/>
      <c r="O32" s="621"/>
      <c r="P32" s="621"/>
      <c r="Q32" s="622"/>
      <c r="R32" s="623">
        <v>437305</v>
      </c>
      <c r="S32" s="624"/>
      <c r="T32" s="624"/>
      <c r="U32" s="624"/>
      <c r="V32" s="624"/>
      <c r="W32" s="624"/>
      <c r="X32" s="624"/>
      <c r="Y32" s="625"/>
      <c r="Z32" s="626">
        <v>0.9</v>
      </c>
      <c r="AA32" s="626"/>
      <c r="AB32" s="626"/>
      <c r="AC32" s="626"/>
      <c r="AD32" s="627">
        <v>1198</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97.4</v>
      </c>
      <c r="BH32" s="691"/>
      <c r="BI32" s="691"/>
      <c r="BJ32" s="691"/>
      <c r="BK32" s="691"/>
      <c r="BL32" s="691"/>
      <c r="BM32" s="692">
        <v>89.8</v>
      </c>
      <c r="BN32" s="691"/>
      <c r="BO32" s="691"/>
      <c r="BP32" s="691"/>
      <c r="BQ32" s="693"/>
      <c r="BR32" s="690">
        <v>97.1</v>
      </c>
      <c r="BS32" s="691"/>
      <c r="BT32" s="691"/>
      <c r="BU32" s="691"/>
      <c r="BV32" s="691"/>
      <c r="BW32" s="691"/>
      <c r="BX32" s="692">
        <v>88.3</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5"/>
      <c r="DY32" s="655"/>
      <c r="DZ32" s="655"/>
      <c r="EA32" s="655"/>
      <c r="EB32" s="655"/>
      <c r="EC32" s="656"/>
    </row>
    <row r="33" spans="2:133" ht="11.25" customHeight="1">
      <c r="B33" s="620" t="s">
        <v>297</v>
      </c>
      <c r="C33" s="621"/>
      <c r="D33" s="621"/>
      <c r="E33" s="621"/>
      <c r="F33" s="621"/>
      <c r="G33" s="621"/>
      <c r="H33" s="621"/>
      <c r="I33" s="621"/>
      <c r="J33" s="621"/>
      <c r="K33" s="621"/>
      <c r="L33" s="621"/>
      <c r="M33" s="621"/>
      <c r="N33" s="621"/>
      <c r="O33" s="621"/>
      <c r="P33" s="621"/>
      <c r="Q33" s="622"/>
      <c r="R33" s="623">
        <v>4062400</v>
      </c>
      <c r="S33" s="624"/>
      <c r="T33" s="624"/>
      <c r="U33" s="624"/>
      <c r="V33" s="624"/>
      <c r="W33" s="624"/>
      <c r="X33" s="624"/>
      <c r="Y33" s="625"/>
      <c r="Z33" s="626">
        <v>8.1999999999999993</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18343943</v>
      </c>
      <c r="CS33" s="643"/>
      <c r="CT33" s="643"/>
      <c r="CU33" s="643"/>
      <c r="CV33" s="643"/>
      <c r="CW33" s="643"/>
      <c r="CX33" s="643"/>
      <c r="CY33" s="644"/>
      <c r="CZ33" s="657">
        <v>38.4</v>
      </c>
      <c r="DA33" s="658"/>
      <c r="DB33" s="658"/>
      <c r="DC33" s="659"/>
      <c r="DD33" s="632">
        <v>15183911</v>
      </c>
      <c r="DE33" s="643"/>
      <c r="DF33" s="643"/>
      <c r="DG33" s="643"/>
      <c r="DH33" s="643"/>
      <c r="DI33" s="643"/>
      <c r="DJ33" s="643"/>
      <c r="DK33" s="644"/>
      <c r="DL33" s="632">
        <v>10364706</v>
      </c>
      <c r="DM33" s="643"/>
      <c r="DN33" s="643"/>
      <c r="DO33" s="643"/>
      <c r="DP33" s="643"/>
      <c r="DQ33" s="643"/>
      <c r="DR33" s="643"/>
      <c r="DS33" s="643"/>
      <c r="DT33" s="643"/>
      <c r="DU33" s="643"/>
      <c r="DV33" s="644"/>
      <c r="DW33" s="628">
        <v>38.5</v>
      </c>
      <c r="DX33" s="655"/>
      <c r="DY33" s="655"/>
      <c r="DZ33" s="655"/>
      <c r="EA33" s="655"/>
      <c r="EB33" s="655"/>
      <c r="EC33" s="656"/>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5814207</v>
      </c>
      <c r="CS34" s="624"/>
      <c r="CT34" s="624"/>
      <c r="CU34" s="624"/>
      <c r="CV34" s="624"/>
      <c r="CW34" s="624"/>
      <c r="CX34" s="624"/>
      <c r="CY34" s="625"/>
      <c r="CZ34" s="657">
        <v>12.2</v>
      </c>
      <c r="DA34" s="658"/>
      <c r="DB34" s="658"/>
      <c r="DC34" s="659"/>
      <c r="DD34" s="632">
        <v>4861758</v>
      </c>
      <c r="DE34" s="624"/>
      <c r="DF34" s="624"/>
      <c r="DG34" s="624"/>
      <c r="DH34" s="624"/>
      <c r="DI34" s="624"/>
      <c r="DJ34" s="624"/>
      <c r="DK34" s="625"/>
      <c r="DL34" s="632">
        <v>3997593</v>
      </c>
      <c r="DM34" s="624"/>
      <c r="DN34" s="624"/>
      <c r="DO34" s="624"/>
      <c r="DP34" s="624"/>
      <c r="DQ34" s="624"/>
      <c r="DR34" s="624"/>
      <c r="DS34" s="624"/>
      <c r="DT34" s="624"/>
      <c r="DU34" s="624"/>
      <c r="DV34" s="625"/>
      <c r="DW34" s="628">
        <v>14.8</v>
      </c>
      <c r="DX34" s="655"/>
      <c r="DY34" s="655"/>
      <c r="DZ34" s="655"/>
      <c r="EA34" s="655"/>
      <c r="EB34" s="655"/>
      <c r="EC34" s="656"/>
    </row>
    <row r="35" spans="2:133" ht="11.25" customHeight="1">
      <c r="B35" s="620" t="s">
        <v>303</v>
      </c>
      <c r="C35" s="621"/>
      <c r="D35" s="621"/>
      <c r="E35" s="621"/>
      <c r="F35" s="621"/>
      <c r="G35" s="621"/>
      <c r="H35" s="621"/>
      <c r="I35" s="621"/>
      <c r="J35" s="621"/>
      <c r="K35" s="621"/>
      <c r="L35" s="621"/>
      <c r="M35" s="621"/>
      <c r="N35" s="621"/>
      <c r="O35" s="621"/>
      <c r="P35" s="621"/>
      <c r="Q35" s="622"/>
      <c r="R35" s="623">
        <v>1564400</v>
      </c>
      <c r="S35" s="624"/>
      <c r="T35" s="624"/>
      <c r="U35" s="624"/>
      <c r="V35" s="624"/>
      <c r="W35" s="624"/>
      <c r="X35" s="624"/>
      <c r="Y35" s="625"/>
      <c r="Z35" s="626">
        <v>3.2</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5281789</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19705</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254805</v>
      </c>
      <c r="CS35" s="643"/>
      <c r="CT35" s="643"/>
      <c r="CU35" s="643"/>
      <c r="CV35" s="643"/>
      <c r="CW35" s="643"/>
      <c r="CX35" s="643"/>
      <c r="CY35" s="644"/>
      <c r="CZ35" s="657">
        <v>0.5</v>
      </c>
      <c r="DA35" s="658"/>
      <c r="DB35" s="658"/>
      <c r="DC35" s="659"/>
      <c r="DD35" s="632">
        <v>217397</v>
      </c>
      <c r="DE35" s="643"/>
      <c r="DF35" s="643"/>
      <c r="DG35" s="643"/>
      <c r="DH35" s="643"/>
      <c r="DI35" s="643"/>
      <c r="DJ35" s="643"/>
      <c r="DK35" s="644"/>
      <c r="DL35" s="632">
        <v>216773</v>
      </c>
      <c r="DM35" s="643"/>
      <c r="DN35" s="643"/>
      <c r="DO35" s="643"/>
      <c r="DP35" s="643"/>
      <c r="DQ35" s="643"/>
      <c r="DR35" s="643"/>
      <c r="DS35" s="643"/>
      <c r="DT35" s="643"/>
      <c r="DU35" s="643"/>
      <c r="DV35" s="644"/>
      <c r="DW35" s="628">
        <v>0.8</v>
      </c>
      <c r="DX35" s="655"/>
      <c r="DY35" s="655"/>
      <c r="DZ35" s="655"/>
      <c r="EA35" s="655"/>
      <c r="EB35" s="655"/>
      <c r="EC35" s="656"/>
    </row>
    <row r="36" spans="2:133" ht="11.25" customHeight="1">
      <c r="B36" s="666" t="s">
        <v>307</v>
      </c>
      <c r="C36" s="667"/>
      <c r="D36" s="667"/>
      <c r="E36" s="667"/>
      <c r="F36" s="667"/>
      <c r="G36" s="667"/>
      <c r="H36" s="667"/>
      <c r="I36" s="667"/>
      <c r="J36" s="667"/>
      <c r="K36" s="667"/>
      <c r="L36" s="667"/>
      <c r="M36" s="667"/>
      <c r="N36" s="667"/>
      <c r="O36" s="667"/>
      <c r="P36" s="667"/>
      <c r="Q36" s="668"/>
      <c r="R36" s="695">
        <v>49383659</v>
      </c>
      <c r="S36" s="696"/>
      <c r="T36" s="696"/>
      <c r="U36" s="696"/>
      <c r="V36" s="696"/>
      <c r="W36" s="696"/>
      <c r="X36" s="696"/>
      <c r="Y36" s="697"/>
      <c r="Z36" s="698">
        <v>100</v>
      </c>
      <c r="AA36" s="698"/>
      <c r="AB36" s="698"/>
      <c r="AC36" s="698"/>
      <c r="AD36" s="699">
        <v>25388943</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658573</v>
      </c>
      <c r="BA36" s="624"/>
      <c r="BB36" s="624"/>
      <c r="BC36" s="624"/>
      <c r="BD36" s="643"/>
      <c r="BE36" s="643"/>
      <c r="BF36" s="680"/>
      <c r="BG36" s="637" t="s">
        <v>309</v>
      </c>
      <c r="BH36" s="638"/>
      <c r="BI36" s="638"/>
      <c r="BJ36" s="638"/>
      <c r="BK36" s="638"/>
      <c r="BL36" s="638"/>
      <c r="BM36" s="638"/>
      <c r="BN36" s="638"/>
      <c r="BO36" s="638"/>
      <c r="BP36" s="638"/>
      <c r="BQ36" s="638"/>
      <c r="BR36" s="638"/>
      <c r="BS36" s="638"/>
      <c r="BT36" s="638"/>
      <c r="BU36" s="639"/>
      <c r="BV36" s="623">
        <v>-550645</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3830667</v>
      </c>
      <c r="CS36" s="624"/>
      <c r="CT36" s="624"/>
      <c r="CU36" s="624"/>
      <c r="CV36" s="624"/>
      <c r="CW36" s="624"/>
      <c r="CX36" s="624"/>
      <c r="CY36" s="625"/>
      <c r="CZ36" s="657">
        <v>8</v>
      </c>
      <c r="DA36" s="658"/>
      <c r="DB36" s="658"/>
      <c r="DC36" s="659"/>
      <c r="DD36" s="632">
        <v>3449052</v>
      </c>
      <c r="DE36" s="624"/>
      <c r="DF36" s="624"/>
      <c r="DG36" s="624"/>
      <c r="DH36" s="624"/>
      <c r="DI36" s="624"/>
      <c r="DJ36" s="624"/>
      <c r="DK36" s="625"/>
      <c r="DL36" s="632">
        <v>2573919</v>
      </c>
      <c r="DM36" s="624"/>
      <c r="DN36" s="624"/>
      <c r="DO36" s="624"/>
      <c r="DP36" s="624"/>
      <c r="DQ36" s="624"/>
      <c r="DR36" s="624"/>
      <c r="DS36" s="624"/>
      <c r="DT36" s="624"/>
      <c r="DU36" s="624"/>
      <c r="DV36" s="625"/>
      <c r="DW36" s="628">
        <v>9.5</v>
      </c>
      <c r="DX36" s="655"/>
      <c r="DY36" s="655"/>
      <c r="DZ36" s="655"/>
      <c r="EA36" s="655"/>
      <c r="EB36" s="655"/>
      <c r="EC36" s="656"/>
    </row>
    <row r="37" spans="2:133" ht="11.25" customHeight="1">
      <c r="AQ37" s="702" t="s">
        <v>311</v>
      </c>
      <c r="AR37" s="703"/>
      <c r="AS37" s="703"/>
      <c r="AT37" s="703"/>
      <c r="AU37" s="703"/>
      <c r="AV37" s="703"/>
      <c r="AW37" s="703"/>
      <c r="AX37" s="703"/>
      <c r="AY37" s="704"/>
      <c r="AZ37" s="623">
        <v>5997</v>
      </c>
      <c r="BA37" s="624"/>
      <c r="BB37" s="624"/>
      <c r="BC37" s="624"/>
      <c r="BD37" s="643"/>
      <c r="BE37" s="643"/>
      <c r="BF37" s="680"/>
      <c r="BG37" s="637" t="s">
        <v>312</v>
      </c>
      <c r="BH37" s="638"/>
      <c r="BI37" s="638"/>
      <c r="BJ37" s="638"/>
      <c r="BK37" s="638"/>
      <c r="BL37" s="638"/>
      <c r="BM37" s="638"/>
      <c r="BN37" s="638"/>
      <c r="BO37" s="638"/>
      <c r="BP37" s="638"/>
      <c r="BQ37" s="638"/>
      <c r="BR37" s="638"/>
      <c r="BS37" s="638"/>
      <c r="BT37" s="638"/>
      <c r="BU37" s="639"/>
      <c r="BV37" s="623">
        <v>16184</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1938303</v>
      </c>
      <c r="CS37" s="643"/>
      <c r="CT37" s="643"/>
      <c r="CU37" s="643"/>
      <c r="CV37" s="643"/>
      <c r="CW37" s="643"/>
      <c r="CX37" s="643"/>
      <c r="CY37" s="644"/>
      <c r="CZ37" s="657">
        <v>4.0999999999999996</v>
      </c>
      <c r="DA37" s="658"/>
      <c r="DB37" s="658"/>
      <c r="DC37" s="659"/>
      <c r="DD37" s="632">
        <v>1938191</v>
      </c>
      <c r="DE37" s="643"/>
      <c r="DF37" s="643"/>
      <c r="DG37" s="643"/>
      <c r="DH37" s="643"/>
      <c r="DI37" s="643"/>
      <c r="DJ37" s="643"/>
      <c r="DK37" s="644"/>
      <c r="DL37" s="632">
        <v>1766594</v>
      </c>
      <c r="DM37" s="643"/>
      <c r="DN37" s="643"/>
      <c r="DO37" s="643"/>
      <c r="DP37" s="643"/>
      <c r="DQ37" s="643"/>
      <c r="DR37" s="643"/>
      <c r="DS37" s="643"/>
      <c r="DT37" s="643"/>
      <c r="DU37" s="643"/>
      <c r="DV37" s="644"/>
      <c r="DW37" s="628">
        <v>6.6</v>
      </c>
      <c r="DX37" s="655"/>
      <c r="DY37" s="655"/>
      <c r="DZ37" s="655"/>
      <c r="EA37" s="655"/>
      <c r="EB37" s="655"/>
      <c r="EC37" s="656"/>
    </row>
    <row r="38" spans="2:133" ht="11.25" customHeight="1">
      <c r="AQ38" s="702" t="s">
        <v>314</v>
      </c>
      <c r="AR38" s="703"/>
      <c r="AS38" s="703"/>
      <c r="AT38" s="703"/>
      <c r="AU38" s="703"/>
      <c r="AV38" s="703"/>
      <c r="AW38" s="703"/>
      <c r="AX38" s="703"/>
      <c r="AY38" s="704"/>
      <c r="AZ38" s="623" t="s">
        <v>108</v>
      </c>
      <c r="BA38" s="624"/>
      <c r="BB38" s="624"/>
      <c r="BC38" s="624"/>
      <c r="BD38" s="643"/>
      <c r="BE38" s="643"/>
      <c r="BF38" s="680"/>
      <c r="BG38" s="637" t="s">
        <v>315</v>
      </c>
      <c r="BH38" s="638"/>
      <c r="BI38" s="638"/>
      <c r="BJ38" s="638"/>
      <c r="BK38" s="638"/>
      <c r="BL38" s="638"/>
      <c r="BM38" s="638"/>
      <c r="BN38" s="638"/>
      <c r="BO38" s="638"/>
      <c r="BP38" s="638"/>
      <c r="BQ38" s="638"/>
      <c r="BR38" s="638"/>
      <c r="BS38" s="638"/>
      <c r="BT38" s="638"/>
      <c r="BU38" s="639"/>
      <c r="BV38" s="623">
        <v>26905</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5275792</v>
      </c>
      <c r="CS38" s="624"/>
      <c r="CT38" s="624"/>
      <c r="CU38" s="624"/>
      <c r="CV38" s="624"/>
      <c r="CW38" s="624"/>
      <c r="CX38" s="624"/>
      <c r="CY38" s="625"/>
      <c r="CZ38" s="657">
        <v>11.1</v>
      </c>
      <c r="DA38" s="658"/>
      <c r="DB38" s="658"/>
      <c r="DC38" s="659"/>
      <c r="DD38" s="632">
        <v>4359883</v>
      </c>
      <c r="DE38" s="624"/>
      <c r="DF38" s="624"/>
      <c r="DG38" s="624"/>
      <c r="DH38" s="624"/>
      <c r="DI38" s="624"/>
      <c r="DJ38" s="624"/>
      <c r="DK38" s="625"/>
      <c r="DL38" s="632">
        <v>3576421</v>
      </c>
      <c r="DM38" s="624"/>
      <c r="DN38" s="624"/>
      <c r="DO38" s="624"/>
      <c r="DP38" s="624"/>
      <c r="DQ38" s="624"/>
      <c r="DR38" s="624"/>
      <c r="DS38" s="624"/>
      <c r="DT38" s="624"/>
      <c r="DU38" s="624"/>
      <c r="DV38" s="625"/>
      <c r="DW38" s="628">
        <v>13.3</v>
      </c>
      <c r="DX38" s="655"/>
      <c r="DY38" s="655"/>
      <c r="DZ38" s="655"/>
      <c r="EA38" s="655"/>
      <c r="EB38" s="655"/>
      <c r="EC38" s="656"/>
    </row>
    <row r="39" spans="2:133" ht="11.25" customHeight="1">
      <c r="AQ39" s="702" t="s">
        <v>317</v>
      </c>
      <c r="AR39" s="703"/>
      <c r="AS39" s="703"/>
      <c r="AT39" s="703"/>
      <c r="AU39" s="703"/>
      <c r="AV39" s="703"/>
      <c r="AW39" s="703"/>
      <c r="AX39" s="703"/>
      <c r="AY39" s="704"/>
      <c r="AZ39" s="623" t="s">
        <v>108</v>
      </c>
      <c r="BA39" s="624"/>
      <c r="BB39" s="624"/>
      <c r="BC39" s="624"/>
      <c r="BD39" s="643"/>
      <c r="BE39" s="643"/>
      <c r="BF39" s="680"/>
      <c r="BG39" s="708" t="s">
        <v>318</v>
      </c>
      <c r="BH39" s="709"/>
      <c r="BI39" s="709"/>
      <c r="BJ39" s="709"/>
      <c r="BK39" s="709"/>
      <c r="BL39" s="187"/>
      <c r="BM39" s="638" t="s">
        <v>319</v>
      </c>
      <c r="BN39" s="638"/>
      <c r="BO39" s="638"/>
      <c r="BP39" s="638"/>
      <c r="BQ39" s="638"/>
      <c r="BR39" s="638"/>
      <c r="BS39" s="638"/>
      <c r="BT39" s="638"/>
      <c r="BU39" s="639"/>
      <c r="BV39" s="623">
        <v>81</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3135530</v>
      </c>
      <c r="CS39" s="643"/>
      <c r="CT39" s="643"/>
      <c r="CU39" s="643"/>
      <c r="CV39" s="643"/>
      <c r="CW39" s="643"/>
      <c r="CX39" s="643"/>
      <c r="CY39" s="644"/>
      <c r="CZ39" s="657">
        <v>6.6</v>
      </c>
      <c r="DA39" s="658"/>
      <c r="DB39" s="658"/>
      <c r="DC39" s="659"/>
      <c r="DD39" s="632">
        <v>2294471</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1453377</v>
      </c>
      <c r="BA40" s="624"/>
      <c r="BB40" s="624"/>
      <c r="BC40" s="624"/>
      <c r="BD40" s="643"/>
      <c r="BE40" s="643"/>
      <c r="BF40" s="680"/>
      <c r="BG40" s="708"/>
      <c r="BH40" s="709"/>
      <c r="BI40" s="709"/>
      <c r="BJ40" s="709"/>
      <c r="BK40" s="709"/>
      <c r="BL40" s="187"/>
      <c r="BM40" s="638" t="s">
        <v>322</v>
      </c>
      <c r="BN40" s="638"/>
      <c r="BO40" s="638"/>
      <c r="BP40" s="638"/>
      <c r="BQ40" s="638"/>
      <c r="BR40" s="638"/>
      <c r="BS40" s="638"/>
      <c r="BT40" s="638"/>
      <c r="BU40" s="639"/>
      <c r="BV40" s="623">
        <v>139</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32942</v>
      </c>
      <c r="CS40" s="624"/>
      <c r="CT40" s="624"/>
      <c r="CU40" s="624"/>
      <c r="CV40" s="624"/>
      <c r="CW40" s="624"/>
      <c r="CX40" s="624"/>
      <c r="CY40" s="625"/>
      <c r="CZ40" s="657">
        <v>0.1</v>
      </c>
      <c r="DA40" s="658"/>
      <c r="DB40" s="658"/>
      <c r="DC40" s="659"/>
      <c r="DD40" s="632">
        <v>1350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324</v>
      </c>
      <c r="AR41" s="646"/>
      <c r="AS41" s="646"/>
      <c r="AT41" s="646"/>
      <c r="AU41" s="646"/>
      <c r="AV41" s="646"/>
      <c r="AW41" s="646"/>
      <c r="AX41" s="646"/>
      <c r="AY41" s="647"/>
      <c r="AZ41" s="695">
        <v>3163842</v>
      </c>
      <c r="BA41" s="696"/>
      <c r="BB41" s="696"/>
      <c r="BC41" s="696"/>
      <c r="BD41" s="691"/>
      <c r="BE41" s="691"/>
      <c r="BF41" s="693"/>
      <c r="BG41" s="710"/>
      <c r="BH41" s="711"/>
      <c r="BI41" s="711"/>
      <c r="BJ41" s="711"/>
      <c r="BK41" s="711"/>
      <c r="BL41" s="189"/>
      <c r="BM41" s="646" t="s">
        <v>325</v>
      </c>
      <c r="BN41" s="646"/>
      <c r="BO41" s="646"/>
      <c r="BP41" s="646"/>
      <c r="BQ41" s="646"/>
      <c r="BR41" s="646"/>
      <c r="BS41" s="646"/>
      <c r="BT41" s="646"/>
      <c r="BU41" s="647"/>
      <c r="BV41" s="695">
        <v>316</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43"/>
      <c r="CT41" s="643"/>
      <c r="CU41" s="643"/>
      <c r="CV41" s="643"/>
      <c r="CW41" s="643"/>
      <c r="CX41" s="643"/>
      <c r="CY41" s="644"/>
      <c r="CZ41" s="657" t="s">
        <v>212</v>
      </c>
      <c r="DA41" s="658"/>
      <c r="DB41" s="658"/>
      <c r="DC41" s="659"/>
      <c r="DD41" s="632" t="s">
        <v>212</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5708223</v>
      </c>
      <c r="CS42" s="624"/>
      <c r="CT42" s="624"/>
      <c r="CU42" s="624"/>
      <c r="CV42" s="624"/>
      <c r="CW42" s="624"/>
      <c r="CX42" s="624"/>
      <c r="CY42" s="625"/>
      <c r="CZ42" s="657">
        <v>12</v>
      </c>
      <c r="DA42" s="706"/>
      <c r="DB42" s="706"/>
      <c r="DC42" s="707"/>
      <c r="DD42" s="632">
        <v>1977800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327704</v>
      </c>
      <c r="CS43" s="643"/>
      <c r="CT43" s="643"/>
      <c r="CU43" s="643"/>
      <c r="CV43" s="643"/>
      <c r="CW43" s="643"/>
      <c r="CX43" s="643"/>
      <c r="CY43" s="644"/>
      <c r="CZ43" s="657">
        <v>0.7</v>
      </c>
      <c r="DA43" s="658"/>
      <c r="DB43" s="658"/>
      <c r="DC43" s="659"/>
      <c r="DD43" s="632">
        <v>327704</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5497404</v>
      </c>
      <c r="CS44" s="624"/>
      <c r="CT44" s="624"/>
      <c r="CU44" s="624"/>
      <c r="CV44" s="624"/>
      <c r="CW44" s="624"/>
      <c r="CX44" s="624"/>
      <c r="CY44" s="625"/>
      <c r="CZ44" s="657">
        <v>11.5</v>
      </c>
      <c r="DA44" s="706"/>
      <c r="DB44" s="706"/>
      <c r="DC44" s="707"/>
      <c r="DD44" s="632">
        <v>1805246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1907314</v>
      </c>
      <c r="CS45" s="643"/>
      <c r="CT45" s="643"/>
      <c r="CU45" s="643"/>
      <c r="CV45" s="643"/>
      <c r="CW45" s="643"/>
      <c r="CX45" s="643"/>
      <c r="CY45" s="644"/>
      <c r="CZ45" s="657">
        <v>4</v>
      </c>
      <c r="DA45" s="658"/>
      <c r="DB45" s="658"/>
      <c r="DC45" s="659"/>
      <c r="DD45" s="632">
        <v>146485</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3410973</v>
      </c>
      <c r="CS46" s="624"/>
      <c r="CT46" s="624"/>
      <c r="CU46" s="624"/>
      <c r="CV46" s="624"/>
      <c r="CW46" s="624"/>
      <c r="CX46" s="624"/>
      <c r="CY46" s="625"/>
      <c r="CZ46" s="657">
        <v>7.1</v>
      </c>
      <c r="DA46" s="706"/>
      <c r="DB46" s="706"/>
      <c r="DC46" s="707"/>
      <c r="DD46" s="632">
        <v>1649644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210819</v>
      </c>
      <c r="CS47" s="643"/>
      <c r="CT47" s="643"/>
      <c r="CU47" s="643"/>
      <c r="CV47" s="643"/>
      <c r="CW47" s="643"/>
      <c r="CX47" s="643"/>
      <c r="CY47" s="644"/>
      <c r="CZ47" s="657">
        <v>0.4</v>
      </c>
      <c r="DA47" s="658"/>
      <c r="DB47" s="658"/>
      <c r="DC47" s="659"/>
      <c r="DD47" s="632">
        <v>172554</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47735638</v>
      </c>
      <c r="CS49" s="691"/>
      <c r="CT49" s="691"/>
      <c r="CU49" s="691"/>
      <c r="CV49" s="691"/>
      <c r="CW49" s="691"/>
      <c r="CX49" s="691"/>
      <c r="CY49" s="718"/>
      <c r="CZ49" s="719">
        <v>100</v>
      </c>
      <c r="DA49" s="720"/>
      <c r="DB49" s="720"/>
      <c r="DC49" s="721"/>
      <c r="DD49" s="722">
        <v>31285064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49383</v>
      </c>
      <c r="R7" s="753"/>
      <c r="S7" s="753"/>
      <c r="T7" s="753"/>
      <c r="U7" s="753"/>
      <c r="V7" s="753">
        <v>47735</v>
      </c>
      <c r="W7" s="753"/>
      <c r="X7" s="753"/>
      <c r="Y7" s="753"/>
      <c r="Z7" s="753"/>
      <c r="AA7" s="753">
        <v>1648</v>
      </c>
      <c r="AB7" s="753"/>
      <c r="AC7" s="753"/>
      <c r="AD7" s="753"/>
      <c r="AE7" s="754"/>
      <c r="AF7" s="755">
        <v>1608</v>
      </c>
      <c r="AG7" s="756"/>
      <c r="AH7" s="756"/>
      <c r="AI7" s="756"/>
      <c r="AJ7" s="757"/>
      <c r="AK7" s="792">
        <v>1985</v>
      </c>
      <c r="AL7" s="793"/>
      <c r="AM7" s="793"/>
      <c r="AN7" s="793"/>
      <c r="AO7" s="793"/>
      <c r="AP7" s="793">
        <v>40209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548</v>
      </c>
      <c r="BT7" s="797"/>
      <c r="BU7" s="797"/>
      <c r="BV7" s="797"/>
      <c r="BW7" s="797"/>
      <c r="BX7" s="797"/>
      <c r="BY7" s="797"/>
      <c r="BZ7" s="797"/>
      <c r="CA7" s="797"/>
      <c r="CB7" s="797"/>
      <c r="CC7" s="797"/>
      <c r="CD7" s="797"/>
      <c r="CE7" s="797"/>
      <c r="CF7" s="797"/>
      <c r="CG7" s="798"/>
      <c r="CH7" s="789">
        <v>0</v>
      </c>
      <c r="CI7" s="790"/>
      <c r="CJ7" s="790"/>
      <c r="CK7" s="790"/>
      <c r="CL7" s="791"/>
      <c r="CM7" s="789">
        <v>127</v>
      </c>
      <c r="CN7" s="790"/>
      <c r="CO7" s="790"/>
      <c r="CP7" s="790"/>
      <c r="CQ7" s="791"/>
      <c r="CR7" s="789">
        <v>35</v>
      </c>
      <c r="CS7" s="790"/>
      <c r="CT7" s="790"/>
      <c r="CU7" s="790"/>
      <c r="CV7" s="791"/>
      <c r="CW7" s="789">
        <v>16</v>
      </c>
      <c r="CX7" s="790"/>
      <c r="CY7" s="790"/>
      <c r="CZ7" s="790"/>
      <c r="DA7" s="791"/>
      <c r="DB7" s="789" t="s">
        <v>486</v>
      </c>
      <c r="DC7" s="790"/>
      <c r="DD7" s="790"/>
      <c r="DE7" s="790"/>
      <c r="DF7" s="791"/>
      <c r="DG7" s="789" t="s">
        <v>486</v>
      </c>
      <c r="DH7" s="790"/>
      <c r="DI7" s="790"/>
      <c r="DJ7" s="790"/>
      <c r="DK7" s="791"/>
      <c r="DL7" s="789" t="s">
        <v>486</v>
      </c>
      <c r="DM7" s="790"/>
      <c r="DN7" s="790"/>
      <c r="DO7" s="790"/>
      <c r="DP7" s="791"/>
      <c r="DQ7" s="789" t="s">
        <v>486</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549</v>
      </c>
      <c r="BT8" s="787"/>
      <c r="BU8" s="787"/>
      <c r="BV8" s="787"/>
      <c r="BW8" s="787"/>
      <c r="BX8" s="787"/>
      <c r="BY8" s="787"/>
      <c r="BZ8" s="787"/>
      <c r="CA8" s="787"/>
      <c r="CB8" s="787"/>
      <c r="CC8" s="787"/>
      <c r="CD8" s="787"/>
      <c r="CE8" s="787"/>
      <c r="CF8" s="787"/>
      <c r="CG8" s="788"/>
      <c r="CH8" s="799">
        <v>9</v>
      </c>
      <c r="CI8" s="800"/>
      <c r="CJ8" s="800"/>
      <c r="CK8" s="800"/>
      <c r="CL8" s="801"/>
      <c r="CM8" s="799">
        <v>50</v>
      </c>
      <c r="CN8" s="800"/>
      <c r="CO8" s="800"/>
      <c r="CP8" s="800"/>
      <c r="CQ8" s="801"/>
      <c r="CR8" s="799">
        <v>5</v>
      </c>
      <c r="CS8" s="800"/>
      <c r="CT8" s="800"/>
      <c r="CU8" s="800"/>
      <c r="CV8" s="801"/>
      <c r="CW8" s="799" t="s">
        <v>486</v>
      </c>
      <c r="CX8" s="800"/>
      <c r="CY8" s="800"/>
      <c r="CZ8" s="800"/>
      <c r="DA8" s="801"/>
      <c r="DB8" s="799" t="s">
        <v>486</v>
      </c>
      <c r="DC8" s="800"/>
      <c r="DD8" s="800"/>
      <c r="DE8" s="800"/>
      <c r="DF8" s="801"/>
      <c r="DG8" s="799" t="s">
        <v>486</v>
      </c>
      <c r="DH8" s="800"/>
      <c r="DI8" s="800"/>
      <c r="DJ8" s="800"/>
      <c r="DK8" s="801"/>
      <c r="DL8" s="799" t="s">
        <v>486</v>
      </c>
      <c r="DM8" s="800"/>
      <c r="DN8" s="800"/>
      <c r="DO8" s="800"/>
      <c r="DP8" s="801"/>
      <c r="DQ8" s="799" t="s">
        <v>486</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550</v>
      </c>
      <c r="BT9" s="787"/>
      <c r="BU9" s="787"/>
      <c r="BV9" s="787"/>
      <c r="BW9" s="787"/>
      <c r="BX9" s="787"/>
      <c r="BY9" s="787"/>
      <c r="BZ9" s="787"/>
      <c r="CA9" s="787"/>
      <c r="CB9" s="787"/>
      <c r="CC9" s="787"/>
      <c r="CD9" s="787"/>
      <c r="CE9" s="787"/>
      <c r="CF9" s="787"/>
      <c r="CG9" s="788"/>
      <c r="CH9" s="799">
        <v>0</v>
      </c>
      <c r="CI9" s="800"/>
      <c r="CJ9" s="800"/>
      <c r="CK9" s="800"/>
      <c r="CL9" s="801"/>
      <c r="CM9" s="799">
        <v>46</v>
      </c>
      <c r="CN9" s="800"/>
      <c r="CO9" s="800"/>
      <c r="CP9" s="800"/>
      <c r="CQ9" s="801"/>
      <c r="CR9" s="799">
        <v>30</v>
      </c>
      <c r="CS9" s="800"/>
      <c r="CT9" s="800"/>
      <c r="CU9" s="800"/>
      <c r="CV9" s="801"/>
      <c r="CW9" s="799">
        <v>14</v>
      </c>
      <c r="CX9" s="800"/>
      <c r="CY9" s="800"/>
      <c r="CZ9" s="800"/>
      <c r="DA9" s="801"/>
      <c r="DB9" s="799" t="s">
        <v>486</v>
      </c>
      <c r="DC9" s="800"/>
      <c r="DD9" s="800"/>
      <c r="DE9" s="800"/>
      <c r="DF9" s="801"/>
      <c r="DG9" s="799" t="s">
        <v>486</v>
      </c>
      <c r="DH9" s="800"/>
      <c r="DI9" s="800"/>
      <c r="DJ9" s="800"/>
      <c r="DK9" s="801"/>
      <c r="DL9" s="799" t="s">
        <v>486</v>
      </c>
      <c r="DM9" s="800"/>
      <c r="DN9" s="800"/>
      <c r="DO9" s="800"/>
      <c r="DP9" s="801"/>
      <c r="DQ9" s="799" t="s">
        <v>486</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49383</v>
      </c>
      <c r="R23" s="812"/>
      <c r="S23" s="812"/>
      <c r="T23" s="812"/>
      <c r="U23" s="812"/>
      <c r="V23" s="812">
        <v>47735</v>
      </c>
      <c r="W23" s="812"/>
      <c r="X23" s="812"/>
      <c r="Y23" s="812"/>
      <c r="Z23" s="812"/>
      <c r="AA23" s="812">
        <v>1648</v>
      </c>
      <c r="AB23" s="812"/>
      <c r="AC23" s="812"/>
      <c r="AD23" s="812"/>
      <c r="AE23" s="813"/>
      <c r="AF23" s="814">
        <v>1608</v>
      </c>
      <c r="AG23" s="812"/>
      <c r="AH23" s="812"/>
      <c r="AI23" s="812"/>
      <c r="AJ23" s="815"/>
      <c r="AK23" s="816">
        <v>1985</v>
      </c>
      <c r="AL23" s="817"/>
      <c r="AM23" s="817"/>
      <c r="AN23" s="817"/>
      <c r="AO23" s="817"/>
      <c r="AP23" s="812">
        <v>40209</v>
      </c>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14712</v>
      </c>
      <c r="R28" s="841"/>
      <c r="S28" s="841"/>
      <c r="T28" s="841"/>
      <c r="U28" s="841"/>
      <c r="V28" s="841">
        <v>14692</v>
      </c>
      <c r="W28" s="841"/>
      <c r="X28" s="841"/>
      <c r="Y28" s="841"/>
      <c r="Z28" s="841"/>
      <c r="AA28" s="841">
        <v>20</v>
      </c>
      <c r="AB28" s="841"/>
      <c r="AC28" s="841"/>
      <c r="AD28" s="841"/>
      <c r="AE28" s="842"/>
      <c r="AF28" s="843">
        <v>20</v>
      </c>
      <c r="AG28" s="841"/>
      <c r="AH28" s="841"/>
      <c r="AI28" s="841"/>
      <c r="AJ28" s="844"/>
      <c r="AK28" s="845">
        <v>1354</v>
      </c>
      <c r="AL28" s="836"/>
      <c r="AM28" s="836"/>
      <c r="AN28" s="836"/>
      <c r="AO28" s="836"/>
      <c r="AP28" s="836" t="s">
        <v>486</v>
      </c>
      <c r="AQ28" s="836"/>
      <c r="AR28" s="836"/>
      <c r="AS28" s="836"/>
      <c r="AT28" s="836"/>
      <c r="AU28" s="836" t="s">
        <v>486</v>
      </c>
      <c r="AV28" s="836"/>
      <c r="AW28" s="836"/>
      <c r="AX28" s="836"/>
      <c r="AY28" s="836"/>
      <c r="AZ28" s="837" t="s">
        <v>486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10513</v>
      </c>
      <c r="R29" s="777"/>
      <c r="S29" s="777"/>
      <c r="T29" s="777"/>
      <c r="U29" s="777"/>
      <c r="V29" s="777">
        <v>10262</v>
      </c>
      <c r="W29" s="777"/>
      <c r="X29" s="777"/>
      <c r="Y29" s="777"/>
      <c r="Z29" s="777"/>
      <c r="AA29" s="777">
        <v>251</v>
      </c>
      <c r="AB29" s="777"/>
      <c r="AC29" s="777"/>
      <c r="AD29" s="777"/>
      <c r="AE29" s="778"/>
      <c r="AF29" s="779">
        <v>251</v>
      </c>
      <c r="AG29" s="780"/>
      <c r="AH29" s="780"/>
      <c r="AI29" s="780"/>
      <c r="AJ29" s="781"/>
      <c r="AK29" s="848">
        <v>1493</v>
      </c>
      <c r="AL29" s="849"/>
      <c r="AM29" s="849"/>
      <c r="AN29" s="849"/>
      <c r="AO29" s="849"/>
      <c r="AP29" s="849" t="s">
        <v>486</v>
      </c>
      <c r="AQ29" s="849"/>
      <c r="AR29" s="849"/>
      <c r="AS29" s="849"/>
      <c r="AT29" s="849"/>
      <c r="AU29" s="849" t="s">
        <v>486</v>
      </c>
      <c r="AV29" s="849"/>
      <c r="AW29" s="849"/>
      <c r="AX29" s="849"/>
      <c r="AY29" s="849"/>
      <c r="AZ29" s="850" t="s">
        <v>486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1143</v>
      </c>
      <c r="R30" s="777"/>
      <c r="S30" s="777"/>
      <c r="T30" s="777"/>
      <c r="U30" s="777"/>
      <c r="V30" s="777">
        <v>1134</v>
      </c>
      <c r="W30" s="777"/>
      <c r="X30" s="777"/>
      <c r="Y30" s="777"/>
      <c r="Z30" s="777"/>
      <c r="AA30" s="777">
        <v>9</v>
      </c>
      <c r="AB30" s="777"/>
      <c r="AC30" s="777"/>
      <c r="AD30" s="777"/>
      <c r="AE30" s="778"/>
      <c r="AF30" s="779">
        <v>9</v>
      </c>
      <c r="AG30" s="780"/>
      <c r="AH30" s="780"/>
      <c r="AI30" s="780"/>
      <c r="AJ30" s="781"/>
      <c r="AK30" s="848">
        <v>421</v>
      </c>
      <c r="AL30" s="849"/>
      <c r="AM30" s="849"/>
      <c r="AN30" s="849"/>
      <c r="AO30" s="849"/>
      <c r="AP30" s="849" t="s">
        <v>486</v>
      </c>
      <c r="AQ30" s="849"/>
      <c r="AR30" s="849"/>
      <c r="AS30" s="849"/>
      <c r="AT30" s="849"/>
      <c r="AU30" s="849" t="s">
        <v>486</v>
      </c>
      <c r="AV30" s="849"/>
      <c r="AW30" s="849"/>
      <c r="AX30" s="849"/>
      <c r="AY30" s="849"/>
      <c r="AZ30" s="850" t="s">
        <v>486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1605</v>
      </c>
      <c r="R31" s="777"/>
      <c r="S31" s="777"/>
      <c r="T31" s="777"/>
      <c r="U31" s="777"/>
      <c r="V31" s="777">
        <v>1241</v>
      </c>
      <c r="W31" s="777"/>
      <c r="X31" s="777"/>
      <c r="Y31" s="777"/>
      <c r="Z31" s="777"/>
      <c r="AA31" s="777">
        <v>364</v>
      </c>
      <c r="AB31" s="777"/>
      <c r="AC31" s="777"/>
      <c r="AD31" s="777"/>
      <c r="AE31" s="778"/>
      <c r="AF31" s="779">
        <v>1832</v>
      </c>
      <c r="AG31" s="780"/>
      <c r="AH31" s="780"/>
      <c r="AI31" s="780"/>
      <c r="AJ31" s="781"/>
      <c r="AK31" s="848" t="s">
        <v>486</v>
      </c>
      <c r="AL31" s="849"/>
      <c r="AM31" s="849"/>
      <c r="AN31" s="849"/>
      <c r="AO31" s="849"/>
      <c r="AP31" s="849">
        <v>2558</v>
      </c>
      <c r="AQ31" s="849"/>
      <c r="AR31" s="849"/>
      <c r="AS31" s="849"/>
      <c r="AT31" s="849"/>
      <c r="AU31" s="849">
        <v>54</v>
      </c>
      <c r="AV31" s="849"/>
      <c r="AW31" s="849"/>
      <c r="AX31" s="849"/>
      <c r="AY31" s="849"/>
      <c r="AZ31" s="850" t="s">
        <v>486</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1408</v>
      </c>
      <c r="R32" s="777"/>
      <c r="S32" s="777"/>
      <c r="T32" s="777"/>
      <c r="U32" s="777"/>
      <c r="V32" s="777">
        <v>1353</v>
      </c>
      <c r="W32" s="777"/>
      <c r="X32" s="777"/>
      <c r="Y32" s="777"/>
      <c r="Z32" s="777"/>
      <c r="AA32" s="777">
        <v>55</v>
      </c>
      <c r="AB32" s="777"/>
      <c r="AC32" s="777"/>
      <c r="AD32" s="777"/>
      <c r="AE32" s="778"/>
      <c r="AF32" s="779">
        <v>55</v>
      </c>
      <c r="AG32" s="780"/>
      <c r="AH32" s="780"/>
      <c r="AI32" s="780"/>
      <c r="AJ32" s="781"/>
      <c r="AK32" s="848">
        <v>626</v>
      </c>
      <c r="AL32" s="849"/>
      <c r="AM32" s="849"/>
      <c r="AN32" s="849"/>
      <c r="AO32" s="849"/>
      <c r="AP32" s="849">
        <v>5638</v>
      </c>
      <c r="AQ32" s="849"/>
      <c r="AR32" s="849"/>
      <c r="AS32" s="849"/>
      <c r="AT32" s="849"/>
      <c r="AU32" s="849">
        <v>5069</v>
      </c>
      <c r="AV32" s="849"/>
      <c r="AW32" s="849"/>
      <c r="AX32" s="849"/>
      <c r="AY32" s="849"/>
      <c r="AZ32" s="850" t="s">
        <v>486</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50</v>
      </c>
      <c r="R33" s="777"/>
      <c r="S33" s="777"/>
      <c r="T33" s="777"/>
      <c r="U33" s="777"/>
      <c r="V33" s="777">
        <v>49</v>
      </c>
      <c r="W33" s="777"/>
      <c r="X33" s="777"/>
      <c r="Y33" s="777"/>
      <c r="Z33" s="777"/>
      <c r="AA33" s="777">
        <v>1</v>
      </c>
      <c r="AB33" s="777"/>
      <c r="AC33" s="777"/>
      <c r="AD33" s="777"/>
      <c r="AE33" s="778"/>
      <c r="AF33" s="779">
        <v>1</v>
      </c>
      <c r="AG33" s="780"/>
      <c r="AH33" s="780"/>
      <c r="AI33" s="780"/>
      <c r="AJ33" s="781"/>
      <c r="AK33" s="848">
        <v>32</v>
      </c>
      <c r="AL33" s="849"/>
      <c r="AM33" s="849"/>
      <c r="AN33" s="849"/>
      <c r="AO33" s="849"/>
      <c r="AP33" s="849">
        <v>207</v>
      </c>
      <c r="AQ33" s="849"/>
      <c r="AR33" s="849"/>
      <c r="AS33" s="849"/>
      <c r="AT33" s="849"/>
      <c r="AU33" s="849">
        <v>196</v>
      </c>
      <c r="AV33" s="849"/>
      <c r="AW33" s="849"/>
      <c r="AX33" s="849"/>
      <c r="AY33" s="849"/>
      <c r="AZ33" s="850" t="s">
        <v>486</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112</v>
      </c>
      <c r="R34" s="777"/>
      <c r="S34" s="777"/>
      <c r="T34" s="777"/>
      <c r="U34" s="777"/>
      <c r="V34" s="777">
        <v>91</v>
      </c>
      <c r="W34" s="777"/>
      <c r="X34" s="777"/>
      <c r="Y34" s="777"/>
      <c r="Z34" s="777"/>
      <c r="AA34" s="777">
        <v>21</v>
      </c>
      <c r="AB34" s="777"/>
      <c r="AC34" s="777"/>
      <c r="AD34" s="777"/>
      <c r="AE34" s="778"/>
      <c r="AF34" s="779">
        <v>21</v>
      </c>
      <c r="AG34" s="780"/>
      <c r="AH34" s="780"/>
      <c r="AI34" s="780"/>
      <c r="AJ34" s="781"/>
      <c r="AK34" s="848">
        <v>22</v>
      </c>
      <c r="AL34" s="849"/>
      <c r="AM34" s="849"/>
      <c r="AN34" s="849"/>
      <c r="AO34" s="849"/>
      <c r="AP34" s="849">
        <v>466</v>
      </c>
      <c r="AQ34" s="849"/>
      <c r="AR34" s="849"/>
      <c r="AS34" s="849"/>
      <c r="AT34" s="849"/>
      <c r="AU34" s="849" t="s">
        <v>486</v>
      </c>
      <c r="AV34" s="849"/>
      <c r="AW34" s="849"/>
      <c r="AX34" s="849"/>
      <c r="AY34" s="849"/>
      <c r="AZ34" s="850" t="s">
        <v>486</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2188</v>
      </c>
      <c r="AG63" s="860"/>
      <c r="AH63" s="860"/>
      <c r="AI63" s="860"/>
      <c r="AJ63" s="861"/>
      <c r="AK63" s="862"/>
      <c r="AL63" s="857"/>
      <c r="AM63" s="857"/>
      <c r="AN63" s="857"/>
      <c r="AO63" s="857"/>
      <c r="AP63" s="860">
        <f>SUM(AP28:AT34)</f>
        <v>8869</v>
      </c>
      <c r="AQ63" s="860"/>
      <c r="AR63" s="860"/>
      <c r="AS63" s="860"/>
      <c r="AT63" s="860"/>
      <c r="AU63" s="864">
        <f>SUM(AU28:AY34)</f>
        <v>5319</v>
      </c>
      <c r="AV63" s="865"/>
      <c r="AW63" s="865"/>
      <c r="AX63" s="865"/>
      <c r="AY63" s="866"/>
      <c r="AZ63" s="867"/>
      <c r="BA63" s="867"/>
      <c r="BB63" s="867"/>
      <c r="BC63" s="867"/>
      <c r="BD63" s="867"/>
      <c r="BE63" s="868"/>
      <c r="BF63" s="868"/>
      <c r="BG63" s="868"/>
      <c r="BH63" s="868"/>
      <c r="BI63" s="869"/>
      <c r="BJ63" s="870" t="s">
        <v>108</v>
      </c>
      <c r="BK63" s="865"/>
      <c r="BL63" s="865"/>
      <c r="BM63" s="865"/>
      <c r="BN63" s="871"/>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388</v>
      </c>
      <c r="R66" s="736"/>
      <c r="S66" s="736"/>
      <c r="T66" s="736"/>
      <c r="U66" s="737"/>
      <c r="V66" s="735" t="s">
        <v>389</v>
      </c>
      <c r="W66" s="736"/>
      <c r="X66" s="736"/>
      <c r="Y66" s="736"/>
      <c r="Z66" s="737"/>
      <c r="AA66" s="735" t="s">
        <v>390</v>
      </c>
      <c r="AB66" s="736"/>
      <c r="AC66" s="736"/>
      <c r="AD66" s="736"/>
      <c r="AE66" s="737"/>
      <c r="AF66" s="872" t="s">
        <v>391</v>
      </c>
      <c r="AG66" s="831"/>
      <c r="AH66" s="831"/>
      <c r="AI66" s="831"/>
      <c r="AJ66" s="873"/>
      <c r="AK66" s="735" t="s">
        <v>392</v>
      </c>
      <c r="AL66" s="759"/>
      <c r="AM66" s="759"/>
      <c r="AN66" s="759"/>
      <c r="AO66" s="760"/>
      <c r="AP66" s="735" t="s">
        <v>393</v>
      </c>
      <c r="AQ66" s="736"/>
      <c r="AR66" s="736"/>
      <c r="AS66" s="736"/>
      <c r="AT66" s="737"/>
      <c r="AU66" s="735" t="s">
        <v>394</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4"/>
      <c r="AG67" s="834"/>
      <c r="AH67" s="834"/>
      <c r="AI67" s="834"/>
      <c r="AJ67" s="875"/>
      <c r="AK67" s="876"/>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7"/>
    </row>
    <row r="68" spans="1:131" s="198" customFormat="1" ht="26.25" customHeight="1" thickTop="1">
      <c r="A68" s="209">
        <v>1</v>
      </c>
      <c r="B68" s="889" t="s">
        <v>542</v>
      </c>
      <c r="C68" s="890"/>
      <c r="D68" s="890"/>
      <c r="E68" s="890"/>
      <c r="F68" s="890"/>
      <c r="G68" s="890"/>
      <c r="H68" s="890"/>
      <c r="I68" s="890"/>
      <c r="J68" s="890"/>
      <c r="K68" s="890"/>
      <c r="L68" s="890"/>
      <c r="M68" s="890"/>
      <c r="N68" s="890"/>
      <c r="O68" s="890"/>
      <c r="P68" s="891"/>
      <c r="Q68" s="892">
        <v>17863</v>
      </c>
      <c r="R68" s="886"/>
      <c r="S68" s="886"/>
      <c r="T68" s="886"/>
      <c r="U68" s="886"/>
      <c r="V68" s="886">
        <v>17363</v>
      </c>
      <c r="W68" s="886"/>
      <c r="X68" s="886"/>
      <c r="Y68" s="886"/>
      <c r="Z68" s="886"/>
      <c r="AA68" s="886">
        <v>500</v>
      </c>
      <c r="AB68" s="886"/>
      <c r="AC68" s="886"/>
      <c r="AD68" s="886"/>
      <c r="AE68" s="886"/>
      <c r="AF68" s="886">
        <v>500</v>
      </c>
      <c r="AG68" s="886"/>
      <c r="AH68" s="886"/>
      <c r="AI68" s="886"/>
      <c r="AJ68" s="886"/>
      <c r="AK68" s="886">
        <v>3108</v>
      </c>
      <c r="AL68" s="886"/>
      <c r="AM68" s="886"/>
      <c r="AN68" s="886"/>
      <c r="AO68" s="886"/>
      <c r="AP68" s="886" t="s">
        <v>486</v>
      </c>
      <c r="AQ68" s="886"/>
      <c r="AR68" s="886"/>
      <c r="AS68" s="886"/>
      <c r="AT68" s="886"/>
      <c r="AU68" s="886" t="s">
        <v>486</v>
      </c>
      <c r="AV68" s="886"/>
      <c r="AW68" s="886"/>
      <c r="AX68" s="886"/>
      <c r="AY68" s="886"/>
      <c r="AZ68" s="887"/>
      <c r="BA68" s="887"/>
      <c r="BB68" s="887"/>
      <c r="BC68" s="887"/>
      <c r="BD68" s="888"/>
      <c r="BE68" s="216"/>
      <c r="BF68" s="216"/>
      <c r="BG68" s="216"/>
      <c r="BH68" s="216"/>
      <c r="BI68" s="216"/>
      <c r="BJ68" s="216"/>
      <c r="BK68" s="216"/>
      <c r="BL68" s="216"/>
      <c r="BM68" s="216"/>
      <c r="BN68" s="216"/>
      <c r="BO68" s="216"/>
      <c r="BP68" s="216"/>
      <c r="BQ68" s="213">
        <v>62</v>
      </c>
      <c r="BR68" s="218"/>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7"/>
    </row>
    <row r="69" spans="1:131" s="198" customFormat="1" ht="26.25" customHeight="1">
      <c r="A69" s="212">
        <v>2</v>
      </c>
      <c r="B69" s="893" t="s">
        <v>543</v>
      </c>
      <c r="C69" s="894"/>
      <c r="D69" s="894"/>
      <c r="E69" s="894"/>
      <c r="F69" s="894"/>
      <c r="G69" s="894"/>
      <c r="H69" s="894"/>
      <c r="I69" s="894"/>
      <c r="J69" s="894"/>
      <c r="K69" s="894"/>
      <c r="L69" s="894"/>
      <c r="M69" s="894"/>
      <c r="N69" s="894"/>
      <c r="O69" s="894"/>
      <c r="P69" s="895"/>
      <c r="Q69" s="896">
        <v>1973</v>
      </c>
      <c r="R69" s="849"/>
      <c r="S69" s="849"/>
      <c r="T69" s="849"/>
      <c r="U69" s="849"/>
      <c r="V69" s="849">
        <v>1941</v>
      </c>
      <c r="W69" s="849"/>
      <c r="X69" s="849"/>
      <c r="Y69" s="849"/>
      <c r="Z69" s="849"/>
      <c r="AA69" s="849">
        <v>31</v>
      </c>
      <c r="AB69" s="849"/>
      <c r="AC69" s="849"/>
      <c r="AD69" s="849"/>
      <c r="AE69" s="849"/>
      <c r="AF69" s="849">
        <v>31</v>
      </c>
      <c r="AG69" s="849"/>
      <c r="AH69" s="849"/>
      <c r="AI69" s="849"/>
      <c r="AJ69" s="849"/>
      <c r="AK69" s="849">
        <v>21</v>
      </c>
      <c r="AL69" s="849"/>
      <c r="AM69" s="849"/>
      <c r="AN69" s="849"/>
      <c r="AO69" s="849"/>
      <c r="AP69" s="849">
        <v>3970</v>
      </c>
      <c r="AQ69" s="849"/>
      <c r="AR69" s="849"/>
      <c r="AS69" s="849"/>
      <c r="AT69" s="849"/>
      <c r="AU69" s="849">
        <v>2330</v>
      </c>
      <c r="AV69" s="849"/>
      <c r="AW69" s="849"/>
      <c r="AX69" s="849"/>
      <c r="AY69" s="849"/>
      <c r="AZ69" s="897"/>
      <c r="BA69" s="897"/>
      <c r="BB69" s="897"/>
      <c r="BC69" s="897"/>
      <c r="BD69" s="898"/>
      <c r="BE69" s="216"/>
      <c r="BF69" s="216"/>
      <c r="BG69" s="216"/>
      <c r="BH69" s="216"/>
      <c r="BI69" s="216"/>
      <c r="BJ69" s="216"/>
      <c r="BK69" s="216"/>
      <c r="BL69" s="216"/>
      <c r="BM69" s="216"/>
      <c r="BN69" s="216"/>
      <c r="BO69" s="216"/>
      <c r="BP69" s="216"/>
      <c r="BQ69" s="213">
        <v>63</v>
      </c>
      <c r="BR69" s="218"/>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7"/>
    </row>
    <row r="70" spans="1:131" s="198" customFormat="1" ht="26.25" customHeight="1">
      <c r="A70" s="212">
        <v>3</v>
      </c>
      <c r="B70" s="893" t="s">
        <v>544</v>
      </c>
      <c r="C70" s="894"/>
      <c r="D70" s="894"/>
      <c r="E70" s="894"/>
      <c r="F70" s="894"/>
      <c r="G70" s="894"/>
      <c r="H70" s="894"/>
      <c r="I70" s="894"/>
      <c r="J70" s="894"/>
      <c r="K70" s="894"/>
      <c r="L70" s="894"/>
      <c r="M70" s="894"/>
      <c r="N70" s="894"/>
      <c r="O70" s="894"/>
      <c r="P70" s="895"/>
      <c r="Q70" s="896">
        <v>130</v>
      </c>
      <c r="R70" s="849"/>
      <c r="S70" s="849"/>
      <c r="T70" s="849"/>
      <c r="U70" s="849"/>
      <c r="V70" s="849">
        <v>116</v>
      </c>
      <c r="W70" s="849"/>
      <c r="X70" s="849"/>
      <c r="Y70" s="849"/>
      <c r="Z70" s="849"/>
      <c r="AA70" s="849">
        <v>14</v>
      </c>
      <c r="AB70" s="849"/>
      <c r="AC70" s="849"/>
      <c r="AD70" s="849"/>
      <c r="AE70" s="849"/>
      <c r="AF70" s="849">
        <v>14</v>
      </c>
      <c r="AG70" s="849"/>
      <c r="AH70" s="849"/>
      <c r="AI70" s="849"/>
      <c r="AJ70" s="849"/>
      <c r="AK70" s="849">
        <v>9</v>
      </c>
      <c r="AL70" s="849"/>
      <c r="AM70" s="849"/>
      <c r="AN70" s="849"/>
      <c r="AO70" s="849"/>
      <c r="AP70" s="849" t="s">
        <v>486</v>
      </c>
      <c r="AQ70" s="849"/>
      <c r="AR70" s="849"/>
      <c r="AS70" s="849"/>
      <c r="AT70" s="849"/>
      <c r="AU70" s="849" t="s">
        <v>486</v>
      </c>
      <c r="AV70" s="849"/>
      <c r="AW70" s="849"/>
      <c r="AX70" s="849"/>
      <c r="AY70" s="849"/>
      <c r="AZ70" s="897"/>
      <c r="BA70" s="897"/>
      <c r="BB70" s="897"/>
      <c r="BC70" s="897"/>
      <c r="BD70" s="898"/>
      <c r="BE70" s="216"/>
      <c r="BF70" s="216"/>
      <c r="BG70" s="216"/>
      <c r="BH70" s="216"/>
      <c r="BI70" s="216"/>
      <c r="BJ70" s="216"/>
      <c r="BK70" s="216"/>
      <c r="BL70" s="216"/>
      <c r="BM70" s="216"/>
      <c r="BN70" s="216"/>
      <c r="BO70" s="216"/>
      <c r="BP70" s="216"/>
      <c r="BQ70" s="213">
        <v>64</v>
      </c>
      <c r="BR70" s="218"/>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7"/>
    </row>
    <row r="71" spans="1:131" s="198" customFormat="1" ht="26.25" customHeight="1">
      <c r="A71" s="212">
        <v>4</v>
      </c>
      <c r="B71" s="893" t="s">
        <v>545</v>
      </c>
      <c r="C71" s="894"/>
      <c r="D71" s="894"/>
      <c r="E71" s="894"/>
      <c r="F71" s="894"/>
      <c r="G71" s="894"/>
      <c r="H71" s="894"/>
      <c r="I71" s="894"/>
      <c r="J71" s="894"/>
      <c r="K71" s="894"/>
      <c r="L71" s="894"/>
      <c r="M71" s="894"/>
      <c r="N71" s="894"/>
      <c r="O71" s="894"/>
      <c r="P71" s="895"/>
      <c r="Q71" s="896">
        <v>2109</v>
      </c>
      <c r="R71" s="849"/>
      <c r="S71" s="849"/>
      <c r="T71" s="849"/>
      <c r="U71" s="849"/>
      <c r="V71" s="849">
        <v>2090</v>
      </c>
      <c r="W71" s="849"/>
      <c r="X71" s="849"/>
      <c r="Y71" s="849"/>
      <c r="Z71" s="849"/>
      <c r="AA71" s="849">
        <v>19</v>
      </c>
      <c r="AB71" s="849"/>
      <c r="AC71" s="849"/>
      <c r="AD71" s="849"/>
      <c r="AE71" s="849"/>
      <c r="AF71" s="849">
        <v>19</v>
      </c>
      <c r="AG71" s="849"/>
      <c r="AH71" s="849"/>
      <c r="AI71" s="849"/>
      <c r="AJ71" s="849"/>
      <c r="AK71" s="849">
        <v>0</v>
      </c>
      <c r="AL71" s="849"/>
      <c r="AM71" s="849"/>
      <c r="AN71" s="849"/>
      <c r="AO71" s="849"/>
      <c r="AP71" s="849">
        <v>1460</v>
      </c>
      <c r="AQ71" s="849"/>
      <c r="AR71" s="849"/>
      <c r="AS71" s="849"/>
      <c r="AT71" s="849"/>
      <c r="AU71" s="849">
        <v>842</v>
      </c>
      <c r="AV71" s="849"/>
      <c r="AW71" s="849"/>
      <c r="AX71" s="849"/>
      <c r="AY71" s="849"/>
      <c r="AZ71" s="897"/>
      <c r="BA71" s="897"/>
      <c r="BB71" s="897"/>
      <c r="BC71" s="897"/>
      <c r="BD71" s="898"/>
      <c r="BE71" s="216"/>
      <c r="BF71" s="216"/>
      <c r="BG71" s="216"/>
      <c r="BH71" s="216"/>
      <c r="BI71" s="216"/>
      <c r="BJ71" s="216"/>
      <c r="BK71" s="216"/>
      <c r="BL71" s="216"/>
      <c r="BM71" s="216"/>
      <c r="BN71" s="216"/>
      <c r="BO71" s="216"/>
      <c r="BP71" s="216"/>
      <c r="BQ71" s="213">
        <v>65</v>
      </c>
      <c r="BR71" s="218"/>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7"/>
    </row>
    <row r="72" spans="1:131" s="198" customFormat="1" ht="26.25" customHeight="1">
      <c r="A72" s="212">
        <v>5</v>
      </c>
      <c r="B72" s="893" t="s">
        <v>546</v>
      </c>
      <c r="C72" s="894"/>
      <c r="D72" s="894"/>
      <c r="E72" s="894"/>
      <c r="F72" s="894"/>
      <c r="G72" s="894"/>
      <c r="H72" s="894"/>
      <c r="I72" s="894"/>
      <c r="J72" s="894"/>
      <c r="K72" s="894"/>
      <c r="L72" s="894"/>
      <c r="M72" s="894"/>
      <c r="N72" s="894"/>
      <c r="O72" s="894"/>
      <c r="P72" s="895"/>
      <c r="Q72" s="896">
        <v>1734</v>
      </c>
      <c r="R72" s="849"/>
      <c r="S72" s="849"/>
      <c r="T72" s="849"/>
      <c r="U72" s="849"/>
      <c r="V72" s="849">
        <v>1730</v>
      </c>
      <c r="W72" s="849"/>
      <c r="X72" s="849"/>
      <c r="Y72" s="849"/>
      <c r="Z72" s="849"/>
      <c r="AA72" s="849">
        <v>4</v>
      </c>
      <c r="AB72" s="849"/>
      <c r="AC72" s="849"/>
      <c r="AD72" s="849"/>
      <c r="AE72" s="849"/>
      <c r="AF72" s="849">
        <v>4</v>
      </c>
      <c r="AG72" s="849"/>
      <c r="AH72" s="849"/>
      <c r="AI72" s="849"/>
      <c r="AJ72" s="849"/>
      <c r="AK72" s="849">
        <v>20</v>
      </c>
      <c r="AL72" s="849"/>
      <c r="AM72" s="849"/>
      <c r="AN72" s="849"/>
      <c r="AO72" s="849"/>
      <c r="AP72" s="849" t="s">
        <v>486</v>
      </c>
      <c r="AQ72" s="849"/>
      <c r="AR72" s="849"/>
      <c r="AS72" s="849"/>
      <c r="AT72" s="849"/>
      <c r="AU72" s="849" t="s">
        <v>486</v>
      </c>
      <c r="AV72" s="849"/>
      <c r="AW72" s="849"/>
      <c r="AX72" s="849"/>
      <c r="AY72" s="849"/>
      <c r="AZ72" s="897"/>
      <c r="BA72" s="897"/>
      <c r="BB72" s="897"/>
      <c r="BC72" s="897"/>
      <c r="BD72" s="898"/>
      <c r="BE72" s="216"/>
      <c r="BF72" s="216"/>
      <c r="BG72" s="216"/>
      <c r="BH72" s="216"/>
      <c r="BI72" s="216"/>
      <c r="BJ72" s="216"/>
      <c r="BK72" s="216"/>
      <c r="BL72" s="216"/>
      <c r="BM72" s="216"/>
      <c r="BN72" s="216"/>
      <c r="BO72" s="216"/>
      <c r="BP72" s="216"/>
      <c r="BQ72" s="213">
        <v>66</v>
      </c>
      <c r="BR72" s="218"/>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7"/>
    </row>
    <row r="73" spans="1:131" s="198" customFormat="1" ht="26.25" customHeight="1">
      <c r="A73" s="212">
        <v>6</v>
      </c>
      <c r="B73" s="893" t="s">
        <v>547</v>
      </c>
      <c r="C73" s="894"/>
      <c r="D73" s="894"/>
      <c r="E73" s="894"/>
      <c r="F73" s="894"/>
      <c r="G73" s="894"/>
      <c r="H73" s="894"/>
      <c r="I73" s="894"/>
      <c r="J73" s="894"/>
      <c r="K73" s="894"/>
      <c r="L73" s="894"/>
      <c r="M73" s="894"/>
      <c r="N73" s="894"/>
      <c r="O73" s="894"/>
      <c r="P73" s="895"/>
      <c r="Q73" s="896">
        <v>277636</v>
      </c>
      <c r="R73" s="849"/>
      <c r="S73" s="849"/>
      <c r="T73" s="849"/>
      <c r="U73" s="849"/>
      <c r="V73" s="849">
        <v>266517</v>
      </c>
      <c r="W73" s="849"/>
      <c r="X73" s="849"/>
      <c r="Y73" s="849"/>
      <c r="Z73" s="849"/>
      <c r="AA73" s="849">
        <v>11120</v>
      </c>
      <c r="AB73" s="849"/>
      <c r="AC73" s="849"/>
      <c r="AD73" s="849"/>
      <c r="AE73" s="849"/>
      <c r="AF73" s="849">
        <v>11120</v>
      </c>
      <c r="AG73" s="849"/>
      <c r="AH73" s="849"/>
      <c r="AI73" s="849"/>
      <c r="AJ73" s="849"/>
      <c r="AK73" s="849">
        <v>1943</v>
      </c>
      <c r="AL73" s="849"/>
      <c r="AM73" s="849"/>
      <c r="AN73" s="849"/>
      <c r="AO73" s="849"/>
      <c r="AP73" s="849" t="s">
        <v>486</v>
      </c>
      <c r="AQ73" s="849"/>
      <c r="AR73" s="849"/>
      <c r="AS73" s="849"/>
      <c r="AT73" s="849"/>
      <c r="AU73" s="849" t="s">
        <v>486</v>
      </c>
      <c r="AV73" s="849"/>
      <c r="AW73" s="849"/>
      <c r="AX73" s="849"/>
      <c r="AY73" s="849"/>
      <c r="AZ73" s="897"/>
      <c r="BA73" s="897"/>
      <c r="BB73" s="897"/>
      <c r="BC73" s="897"/>
      <c r="BD73" s="898"/>
      <c r="BE73" s="216"/>
      <c r="BF73" s="216"/>
      <c r="BG73" s="216"/>
      <c r="BH73" s="216"/>
      <c r="BI73" s="216"/>
      <c r="BJ73" s="216"/>
      <c r="BK73" s="216"/>
      <c r="BL73" s="216"/>
      <c r="BM73" s="216"/>
      <c r="BN73" s="216"/>
      <c r="BO73" s="216"/>
      <c r="BP73" s="216"/>
      <c r="BQ73" s="213">
        <v>67</v>
      </c>
      <c r="BR73" s="218"/>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7"/>
    </row>
    <row r="74" spans="1:131" s="198" customFormat="1" ht="26.25" customHeight="1">
      <c r="A74" s="212">
        <v>7</v>
      </c>
      <c r="B74" s="893"/>
      <c r="C74" s="894"/>
      <c r="D74" s="894"/>
      <c r="E74" s="894"/>
      <c r="F74" s="894"/>
      <c r="G74" s="894"/>
      <c r="H74" s="894"/>
      <c r="I74" s="894"/>
      <c r="J74" s="894"/>
      <c r="K74" s="894"/>
      <c r="L74" s="894"/>
      <c r="M74" s="894"/>
      <c r="N74" s="894"/>
      <c r="O74" s="894"/>
      <c r="P74" s="895"/>
      <c r="Q74" s="896"/>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7"/>
      <c r="BA74" s="897"/>
      <c r="BB74" s="897"/>
      <c r="BC74" s="897"/>
      <c r="BD74" s="898"/>
      <c r="BE74" s="216"/>
      <c r="BF74" s="216"/>
      <c r="BG74" s="216"/>
      <c r="BH74" s="216"/>
      <c r="BI74" s="216"/>
      <c r="BJ74" s="216"/>
      <c r="BK74" s="216"/>
      <c r="BL74" s="216"/>
      <c r="BM74" s="216"/>
      <c r="BN74" s="216"/>
      <c r="BO74" s="216"/>
      <c r="BP74" s="216"/>
      <c r="BQ74" s="213">
        <v>68</v>
      </c>
      <c r="BR74" s="218"/>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7"/>
    </row>
    <row r="75" spans="1:131" s="198" customFormat="1" ht="26.25" customHeight="1">
      <c r="A75" s="212">
        <v>8</v>
      </c>
      <c r="B75" s="893"/>
      <c r="C75" s="894"/>
      <c r="D75" s="894"/>
      <c r="E75" s="894"/>
      <c r="F75" s="894"/>
      <c r="G75" s="894"/>
      <c r="H75" s="894"/>
      <c r="I75" s="894"/>
      <c r="J75" s="894"/>
      <c r="K75" s="894"/>
      <c r="L75" s="894"/>
      <c r="M75" s="894"/>
      <c r="N75" s="894"/>
      <c r="O75" s="894"/>
      <c r="P75" s="895"/>
      <c r="Q75" s="899"/>
      <c r="R75" s="900"/>
      <c r="S75" s="900"/>
      <c r="T75" s="900"/>
      <c r="U75" s="848"/>
      <c r="V75" s="901"/>
      <c r="W75" s="900"/>
      <c r="X75" s="900"/>
      <c r="Y75" s="900"/>
      <c r="Z75" s="848"/>
      <c r="AA75" s="901"/>
      <c r="AB75" s="900"/>
      <c r="AC75" s="900"/>
      <c r="AD75" s="900"/>
      <c r="AE75" s="848"/>
      <c r="AF75" s="901"/>
      <c r="AG75" s="900"/>
      <c r="AH75" s="900"/>
      <c r="AI75" s="900"/>
      <c r="AJ75" s="848"/>
      <c r="AK75" s="901"/>
      <c r="AL75" s="900"/>
      <c r="AM75" s="900"/>
      <c r="AN75" s="900"/>
      <c r="AO75" s="848"/>
      <c r="AP75" s="901"/>
      <c r="AQ75" s="900"/>
      <c r="AR75" s="900"/>
      <c r="AS75" s="900"/>
      <c r="AT75" s="848"/>
      <c r="AU75" s="901"/>
      <c r="AV75" s="900"/>
      <c r="AW75" s="900"/>
      <c r="AX75" s="900"/>
      <c r="AY75" s="848"/>
      <c r="AZ75" s="897"/>
      <c r="BA75" s="897"/>
      <c r="BB75" s="897"/>
      <c r="BC75" s="897"/>
      <c r="BD75" s="898"/>
      <c r="BE75" s="216"/>
      <c r="BF75" s="216"/>
      <c r="BG75" s="216"/>
      <c r="BH75" s="216"/>
      <c r="BI75" s="216"/>
      <c r="BJ75" s="216"/>
      <c r="BK75" s="216"/>
      <c r="BL75" s="216"/>
      <c r="BM75" s="216"/>
      <c r="BN75" s="216"/>
      <c r="BO75" s="216"/>
      <c r="BP75" s="216"/>
      <c r="BQ75" s="213">
        <v>69</v>
      </c>
      <c r="BR75" s="218"/>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7"/>
    </row>
    <row r="76" spans="1:131" s="198" customFormat="1" ht="26.25" customHeight="1">
      <c r="A76" s="212">
        <v>9</v>
      </c>
      <c r="B76" s="893"/>
      <c r="C76" s="894"/>
      <c r="D76" s="894"/>
      <c r="E76" s="894"/>
      <c r="F76" s="894"/>
      <c r="G76" s="894"/>
      <c r="H76" s="894"/>
      <c r="I76" s="894"/>
      <c r="J76" s="894"/>
      <c r="K76" s="894"/>
      <c r="L76" s="894"/>
      <c r="M76" s="894"/>
      <c r="N76" s="894"/>
      <c r="O76" s="894"/>
      <c r="P76" s="895"/>
      <c r="Q76" s="899"/>
      <c r="R76" s="900"/>
      <c r="S76" s="900"/>
      <c r="T76" s="900"/>
      <c r="U76" s="848"/>
      <c r="V76" s="901"/>
      <c r="W76" s="900"/>
      <c r="X76" s="900"/>
      <c r="Y76" s="900"/>
      <c r="Z76" s="848"/>
      <c r="AA76" s="901"/>
      <c r="AB76" s="900"/>
      <c r="AC76" s="900"/>
      <c r="AD76" s="900"/>
      <c r="AE76" s="848"/>
      <c r="AF76" s="901"/>
      <c r="AG76" s="900"/>
      <c r="AH76" s="900"/>
      <c r="AI76" s="900"/>
      <c r="AJ76" s="848"/>
      <c r="AK76" s="901"/>
      <c r="AL76" s="900"/>
      <c r="AM76" s="900"/>
      <c r="AN76" s="900"/>
      <c r="AO76" s="848"/>
      <c r="AP76" s="901"/>
      <c r="AQ76" s="900"/>
      <c r="AR76" s="900"/>
      <c r="AS76" s="900"/>
      <c r="AT76" s="848"/>
      <c r="AU76" s="901"/>
      <c r="AV76" s="900"/>
      <c r="AW76" s="900"/>
      <c r="AX76" s="900"/>
      <c r="AY76" s="848"/>
      <c r="AZ76" s="897"/>
      <c r="BA76" s="897"/>
      <c r="BB76" s="897"/>
      <c r="BC76" s="897"/>
      <c r="BD76" s="898"/>
      <c r="BE76" s="216"/>
      <c r="BF76" s="216"/>
      <c r="BG76" s="216"/>
      <c r="BH76" s="216"/>
      <c r="BI76" s="216"/>
      <c r="BJ76" s="216"/>
      <c r="BK76" s="216"/>
      <c r="BL76" s="216"/>
      <c r="BM76" s="216"/>
      <c r="BN76" s="216"/>
      <c r="BO76" s="216"/>
      <c r="BP76" s="216"/>
      <c r="BQ76" s="213">
        <v>70</v>
      </c>
      <c r="BR76" s="218"/>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7"/>
    </row>
    <row r="77" spans="1:131" s="198" customFormat="1" ht="26.25" customHeight="1">
      <c r="A77" s="212">
        <v>10</v>
      </c>
      <c r="B77" s="893"/>
      <c r="C77" s="894"/>
      <c r="D77" s="894"/>
      <c r="E77" s="894"/>
      <c r="F77" s="894"/>
      <c r="G77" s="894"/>
      <c r="H77" s="894"/>
      <c r="I77" s="894"/>
      <c r="J77" s="894"/>
      <c r="K77" s="894"/>
      <c r="L77" s="894"/>
      <c r="M77" s="894"/>
      <c r="N77" s="894"/>
      <c r="O77" s="894"/>
      <c r="P77" s="895"/>
      <c r="Q77" s="899"/>
      <c r="R77" s="900"/>
      <c r="S77" s="900"/>
      <c r="T77" s="900"/>
      <c r="U77" s="848"/>
      <c r="V77" s="901"/>
      <c r="W77" s="900"/>
      <c r="X77" s="900"/>
      <c r="Y77" s="900"/>
      <c r="Z77" s="848"/>
      <c r="AA77" s="901"/>
      <c r="AB77" s="900"/>
      <c r="AC77" s="900"/>
      <c r="AD77" s="900"/>
      <c r="AE77" s="848"/>
      <c r="AF77" s="901"/>
      <c r="AG77" s="900"/>
      <c r="AH77" s="900"/>
      <c r="AI77" s="900"/>
      <c r="AJ77" s="848"/>
      <c r="AK77" s="901"/>
      <c r="AL77" s="900"/>
      <c r="AM77" s="900"/>
      <c r="AN77" s="900"/>
      <c r="AO77" s="848"/>
      <c r="AP77" s="901"/>
      <c r="AQ77" s="900"/>
      <c r="AR77" s="900"/>
      <c r="AS77" s="900"/>
      <c r="AT77" s="848"/>
      <c r="AU77" s="901"/>
      <c r="AV77" s="900"/>
      <c r="AW77" s="900"/>
      <c r="AX77" s="900"/>
      <c r="AY77" s="848"/>
      <c r="AZ77" s="897"/>
      <c r="BA77" s="897"/>
      <c r="BB77" s="897"/>
      <c r="BC77" s="897"/>
      <c r="BD77" s="898"/>
      <c r="BE77" s="216"/>
      <c r="BF77" s="216"/>
      <c r="BG77" s="216"/>
      <c r="BH77" s="216"/>
      <c r="BI77" s="216"/>
      <c r="BJ77" s="216"/>
      <c r="BK77" s="216"/>
      <c r="BL77" s="216"/>
      <c r="BM77" s="216"/>
      <c r="BN77" s="216"/>
      <c r="BO77" s="216"/>
      <c r="BP77" s="216"/>
      <c r="BQ77" s="213">
        <v>71</v>
      </c>
      <c r="BR77" s="218"/>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7"/>
    </row>
    <row r="78" spans="1:131" s="198" customFormat="1" ht="26.25" customHeight="1">
      <c r="A78" s="212">
        <v>11</v>
      </c>
      <c r="B78" s="893"/>
      <c r="C78" s="894"/>
      <c r="D78" s="894"/>
      <c r="E78" s="894"/>
      <c r="F78" s="894"/>
      <c r="G78" s="894"/>
      <c r="H78" s="894"/>
      <c r="I78" s="894"/>
      <c r="J78" s="894"/>
      <c r="K78" s="894"/>
      <c r="L78" s="894"/>
      <c r="M78" s="894"/>
      <c r="N78" s="894"/>
      <c r="O78" s="894"/>
      <c r="P78" s="895"/>
      <c r="Q78" s="896"/>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7"/>
      <c r="BA78" s="897"/>
      <c r="BB78" s="897"/>
      <c r="BC78" s="897"/>
      <c r="BD78" s="898"/>
      <c r="BE78" s="216"/>
      <c r="BF78" s="216"/>
      <c r="BG78" s="216"/>
      <c r="BH78" s="216"/>
      <c r="BI78" s="216"/>
      <c r="BJ78" s="219"/>
      <c r="BK78" s="219"/>
      <c r="BL78" s="219"/>
      <c r="BM78" s="219"/>
      <c r="BN78" s="219"/>
      <c r="BO78" s="216"/>
      <c r="BP78" s="216"/>
      <c r="BQ78" s="213">
        <v>72</v>
      </c>
      <c r="BR78" s="218"/>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7"/>
    </row>
    <row r="79" spans="1:131" s="198" customFormat="1" ht="26.25" customHeight="1">
      <c r="A79" s="212">
        <v>12</v>
      </c>
      <c r="B79" s="893"/>
      <c r="C79" s="894"/>
      <c r="D79" s="894"/>
      <c r="E79" s="894"/>
      <c r="F79" s="894"/>
      <c r="G79" s="894"/>
      <c r="H79" s="894"/>
      <c r="I79" s="894"/>
      <c r="J79" s="894"/>
      <c r="K79" s="894"/>
      <c r="L79" s="894"/>
      <c r="M79" s="894"/>
      <c r="N79" s="894"/>
      <c r="O79" s="894"/>
      <c r="P79" s="895"/>
      <c r="Q79" s="896"/>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7"/>
      <c r="BA79" s="897"/>
      <c r="BB79" s="897"/>
      <c r="BC79" s="897"/>
      <c r="BD79" s="898"/>
      <c r="BE79" s="216"/>
      <c r="BF79" s="216"/>
      <c r="BG79" s="216"/>
      <c r="BH79" s="216"/>
      <c r="BI79" s="216"/>
      <c r="BJ79" s="219"/>
      <c r="BK79" s="219"/>
      <c r="BL79" s="219"/>
      <c r="BM79" s="219"/>
      <c r="BN79" s="219"/>
      <c r="BO79" s="216"/>
      <c r="BP79" s="216"/>
      <c r="BQ79" s="213">
        <v>73</v>
      </c>
      <c r="BR79" s="218"/>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7"/>
    </row>
    <row r="80" spans="1:131" s="198" customFormat="1" ht="26.25" customHeight="1">
      <c r="A80" s="212">
        <v>13</v>
      </c>
      <c r="B80" s="893"/>
      <c r="C80" s="894"/>
      <c r="D80" s="894"/>
      <c r="E80" s="894"/>
      <c r="F80" s="894"/>
      <c r="G80" s="894"/>
      <c r="H80" s="894"/>
      <c r="I80" s="894"/>
      <c r="J80" s="894"/>
      <c r="K80" s="894"/>
      <c r="L80" s="894"/>
      <c r="M80" s="894"/>
      <c r="N80" s="894"/>
      <c r="O80" s="894"/>
      <c r="P80" s="895"/>
      <c r="Q80" s="896"/>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7"/>
      <c r="BA80" s="897"/>
      <c r="BB80" s="897"/>
      <c r="BC80" s="897"/>
      <c r="BD80" s="898"/>
      <c r="BE80" s="216"/>
      <c r="BF80" s="216"/>
      <c r="BG80" s="216"/>
      <c r="BH80" s="216"/>
      <c r="BI80" s="216"/>
      <c r="BJ80" s="216"/>
      <c r="BK80" s="216"/>
      <c r="BL80" s="216"/>
      <c r="BM80" s="216"/>
      <c r="BN80" s="216"/>
      <c r="BO80" s="216"/>
      <c r="BP80" s="216"/>
      <c r="BQ80" s="213">
        <v>74</v>
      </c>
      <c r="BR80" s="218"/>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7"/>
    </row>
    <row r="81" spans="1:131" s="198" customFormat="1" ht="26.25" customHeight="1">
      <c r="A81" s="212">
        <v>14</v>
      </c>
      <c r="B81" s="893"/>
      <c r="C81" s="894"/>
      <c r="D81" s="894"/>
      <c r="E81" s="894"/>
      <c r="F81" s="894"/>
      <c r="G81" s="894"/>
      <c r="H81" s="894"/>
      <c r="I81" s="894"/>
      <c r="J81" s="894"/>
      <c r="K81" s="894"/>
      <c r="L81" s="894"/>
      <c r="M81" s="894"/>
      <c r="N81" s="894"/>
      <c r="O81" s="894"/>
      <c r="P81" s="895"/>
      <c r="Q81" s="896"/>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7"/>
      <c r="BA81" s="897"/>
      <c r="BB81" s="897"/>
      <c r="BC81" s="897"/>
      <c r="BD81" s="898"/>
      <c r="BE81" s="216"/>
      <c r="BF81" s="216"/>
      <c r="BG81" s="216"/>
      <c r="BH81" s="216"/>
      <c r="BI81" s="216"/>
      <c r="BJ81" s="216"/>
      <c r="BK81" s="216"/>
      <c r="BL81" s="216"/>
      <c r="BM81" s="216"/>
      <c r="BN81" s="216"/>
      <c r="BO81" s="216"/>
      <c r="BP81" s="216"/>
      <c r="BQ81" s="213">
        <v>75</v>
      </c>
      <c r="BR81" s="218"/>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7"/>
    </row>
    <row r="82" spans="1:131" s="198" customFormat="1" ht="26.25" customHeight="1">
      <c r="A82" s="212">
        <v>15</v>
      </c>
      <c r="B82" s="893"/>
      <c r="C82" s="894"/>
      <c r="D82" s="894"/>
      <c r="E82" s="894"/>
      <c r="F82" s="894"/>
      <c r="G82" s="894"/>
      <c r="H82" s="894"/>
      <c r="I82" s="894"/>
      <c r="J82" s="894"/>
      <c r="K82" s="894"/>
      <c r="L82" s="894"/>
      <c r="M82" s="894"/>
      <c r="N82" s="894"/>
      <c r="O82" s="894"/>
      <c r="P82" s="895"/>
      <c r="Q82" s="896"/>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7"/>
      <c r="BA82" s="897"/>
      <c r="BB82" s="897"/>
      <c r="BC82" s="897"/>
      <c r="BD82" s="898"/>
      <c r="BE82" s="216"/>
      <c r="BF82" s="216"/>
      <c r="BG82" s="216"/>
      <c r="BH82" s="216"/>
      <c r="BI82" s="216"/>
      <c r="BJ82" s="216"/>
      <c r="BK82" s="216"/>
      <c r="BL82" s="216"/>
      <c r="BM82" s="216"/>
      <c r="BN82" s="216"/>
      <c r="BO82" s="216"/>
      <c r="BP82" s="216"/>
      <c r="BQ82" s="213">
        <v>76</v>
      </c>
      <c r="BR82" s="218"/>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7"/>
    </row>
    <row r="83" spans="1:131" s="198" customFormat="1" ht="26.25" customHeight="1">
      <c r="A83" s="212">
        <v>16</v>
      </c>
      <c r="B83" s="893"/>
      <c r="C83" s="894"/>
      <c r="D83" s="894"/>
      <c r="E83" s="894"/>
      <c r="F83" s="894"/>
      <c r="G83" s="894"/>
      <c r="H83" s="894"/>
      <c r="I83" s="894"/>
      <c r="J83" s="894"/>
      <c r="K83" s="894"/>
      <c r="L83" s="894"/>
      <c r="M83" s="894"/>
      <c r="N83" s="894"/>
      <c r="O83" s="894"/>
      <c r="P83" s="895"/>
      <c r="Q83" s="896"/>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7"/>
      <c r="BA83" s="897"/>
      <c r="BB83" s="897"/>
      <c r="BC83" s="897"/>
      <c r="BD83" s="898"/>
      <c r="BE83" s="216"/>
      <c r="BF83" s="216"/>
      <c r="BG83" s="216"/>
      <c r="BH83" s="216"/>
      <c r="BI83" s="216"/>
      <c r="BJ83" s="216"/>
      <c r="BK83" s="216"/>
      <c r="BL83" s="216"/>
      <c r="BM83" s="216"/>
      <c r="BN83" s="216"/>
      <c r="BO83" s="216"/>
      <c r="BP83" s="216"/>
      <c r="BQ83" s="213">
        <v>77</v>
      </c>
      <c r="BR83" s="218"/>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7"/>
    </row>
    <row r="84" spans="1:131" s="198" customFormat="1" ht="26.25" customHeight="1">
      <c r="A84" s="212">
        <v>17</v>
      </c>
      <c r="B84" s="893"/>
      <c r="C84" s="894"/>
      <c r="D84" s="894"/>
      <c r="E84" s="894"/>
      <c r="F84" s="894"/>
      <c r="G84" s="894"/>
      <c r="H84" s="894"/>
      <c r="I84" s="894"/>
      <c r="J84" s="894"/>
      <c r="K84" s="894"/>
      <c r="L84" s="894"/>
      <c r="M84" s="894"/>
      <c r="N84" s="894"/>
      <c r="O84" s="894"/>
      <c r="P84" s="895"/>
      <c r="Q84" s="896"/>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7"/>
      <c r="BA84" s="897"/>
      <c r="BB84" s="897"/>
      <c r="BC84" s="897"/>
      <c r="BD84" s="898"/>
      <c r="BE84" s="216"/>
      <c r="BF84" s="216"/>
      <c r="BG84" s="216"/>
      <c r="BH84" s="216"/>
      <c r="BI84" s="216"/>
      <c r="BJ84" s="216"/>
      <c r="BK84" s="216"/>
      <c r="BL84" s="216"/>
      <c r="BM84" s="216"/>
      <c r="BN84" s="216"/>
      <c r="BO84" s="216"/>
      <c r="BP84" s="216"/>
      <c r="BQ84" s="213">
        <v>78</v>
      </c>
      <c r="BR84" s="218"/>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7"/>
    </row>
    <row r="85" spans="1:131" s="198" customFormat="1" ht="26.25" customHeight="1">
      <c r="A85" s="212">
        <v>18</v>
      </c>
      <c r="B85" s="893"/>
      <c r="C85" s="894"/>
      <c r="D85" s="894"/>
      <c r="E85" s="894"/>
      <c r="F85" s="894"/>
      <c r="G85" s="894"/>
      <c r="H85" s="894"/>
      <c r="I85" s="894"/>
      <c r="J85" s="894"/>
      <c r="K85" s="894"/>
      <c r="L85" s="894"/>
      <c r="M85" s="894"/>
      <c r="N85" s="894"/>
      <c r="O85" s="894"/>
      <c r="P85" s="895"/>
      <c r="Q85" s="896"/>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7"/>
      <c r="BA85" s="897"/>
      <c r="BB85" s="897"/>
      <c r="BC85" s="897"/>
      <c r="BD85" s="898"/>
      <c r="BE85" s="216"/>
      <c r="BF85" s="216"/>
      <c r="BG85" s="216"/>
      <c r="BH85" s="216"/>
      <c r="BI85" s="216"/>
      <c r="BJ85" s="216"/>
      <c r="BK85" s="216"/>
      <c r="BL85" s="216"/>
      <c r="BM85" s="216"/>
      <c r="BN85" s="216"/>
      <c r="BO85" s="216"/>
      <c r="BP85" s="216"/>
      <c r="BQ85" s="213">
        <v>79</v>
      </c>
      <c r="BR85" s="218"/>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7"/>
    </row>
    <row r="86" spans="1:131" s="198" customFormat="1" ht="26.25" customHeight="1">
      <c r="A86" s="212">
        <v>19</v>
      </c>
      <c r="B86" s="893"/>
      <c r="C86" s="894"/>
      <c r="D86" s="894"/>
      <c r="E86" s="894"/>
      <c r="F86" s="894"/>
      <c r="G86" s="894"/>
      <c r="H86" s="894"/>
      <c r="I86" s="894"/>
      <c r="J86" s="894"/>
      <c r="K86" s="894"/>
      <c r="L86" s="894"/>
      <c r="M86" s="894"/>
      <c r="N86" s="894"/>
      <c r="O86" s="894"/>
      <c r="P86" s="895"/>
      <c r="Q86" s="896"/>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7"/>
      <c r="BA86" s="897"/>
      <c r="BB86" s="897"/>
      <c r="BC86" s="897"/>
      <c r="BD86" s="898"/>
      <c r="BE86" s="216"/>
      <c r="BF86" s="216"/>
      <c r="BG86" s="216"/>
      <c r="BH86" s="216"/>
      <c r="BI86" s="216"/>
      <c r="BJ86" s="216"/>
      <c r="BK86" s="216"/>
      <c r="BL86" s="216"/>
      <c r="BM86" s="216"/>
      <c r="BN86" s="216"/>
      <c r="BO86" s="216"/>
      <c r="BP86" s="216"/>
      <c r="BQ86" s="213">
        <v>80</v>
      </c>
      <c r="BR86" s="218"/>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7"/>
    </row>
    <row r="87" spans="1:131" s="198" customFormat="1" ht="26.25" customHeight="1">
      <c r="A87" s="220">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6"/>
      <c r="BF87" s="216"/>
      <c r="BG87" s="216"/>
      <c r="BH87" s="216"/>
      <c r="BI87" s="216"/>
      <c r="BJ87" s="216"/>
      <c r="BK87" s="216"/>
      <c r="BL87" s="216"/>
      <c r="BM87" s="216"/>
      <c r="BN87" s="216"/>
      <c r="BO87" s="216"/>
      <c r="BP87" s="216"/>
      <c r="BQ87" s="213">
        <v>81</v>
      </c>
      <c r="BR87" s="218"/>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7"/>
    </row>
    <row r="88" spans="1:131" s="198" customFormat="1" ht="26.25" customHeight="1" thickBot="1">
      <c r="A88" s="215" t="s">
        <v>362</v>
      </c>
      <c r="B88" s="808" t="s">
        <v>395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SUM(AF68:AJ73)</f>
        <v>11688</v>
      </c>
      <c r="AG88" s="860"/>
      <c r="AH88" s="860"/>
      <c r="AI88" s="860"/>
      <c r="AJ88" s="860"/>
      <c r="AK88" s="857"/>
      <c r="AL88" s="857"/>
      <c r="AM88" s="857"/>
      <c r="AN88" s="857"/>
      <c r="AO88" s="857"/>
      <c r="AP88" s="860">
        <f>SUM(AP68:AT73)</f>
        <v>5430</v>
      </c>
      <c r="AQ88" s="860"/>
      <c r="AR88" s="860"/>
      <c r="AS88" s="860"/>
      <c r="AT88" s="860"/>
      <c r="AU88" s="864">
        <f>SUM(AU68:AY73)</f>
        <v>3172</v>
      </c>
      <c r="AV88" s="865"/>
      <c r="AW88" s="865"/>
      <c r="AX88" s="865"/>
      <c r="AY88" s="866"/>
      <c r="AZ88" s="868"/>
      <c r="BA88" s="868"/>
      <c r="BB88" s="868"/>
      <c r="BC88" s="868"/>
      <c r="BD88" s="869"/>
      <c r="BE88" s="216"/>
      <c r="BF88" s="216"/>
      <c r="BG88" s="216"/>
      <c r="BH88" s="216"/>
      <c r="BI88" s="216"/>
      <c r="BJ88" s="216"/>
      <c r="BK88" s="216"/>
      <c r="BL88" s="216"/>
      <c r="BM88" s="216"/>
      <c r="BN88" s="216"/>
      <c r="BO88" s="216"/>
      <c r="BP88" s="216"/>
      <c r="BQ88" s="213">
        <v>82</v>
      </c>
      <c r="BR88" s="218"/>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396</v>
      </c>
      <c r="BS102" s="809"/>
      <c r="BT102" s="809"/>
      <c r="BU102" s="809"/>
      <c r="BV102" s="809"/>
      <c r="BW102" s="809"/>
      <c r="BX102" s="809"/>
      <c r="BY102" s="809"/>
      <c r="BZ102" s="809"/>
      <c r="CA102" s="809"/>
      <c r="CB102" s="809"/>
      <c r="CC102" s="809"/>
      <c r="CD102" s="809"/>
      <c r="CE102" s="809"/>
      <c r="CF102" s="809"/>
      <c r="CG102" s="810"/>
      <c r="CH102" s="909"/>
      <c r="CI102" s="910"/>
      <c r="CJ102" s="910"/>
      <c r="CK102" s="910"/>
      <c r="CL102" s="911"/>
      <c r="CM102" s="909"/>
      <c r="CN102" s="910"/>
      <c r="CO102" s="910"/>
      <c r="CP102" s="910"/>
      <c r="CQ102" s="911"/>
      <c r="CR102" s="912">
        <f>SUM(CR7:CV9)</f>
        <v>70</v>
      </c>
      <c r="CS102" s="865"/>
      <c r="CT102" s="865"/>
      <c r="CU102" s="865"/>
      <c r="CV102" s="913"/>
      <c r="CW102" s="912">
        <f t="shared" ref="CW102" si="0">SUM(CW7:DA9)</f>
        <v>30</v>
      </c>
      <c r="CX102" s="865"/>
      <c r="CY102" s="865"/>
      <c r="CZ102" s="865"/>
      <c r="DA102" s="913"/>
      <c r="DB102" s="912" t="s">
        <v>551</v>
      </c>
      <c r="DC102" s="865"/>
      <c r="DD102" s="865"/>
      <c r="DE102" s="865"/>
      <c r="DF102" s="913"/>
      <c r="DG102" s="912" t="s">
        <v>551</v>
      </c>
      <c r="DH102" s="865"/>
      <c r="DI102" s="865"/>
      <c r="DJ102" s="865"/>
      <c r="DK102" s="913"/>
      <c r="DL102" s="912" t="s">
        <v>551</v>
      </c>
      <c r="DM102" s="865"/>
      <c r="DN102" s="865"/>
      <c r="DO102" s="865"/>
      <c r="DP102" s="913"/>
      <c r="DQ102" s="912" t="s">
        <v>551</v>
      </c>
      <c r="DR102" s="865"/>
      <c r="DS102" s="865"/>
      <c r="DT102" s="865"/>
      <c r="DU102" s="913"/>
      <c r="DV102" s="938"/>
      <c r="DW102" s="939"/>
      <c r="DX102" s="939"/>
      <c r="DY102" s="939"/>
      <c r="DZ102" s="94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1" t="s">
        <v>397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2" t="s">
        <v>398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3" t="s">
        <v>401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402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7" customFormat="1" ht="26.25" customHeight="1">
      <c r="A109" s="936"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283</v>
      </c>
      <c r="AG109" s="915"/>
      <c r="AH109" s="915"/>
      <c r="AI109" s="915"/>
      <c r="AJ109" s="916"/>
      <c r="AK109" s="914" t="s">
        <v>282</v>
      </c>
      <c r="AL109" s="915"/>
      <c r="AM109" s="915"/>
      <c r="AN109" s="915"/>
      <c r="AO109" s="916"/>
      <c r="AP109" s="914" t="s">
        <v>405</v>
      </c>
      <c r="AQ109" s="915"/>
      <c r="AR109" s="915"/>
      <c r="AS109" s="915"/>
      <c r="AT109" s="917"/>
      <c r="AU109" s="936"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283</v>
      </c>
      <c r="BW109" s="915"/>
      <c r="BX109" s="915"/>
      <c r="BY109" s="915"/>
      <c r="BZ109" s="916"/>
      <c r="CA109" s="914" t="s">
        <v>282</v>
      </c>
      <c r="CB109" s="915"/>
      <c r="CC109" s="915"/>
      <c r="CD109" s="915"/>
      <c r="CE109" s="916"/>
      <c r="CF109" s="937" t="s">
        <v>405</v>
      </c>
      <c r="CG109" s="937"/>
      <c r="CH109" s="937"/>
      <c r="CI109" s="937"/>
      <c r="CJ109" s="937"/>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283</v>
      </c>
      <c r="DM109" s="915"/>
      <c r="DN109" s="915"/>
      <c r="DO109" s="915"/>
      <c r="DP109" s="916"/>
      <c r="DQ109" s="914" t="s">
        <v>282</v>
      </c>
      <c r="DR109" s="915"/>
      <c r="DS109" s="915"/>
      <c r="DT109" s="915"/>
      <c r="DU109" s="916"/>
      <c r="DV109" s="914" t="s">
        <v>405</v>
      </c>
      <c r="DW109" s="915"/>
      <c r="DX109" s="915"/>
      <c r="DY109" s="915"/>
      <c r="DZ109" s="917"/>
    </row>
    <row r="110" spans="1:131" s="197"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4908375</v>
      </c>
      <c r="AB110" s="922"/>
      <c r="AC110" s="922"/>
      <c r="AD110" s="922"/>
      <c r="AE110" s="923"/>
      <c r="AF110" s="924">
        <v>4766200</v>
      </c>
      <c r="AG110" s="922"/>
      <c r="AH110" s="922"/>
      <c r="AI110" s="922"/>
      <c r="AJ110" s="923"/>
      <c r="AK110" s="924">
        <v>4585172</v>
      </c>
      <c r="AL110" s="922"/>
      <c r="AM110" s="922"/>
      <c r="AN110" s="922"/>
      <c r="AO110" s="923"/>
      <c r="AP110" s="925">
        <v>20.3</v>
      </c>
      <c r="AQ110" s="926"/>
      <c r="AR110" s="926"/>
      <c r="AS110" s="926"/>
      <c r="AT110" s="927"/>
      <c r="AU110" s="928" t="s">
        <v>60</v>
      </c>
      <c r="AV110" s="929"/>
      <c r="AW110" s="929"/>
      <c r="AX110" s="929"/>
      <c r="AY110" s="930"/>
      <c r="AZ110" s="972" t="s">
        <v>408</v>
      </c>
      <c r="BA110" s="919"/>
      <c r="BB110" s="919"/>
      <c r="BC110" s="919"/>
      <c r="BD110" s="919"/>
      <c r="BE110" s="919"/>
      <c r="BF110" s="919"/>
      <c r="BG110" s="919"/>
      <c r="BH110" s="919"/>
      <c r="BI110" s="919"/>
      <c r="BJ110" s="919"/>
      <c r="BK110" s="919"/>
      <c r="BL110" s="919"/>
      <c r="BM110" s="919"/>
      <c r="BN110" s="919"/>
      <c r="BO110" s="919"/>
      <c r="BP110" s="920"/>
      <c r="BQ110" s="958">
        <v>40426736</v>
      </c>
      <c r="BR110" s="959"/>
      <c r="BS110" s="959"/>
      <c r="BT110" s="959"/>
      <c r="BU110" s="959"/>
      <c r="BV110" s="959">
        <v>40304305</v>
      </c>
      <c r="BW110" s="959"/>
      <c r="BX110" s="959"/>
      <c r="BY110" s="959"/>
      <c r="BZ110" s="959"/>
      <c r="CA110" s="959">
        <v>40208903</v>
      </c>
      <c r="CB110" s="959"/>
      <c r="CC110" s="959"/>
      <c r="CD110" s="959"/>
      <c r="CE110" s="959"/>
      <c r="CF110" s="973">
        <v>178.2</v>
      </c>
      <c r="CG110" s="974"/>
      <c r="CH110" s="974"/>
      <c r="CI110" s="974"/>
      <c r="CJ110" s="974"/>
      <c r="CK110" s="975" t="s">
        <v>409</v>
      </c>
      <c r="CL110" s="976"/>
      <c r="CM110" s="955" t="s">
        <v>410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108</v>
      </c>
      <c r="DH110" s="959"/>
      <c r="DI110" s="959"/>
      <c r="DJ110" s="959"/>
      <c r="DK110" s="959"/>
      <c r="DL110" s="959" t="s">
        <v>108</v>
      </c>
      <c r="DM110" s="959"/>
      <c r="DN110" s="959"/>
      <c r="DO110" s="959"/>
      <c r="DP110" s="959"/>
      <c r="DQ110" s="959" t="s">
        <v>108</v>
      </c>
      <c r="DR110" s="959"/>
      <c r="DS110" s="959"/>
      <c r="DT110" s="959"/>
      <c r="DU110" s="959"/>
      <c r="DV110" s="960" t="s">
        <v>108</v>
      </c>
      <c r="DW110" s="960"/>
      <c r="DX110" s="960"/>
      <c r="DY110" s="960"/>
      <c r="DZ110" s="961"/>
    </row>
    <row r="111" spans="1:131" s="197" customFormat="1" ht="26.25" customHeight="1">
      <c r="A111" s="962" t="s">
        <v>411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108</v>
      </c>
      <c r="AB111" s="966"/>
      <c r="AC111" s="966"/>
      <c r="AD111" s="966"/>
      <c r="AE111" s="967"/>
      <c r="AF111" s="968" t="s">
        <v>108</v>
      </c>
      <c r="AG111" s="966"/>
      <c r="AH111" s="966"/>
      <c r="AI111" s="966"/>
      <c r="AJ111" s="967"/>
      <c r="AK111" s="968" t="s">
        <v>108</v>
      </c>
      <c r="AL111" s="966"/>
      <c r="AM111" s="966"/>
      <c r="AN111" s="966"/>
      <c r="AO111" s="967"/>
      <c r="AP111" s="969" t="s">
        <v>108</v>
      </c>
      <c r="AQ111" s="970"/>
      <c r="AR111" s="970"/>
      <c r="AS111" s="970"/>
      <c r="AT111" s="971"/>
      <c r="AU111" s="931"/>
      <c r="AV111" s="932"/>
      <c r="AW111" s="932"/>
      <c r="AX111" s="932"/>
      <c r="AY111" s="933"/>
      <c r="AZ111" s="981" t="s">
        <v>412</v>
      </c>
      <c r="BA111" s="982"/>
      <c r="BB111" s="982"/>
      <c r="BC111" s="982"/>
      <c r="BD111" s="982"/>
      <c r="BE111" s="982"/>
      <c r="BF111" s="982"/>
      <c r="BG111" s="982"/>
      <c r="BH111" s="982"/>
      <c r="BI111" s="982"/>
      <c r="BJ111" s="982"/>
      <c r="BK111" s="982"/>
      <c r="BL111" s="982"/>
      <c r="BM111" s="982"/>
      <c r="BN111" s="982"/>
      <c r="BO111" s="982"/>
      <c r="BP111" s="983"/>
      <c r="BQ111" s="951">
        <v>425993</v>
      </c>
      <c r="BR111" s="952"/>
      <c r="BS111" s="952"/>
      <c r="BT111" s="952"/>
      <c r="BU111" s="952"/>
      <c r="BV111" s="952">
        <v>354323</v>
      </c>
      <c r="BW111" s="952"/>
      <c r="BX111" s="952"/>
      <c r="BY111" s="952"/>
      <c r="BZ111" s="952"/>
      <c r="CA111" s="952">
        <v>282653</v>
      </c>
      <c r="CB111" s="952"/>
      <c r="CC111" s="952"/>
      <c r="CD111" s="952"/>
      <c r="CE111" s="952"/>
      <c r="CF111" s="946">
        <v>1.3</v>
      </c>
      <c r="CG111" s="947"/>
      <c r="CH111" s="947"/>
      <c r="CI111" s="947"/>
      <c r="CJ111" s="947"/>
      <c r="CK111" s="977"/>
      <c r="CL111" s="978"/>
      <c r="CM111" s="948" t="s">
        <v>413</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108</v>
      </c>
      <c r="DH111" s="952"/>
      <c r="DI111" s="952"/>
      <c r="DJ111" s="952"/>
      <c r="DK111" s="952"/>
      <c r="DL111" s="952" t="s">
        <v>108</v>
      </c>
      <c r="DM111" s="952"/>
      <c r="DN111" s="952"/>
      <c r="DO111" s="952"/>
      <c r="DP111" s="952"/>
      <c r="DQ111" s="952" t="s">
        <v>108</v>
      </c>
      <c r="DR111" s="952"/>
      <c r="DS111" s="952"/>
      <c r="DT111" s="952"/>
      <c r="DU111" s="952"/>
      <c r="DV111" s="953" t="s">
        <v>108</v>
      </c>
      <c r="DW111" s="953"/>
      <c r="DX111" s="953"/>
      <c r="DY111" s="953"/>
      <c r="DZ111" s="954"/>
    </row>
    <row r="112" spans="1:131" s="197" customFormat="1" ht="26.25" customHeight="1">
      <c r="A112" s="984" t="s">
        <v>414</v>
      </c>
      <c r="B112" s="985"/>
      <c r="C112" s="982" t="s">
        <v>415</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416</v>
      </c>
      <c r="AB112" s="991"/>
      <c r="AC112" s="991"/>
      <c r="AD112" s="991"/>
      <c r="AE112" s="992"/>
      <c r="AF112" s="993" t="s">
        <v>416</v>
      </c>
      <c r="AG112" s="991"/>
      <c r="AH112" s="991"/>
      <c r="AI112" s="991"/>
      <c r="AJ112" s="992"/>
      <c r="AK112" s="993" t="s">
        <v>416</v>
      </c>
      <c r="AL112" s="991"/>
      <c r="AM112" s="991"/>
      <c r="AN112" s="991"/>
      <c r="AO112" s="992"/>
      <c r="AP112" s="994" t="s">
        <v>416</v>
      </c>
      <c r="AQ112" s="995"/>
      <c r="AR112" s="995"/>
      <c r="AS112" s="995"/>
      <c r="AT112" s="996"/>
      <c r="AU112" s="931"/>
      <c r="AV112" s="932"/>
      <c r="AW112" s="932"/>
      <c r="AX112" s="932"/>
      <c r="AY112" s="933"/>
      <c r="AZ112" s="981" t="s">
        <v>417</v>
      </c>
      <c r="BA112" s="982"/>
      <c r="BB112" s="982"/>
      <c r="BC112" s="982"/>
      <c r="BD112" s="982"/>
      <c r="BE112" s="982"/>
      <c r="BF112" s="982"/>
      <c r="BG112" s="982"/>
      <c r="BH112" s="982"/>
      <c r="BI112" s="982"/>
      <c r="BJ112" s="982"/>
      <c r="BK112" s="982"/>
      <c r="BL112" s="982"/>
      <c r="BM112" s="982"/>
      <c r="BN112" s="982"/>
      <c r="BO112" s="982"/>
      <c r="BP112" s="983"/>
      <c r="BQ112" s="951">
        <v>5829291</v>
      </c>
      <c r="BR112" s="952"/>
      <c r="BS112" s="952"/>
      <c r="BT112" s="952"/>
      <c r="BU112" s="952"/>
      <c r="BV112" s="952">
        <v>5583573</v>
      </c>
      <c r="BW112" s="952"/>
      <c r="BX112" s="952"/>
      <c r="BY112" s="952"/>
      <c r="BZ112" s="952"/>
      <c r="CA112" s="952">
        <v>5318814</v>
      </c>
      <c r="CB112" s="952"/>
      <c r="CC112" s="952"/>
      <c r="CD112" s="952"/>
      <c r="CE112" s="952"/>
      <c r="CF112" s="946">
        <v>23.6</v>
      </c>
      <c r="CG112" s="947"/>
      <c r="CH112" s="947"/>
      <c r="CI112" s="947"/>
      <c r="CJ112" s="947"/>
      <c r="CK112" s="977"/>
      <c r="CL112" s="978"/>
      <c r="CM112" s="948" t="s">
        <v>418</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416</v>
      </c>
      <c r="DH112" s="952"/>
      <c r="DI112" s="952"/>
      <c r="DJ112" s="952"/>
      <c r="DK112" s="952"/>
      <c r="DL112" s="952" t="s">
        <v>416</v>
      </c>
      <c r="DM112" s="952"/>
      <c r="DN112" s="952"/>
      <c r="DO112" s="952"/>
      <c r="DP112" s="952"/>
      <c r="DQ112" s="952" t="s">
        <v>416</v>
      </c>
      <c r="DR112" s="952"/>
      <c r="DS112" s="952"/>
      <c r="DT112" s="952"/>
      <c r="DU112" s="952"/>
      <c r="DV112" s="953" t="s">
        <v>416</v>
      </c>
      <c r="DW112" s="953"/>
      <c r="DX112" s="953"/>
      <c r="DY112" s="953"/>
      <c r="DZ112" s="954"/>
    </row>
    <row r="113" spans="1:130" s="197" customFormat="1" ht="26.25" customHeight="1">
      <c r="A113" s="986"/>
      <c r="B113" s="987"/>
      <c r="C113" s="982" t="s">
        <v>419</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557309</v>
      </c>
      <c r="AB113" s="966"/>
      <c r="AC113" s="966"/>
      <c r="AD113" s="966"/>
      <c r="AE113" s="967"/>
      <c r="AF113" s="968">
        <v>555775</v>
      </c>
      <c r="AG113" s="966"/>
      <c r="AH113" s="966"/>
      <c r="AI113" s="966"/>
      <c r="AJ113" s="967"/>
      <c r="AK113" s="968">
        <v>548560</v>
      </c>
      <c r="AL113" s="966"/>
      <c r="AM113" s="966"/>
      <c r="AN113" s="966"/>
      <c r="AO113" s="967"/>
      <c r="AP113" s="969">
        <v>2.4</v>
      </c>
      <c r="AQ113" s="970"/>
      <c r="AR113" s="970"/>
      <c r="AS113" s="970"/>
      <c r="AT113" s="971"/>
      <c r="AU113" s="931"/>
      <c r="AV113" s="932"/>
      <c r="AW113" s="932"/>
      <c r="AX113" s="932"/>
      <c r="AY113" s="933"/>
      <c r="AZ113" s="981" t="s">
        <v>420</v>
      </c>
      <c r="BA113" s="982"/>
      <c r="BB113" s="982"/>
      <c r="BC113" s="982"/>
      <c r="BD113" s="982"/>
      <c r="BE113" s="982"/>
      <c r="BF113" s="982"/>
      <c r="BG113" s="982"/>
      <c r="BH113" s="982"/>
      <c r="BI113" s="982"/>
      <c r="BJ113" s="982"/>
      <c r="BK113" s="982"/>
      <c r="BL113" s="982"/>
      <c r="BM113" s="982"/>
      <c r="BN113" s="982"/>
      <c r="BO113" s="982"/>
      <c r="BP113" s="983"/>
      <c r="BQ113" s="951">
        <v>3768716</v>
      </c>
      <c r="BR113" s="952"/>
      <c r="BS113" s="952"/>
      <c r="BT113" s="952"/>
      <c r="BU113" s="952"/>
      <c r="BV113" s="952">
        <v>3474006</v>
      </c>
      <c r="BW113" s="952"/>
      <c r="BX113" s="952"/>
      <c r="BY113" s="952"/>
      <c r="BZ113" s="952"/>
      <c r="CA113" s="952">
        <v>3172712</v>
      </c>
      <c r="CB113" s="952"/>
      <c r="CC113" s="952"/>
      <c r="CD113" s="952"/>
      <c r="CE113" s="952"/>
      <c r="CF113" s="946">
        <v>14.1</v>
      </c>
      <c r="CG113" s="947"/>
      <c r="CH113" s="947"/>
      <c r="CI113" s="947"/>
      <c r="CJ113" s="947"/>
      <c r="CK113" s="977"/>
      <c r="CL113" s="978"/>
      <c r="CM113" s="948" t="s">
        <v>421</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v>425993</v>
      </c>
      <c r="DH113" s="991"/>
      <c r="DI113" s="991"/>
      <c r="DJ113" s="991"/>
      <c r="DK113" s="992"/>
      <c r="DL113" s="993">
        <v>354323</v>
      </c>
      <c r="DM113" s="991"/>
      <c r="DN113" s="991"/>
      <c r="DO113" s="991"/>
      <c r="DP113" s="992"/>
      <c r="DQ113" s="993">
        <v>282653</v>
      </c>
      <c r="DR113" s="991"/>
      <c r="DS113" s="991"/>
      <c r="DT113" s="991"/>
      <c r="DU113" s="992"/>
      <c r="DV113" s="994">
        <v>1.3</v>
      </c>
      <c r="DW113" s="995"/>
      <c r="DX113" s="995"/>
      <c r="DY113" s="995"/>
      <c r="DZ113" s="996"/>
    </row>
    <row r="114" spans="1:130" s="197" customFormat="1" ht="26.25" customHeight="1">
      <c r="A114" s="986"/>
      <c r="B114" s="987"/>
      <c r="C114" s="982" t="s">
        <v>422</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444270</v>
      </c>
      <c r="AB114" s="991"/>
      <c r="AC114" s="991"/>
      <c r="AD114" s="991"/>
      <c r="AE114" s="992"/>
      <c r="AF114" s="993">
        <v>426218</v>
      </c>
      <c r="AG114" s="991"/>
      <c r="AH114" s="991"/>
      <c r="AI114" s="991"/>
      <c r="AJ114" s="992"/>
      <c r="AK114" s="993">
        <v>439011</v>
      </c>
      <c r="AL114" s="991"/>
      <c r="AM114" s="991"/>
      <c r="AN114" s="991"/>
      <c r="AO114" s="992"/>
      <c r="AP114" s="994">
        <v>1.9</v>
      </c>
      <c r="AQ114" s="995"/>
      <c r="AR114" s="995"/>
      <c r="AS114" s="995"/>
      <c r="AT114" s="996"/>
      <c r="AU114" s="931"/>
      <c r="AV114" s="932"/>
      <c r="AW114" s="932"/>
      <c r="AX114" s="932"/>
      <c r="AY114" s="933"/>
      <c r="AZ114" s="981" t="s">
        <v>423</v>
      </c>
      <c r="BA114" s="982"/>
      <c r="BB114" s="982"/>
      <c r="BC114" s="982"/>
      <c r="BD114" s="982"/>
      <c r="BE114" s="982"/>
      <c r="BF114" s="982"/>
      <c r="BG114" s="982"/>
      <c r="BH114" s="982"/>
      <c r="BI114" s="982"/>
      <c r="BJ114" s="982"/>
      <c r="BK114" s="982"/>
      <c r="BL114" s="982"/>
      <c r="BM114" s="982"/>
      <c r="BN114" s="982"/>
      <c r="BO114" s="982"/>
      <c r="BP114" s="983"/>
      <c r="BQ114" s="951">
        <v>5950927</v>
      </c>
      <c r="BR114" s="952"/>
      <c r="BS114" s="952"/>
      <c r="BT114" s="952"/>
      <c r="BU114" s="952"/>
      <c r="BV114" s="952">
        <v>5444922</v>
      </c>
      <c r="BW114" s="952"/>
      <c r="BX114" s="952"/>
      <c r="BY114" s="952"/>
      <c r="BZ114" s="952"/>
      <c r="CA114" s="952">
        <v>5263624</v>
      </c>
      <c r="CB114" s="952"/>
      <c r="CC114" s="952"/>
      <c r="CD114" s="952"/>
      <c r="CE114" s="952"/>
      <c r="CF114" s="946">
        <v>23.3</v>
      </c>
      <c r="CG114" s="947"/>
      <c r="CH114" s="947"/>
      <c r="CI114" s="947"/>
      <c r="CJ114" s="947"/>
      <c r="CK114" s="977"/>
      <c r="CL114" s="978"/>
      <c r="CM114" s="948" t="s">
        <v>424</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416</v>
      </c>
      <c r="DH114" s="991"/>
      <c r="DI114" s="991"/>
      <c r="DJ114" s="991"/>
      <c r="DK114" s="992"/>
      <c r="DL114" s="993" t="s">
        <v>416</v>
      </c>
      <c r="DM114" s="991"/>
      <c r="DN114" s="991"/>
      <c r="DO114" s="991"/>
      <c r="DP114" s="992"/>
      <c r="DQ114" s="993" t="s">
        <v>416</v>
      </c>
      <c r="DR114" s="991"/>
      <c r="DS114" s="991"/>
      <c r="DT114" s="991"/>
      <c r="DU114" s="992"/>
      <c r="DV114" s="994" t="s">
        <v>416</v>
      </c>
      <c r="DW114" s="995"/>
      <c r="DX114" s="995"/>
      <c r="DY114" s="995"/>
      <c r="DZ114" s="996"/>
    </row>
    <row r="115" spans="1:130" s="197" customFormat="1" ht="26.25" customHeight="1">
      <c r="A115" s="986"/>
      <c r="B115" s="987"/>
      <c r="C115" s="982" t="s">
        <v>425</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88821</v>
      </c>
      <c r="AB115" s="966"/>
      <c r="AC115" s="966"/>
      <c r="AD115" s="966"/>
      <c r="AE115" s="967"/>
      <c r="AF115" s="968">
        <v>83151</v>
      </c>
      <c r="AG115" s="966"/>
      <c r="AH115" s="966"/>
      <c r="AI115" s="966"/>
      <c r="AJ115" s="967"/>
      <c r="AK115" s="968">
        <v>81723</v>
      </c>
      <c r="AL115" s="966"/>
      <c r="AM115" s="966"/>
      <c r="AN115" s="966"/>
      <c r="AO115" s="967"/>
      <c r="AP115" s="969">
        <v>0.4</v>
      </c>
      <c r="AQ115" s="970"/>
      <c r="AR115" s="970"/>
      <c r="AS115" s="970"/>
      <c r="AT115" s="971"/>
      <c r="AU115" s="931"/>
      <c r="AV115" s="932"/>
      <c r="AW115" s="932"/>
      <c r="AX115" s="932"/>
      <c r="AY115" s="933"/>
      <c r="AZ115" s="981" t="s">
        <v>426</v>
      </c>
      <c r="BA115" s="982"/>
      <c r="BB115" s="982"/>
      <c r="BC115" s="982"/>
      <c r="BD115" s="982"/>
      <c r="BE115" s="982"/>
      <c r="BF115" s="982"/>
      <c r="BG115" s="982"/>
      <c r="BH115" s="982"/>
      <c r="BI115" s="982"/>
      <c r="BJ115" s="982"/>
      <c r="BK115" s="982"/>
      <c r="BL115" s="982"/>
      <c r="BM115" s="982"/>
      <c r="BN115" s="982"/>
      <c r="BO115" s="982"/>
      <c r="BP115" s="983"/>
      <c r="BQ115" s="951" t="s">
        <v>416</v>
      </c>
      <c r="BR115" s="952"/>
      <c r="BS115" s="952"/>
      <c r="BT115" s="952"/>
      <c r="BU115" s="952"/>
      <c r="BV115" s="952" t="s">
        <v>416</v>
      </c>
      <c r="BW115" s="952"/>
      <c r="BX115" s="952"/>
      <c r="BY115" s="952"/>
      <c r="BZ115" s="952"/>
      <c r="CA115" s="952" t="s">
        <v>416</v>
      </c>
      <c r="CB115" s="952"/>
      <c r="CC115" s="952"/>
      <c r="CD115" s="952"/>
      <c r="CE115" s="952"/>
      <c r="CF115" s="946" t="s">
        <v>416</v>
      </c>
      <c r="CG115" s="947"/>
      <c r="CH115" s="947"/>
      <c r="CI115" s="947"/>
      <c r="CJ115" s="947"/>
      <c r="CK115" s="977"/>
      <c r="CL115" s="978"/>
      <c r="CM115" s="981" t="s">
        <v>427</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3"/>
      <c r="DG115" s="990" t="s">
        <v>416</v>
      </c>
      <c r="DH115" s="991"/>
      <c r="DI115" s="991"/>
      <c r="DJ115" s="991"/>
      <c r="DK115" s="992"/>
      <c r="DL115" s="993" t="s">
        <v>416</v>
      </c>
      <c r="DM115" s="991"/>
      <c r="DN115" s="991"/>
      <c r="DO115" s="991"/>
      <c r="DP115" s="992"/>
      <c r="DQ115" s="993" t="s">
        <v>416</v>
      </c>
      <c r="DR115" s="991"/>
      <c r="DS115" s="991"/>
      <c r="DT115" s="991"/>
      <c r="DU115" s="992"/>
      <c r="DV115" s="994" t="s">
        <v>416</v>
      </c>
      <c r="DW115" s="995"/>
      <c r="DX115" s="995"/>
      <c r="DY115" s="995"/>
      <c r="DZ115" s="996"/>
    </row>
    <row r="116" spans="1:130" s="197" customFormat="1" ht="26.25" customHeight="1">
      <c r="A116" s="988"/>
      <c r="B116" s="989"/>
      <c r="C116" s="1003" t="s">
        <v>428</v>
      </c>
      <c r="D116" s="1003"/>
      <c r="E116" s="1003"/>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4"/>
      <c r="AA116" s="990" t="s">
        <v>416</v>
      </c>
      <c r="AB116" s="991"/>
      <c r="AC116" s="991"/>
      <c r="AD116" s="991"/>
      <c r="AE116" s="992"/>
      <c r="AF116" s="993" t="s">
        <v>416</v>
      </c>
      <c r="AG116" s="991"/>
      <c r="AH116" s="991"/>
      <c r="AI116" s="991"/>
      <c r="AJ116" s="992"/>
      <c r="AK116" s="993" t="s">
        <v>416</v>
      </c>
      <c r="AL116" s="991"/>
      <c r="AM116" s="991"/>
      <c r="AN116" s="991"/>
      <c r="AO116" s="992"/>
      <c r="AP116" s="994" t="s">
        <v>416</v>
      </c>
      <c r="AQ116" s="995"/>
      <c r="AR116" s="995"/>
      <c r="AS116" s="995"/>
      <c r="AT116" s="996"/>
      <c r="AU116" s="931"/>
      <c r="AV116" s="932"/>
      <c r="AW116" s="932"/>
      <c r="AX116" s="932"/>
      <c r="AY116" s="933"/>
      <c r="AZ116" s="981" t="s">
        <v>429</v>
      </c>
      <c r="BA116" s="982"/>
      <c r="BB116" s="982"/>
      <c r="BC116" s="982"/>
      <c r="BD116" s="982"/>
      <c r="BE116" s="982"/>
      <c r="BF116" s="982"/>
      <c r="BG116" s="982"/>
      <c r="BH116" s="982"/>
      <c r="BI116" s="982"/>
      <c r="BJ116" s="982"/>
      <c r="BK116" s="982"/>
      <c r="BL116" s="982"/>
      <c r="BM116" s="982"/>
      <c r="BN116" s="982"/>
      <c r="BO116" s="982"/>
      <c r="BP116" s="983"/>
      <c r="BQ116" s="951" t="s">
        <v>416</v>
      </c>
      <c r="BR116" s="952"/>
      <c r="BS116" s="952"/>
      <c r="BT116" s="952"/>
      <c r="BU116" s="952"/>
      <c r="BV116" s="952" t="s">
        <v>416</v>
      </c>
      <c r="BW116" s="952"/>
      <c r="BX116" s="952"/>
      <c r="BY116" s="952"/>
      <c r="BZ116" s="952"/>
      <c r="CA116" s="952" t="s">
        <v>416</v>
      </c>
      <c r="CB116" s="952"/>
      <c r="CC116" s="952"/>
      <c r="CD116" s="952"/>
      <c r="CE116" s="952"/>
      <c r="CF116" s="946" t="s">
        <v>416</v>
      </c>
      <c r="CG116" s="947"/>
      <c r="CH116" s="947"/>
      <c r="CI116" s="947"/>
      <c r="CJ116" s="947"/>
      <c r="CK116" s="977"/>
      <c r="CL116" s="978"/>
      <c r="CM116" s="948" t="s">
        <v>430</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416</v>
      </c>
      <c r="DH116" s="991"/>
      <c r="DI116" s="991"/>
      <c r="DJ116" s="991"/>
      <c r="DK116" s="992"/>
      <c r="DL116" s="993" t="s">
        <v>416</v>
      </c>
      <c r="DM116" s="991"/>
      <c r="DN116" s="991"/>
      <c r="DO116" s="991"/>
      <c r="DP116" s="992"/>
      <c r="DQ116" s="993" t="s">
        <v>416</v>
      </c>
      <c r="DR116" s="991"/>
      <c r="DS116" s="991"/>
      <c r="DT116" s="991"/>
      <c r="DU116" s="992"/>
      <c r="DV116" s="994" t="s">
        <v>416</v>
      </c>
      <c r="DW116" s="995"/>
      <c r="DX116" s="995"/>
      <c r="DY116" s="995"/>
      <c r="DZ116" s="996"/>
    </row>
    <row r="117" spans="1:130" s="197" customFormat="1" ht="26.25" customHeight="1">
      <c r="A117" s="936" t="s">
        <v>166</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25" t="s">
        <v>431</v>
      </c>
      <c r="Z117" s="916"/>
      <c r="AA117" s="1028">
        <v>5998775</v>
      </c>
      <c r="AB117" s="998"/>
      <c r="AC117" s="998"/>
      <c r="AD117" s="998"/>
      <c r="AE117" s="999"/>
      <c r="AF117" s="997">
        <v>5831344</v>
      </c>
      <c r="AG117" s="998"/>
      <c r="AH117" s="998"/>
      <c r="AI117" s="998"/>
      <c r="AJ117" s="999"/>
      <c r="AK117" s="997">
        <v>5654466</v>
      </c>
      <c r="AL117" s="998"/>
      <c r="AM117" s="998"/>
      <c r="AN117" s="998"/>
      <c r="AO117" s="999"/>
      <c r="AP117" s="1000"/>
      <c r="AQ117" s="1001"/>
      <c r="AR117" s="1001"/>
      <c r="AS117" s="1001"/>
      <c r="AT117" s="1002"/>
      <c r="AU117" s="931"/>
      <c r="AV117" s="932"/>
      <c r="AW117" s="932"/>
      <c r="AX117" s="932"/>
      <c r="AY117" s="933"/>
      <c r="AZ117" s="1027" t="s">
        <v>432</v>
      </c>
      <c r="BA117" s="1003"/>
      <c r="BB117" s="1003"/>
      <c r="BC117" s="1003"/>
      <c r="BD117" s="1003"/>
      <c r="BE117" s="1003"/>
      <c r="BF117" s="1003"/>
      <c r="BG117" s="1003"/>
      <c r="BH117" s="1003"/>
      <c r="BI117" s="1003"/>
      <c r="BJ117" s="1003"/>
      <c r="BK117" s="1003"/>
      <c r="BL117" s="1003"/>
      <c r="BM117" s="1003"/>
      <c r="BN117" s="1003"/>
      <c r="BO117" s="1003"/>
      <c r="BP117" s="1004"/>
      <c r="BQ117" s="1017" t="s">
        <v>108</v>
      </c>
      <c r="BR117" s="1018"/>
      <c r="BS117" s="1018"/>
      <c r="BT117" s="1018"/>
      <c r="BU117" s="1018"/>
      <c r="BV117" s="1018" t="s">
        <v>108</v>
      </c>
      <c r="BW117" s="1018"/>
      <c r="BX117" s="1018"/>
      <c r="BY117" s="1018"/>
      <c r="BZ117" s="1018"/>
      <c r="CA117" s="1018" t="s">
        <v>108</v>
      </c>
      <c r="CB117" s="1018"/>
      <c r="CC117" s="1018"/>
      <c r="CD117" s="1018"/>
      <c r="CE117" s="1018"/>
      <c r="CF117" s="946" t="s">
        <v>108</v>
      </c>
      <c r="CG117" s="947"/>
      <c r="CH117" s="947"/>
      <c r="CI117" s="947"/>
      <c r="CJ117" s="947"/>
      <c r="CK117" s="977"/>
      <c r="CL117" s="978"/>
      <c r="CM117" s="948" t="s">
        <v>433</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108</v>
      </c>
      <c r="DH117" s="991"/>
      <c r="DI117" s="991"/>
      <c r="DJ117" s="991"/>
      <c r="DK117" s="992"/>
      <c r="DL117" s="993" t="s">
        <v>108</v>
      </c>
      <c r="DM117" s="991"/>
      <c r="DN117" s="991"/>
      <c r="DO117" s="991"/>
      <c r="DP117" s="992"/>
      <c r="DQ117" s="993" t="s">
        <v>108</v>
      </c>
      <c r="DR117" s="991"/>
      <c r="DS117" s="991"/>
      <c r="DT117" s="991"/>
      <c r="DU117" s="992"/>
      <c r="DV117" s="994" t="s">
        <v>108</v>
      </c>
      <c r="DW117" s="995"/>
      <c r="DX117" s="995"/>
      <c r="DY117" s="995"/>
      <c r="DZ117" s="996"/>
    </row>
    <row r="118" spans="1:130" s="197" customFormat="1" ht="26.25" customHeight="1">
      <c r="A118" s="936"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283</v>
      </c>
      <c r="AG118" s="915"/>
      <c r="AH118" s="915"/>
      <c r="AI118" s="915"/>
      <c r="AJ118" s="916"/>
      <c r="AK118" s="914" t="s">
        <v>282</v>
      </c>
      <c r="AL118" s="915"/>
      <c r="AM118" s="915"/>
      <c r="AN118" s="915"/>
      <c r="AO118" s="916"/>
      <c r="AP118" s="1022" t="s">
        <v>405</v>
      </c>
      <c r="AQ118" s="1023"/>
      <c r="AR118" s="1023"/>
      <c r="AS118" s="1023"/>
      <c r="AT118" s="1024"/>
      <c r="AU118" s="934"/>
      <c r="AV118" s="935"/>
      <c r="AW118" s="935"/>
      <c r="AX118" s="935"/>
      <c r="AY118" s="935"/>
      <c r="AZ118" s="228" t="s">
        <v>166</v>
      </c>
      <c r="BA118" s="228"/>
      <c r="BB118" s="228"/>
      <c r="BC118" s="228"/>
      <c r="BD118" s="228"/>
      <c r="BE118" s="228"/>
      <c r="BF118" s="228"/>
      <c r="BG118" s="228"/>
      <c r="BH118" s="228"/>
      <c r="BI118" s="228"/>
      <c r="BJ118" s="228"/>
      <c r="BK118" s="228"/>
      <c r="BL118" s="228"/>
      <c r="BM118" s="228"/>
      <c r="BN118" s="228"/>
      <c r="BO118" s="1025" t="s">
        <v>434</v>
      </c>
      <c r="BP118" s="1026"/>
      <c r="BQ118" s="1017">
        <v>56401663</v>
      </c>
      <c r="BR118" s="1018"/>
      <c r="BS118" s="1018"/>
      <c r="BT118" s="1018"/>
      <c r="BU118" s="1018"/>
      <c r="BV118" s="1018">
        <v>55161129</v>
      </c>
      <c r="BW118" s="1018"/>
      <c r="BX118" s="1018"/>
      <c r="BY118" s="1018"/>
      <c r="BZ118" s="1018"/>
      <c r="CA118" s="1018">
        <v>54246706</v>
      </c>
      <c r="CB118" s="1018"/>
      <c r="CC118" s="1018"/>
      <c r="CD118" s="1018"/>
      <c r="CE118" s="1018"/>
      <c r="CF118" s="1019"/>
      <c r="CG118" s="1020"/>
      <c r="CH118" s="1020"/>
      <c r="CI118" s="1020"/>
      <c r="CJ118" s="1021"/>
      <c r="CK118" s="977"/>
      <c r="CL118" s="978"/>
      <c r="CM118" s="948" t="s">
        <v>435</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108</v>
      </c>
      <c r="DH118" s="991"/>
      <c r="DI118" s="991"/>
      <c r="DJ118" s="991"/>
      <c r="DK118" s="992"/>
      <c r="DL118" s="993" t="s">
        <v>108</v>
      </c>
      <c r="DM118" s="991"/>
      <c r="DN118" s="991"/>
      <c r="DO118" s="991"/>
      <c r="DP118" s="992"/>
      <c r="DQ118" s="993" t="s">
        <v>108</v>
      </c>
      <c r="DR118" s="991"/>
      <c r="DS118" s="991"/>
      <c r="DT118" s="991"/>
      <c r="DU118" s="992"/>
      <c r="DV118" s="994" t="s">
        <v>108</v>
      </c>
      <c r="DW118" s="995"/>
      <c r="DX118" s="995"/>
      <c r="DY118" s="995"/>
      <c r="DZ118" s="996"/>
    </row>
    <row r="119" spans="1:130" s="197" customFormat="1" ht="26.25" customHeight="1">
      <c r="A119" s="1006" t="s">
        <v>409</v>
      </c>
      <c r="B119" s="976"/>
      <c r="C119" s="955" t="s">
        <v>410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1" t="s">
        <v>108</v>
      </c>
      <c r="AB119" s="922"/>
      <c r="AC119" s="922"/>
      <c r="AD119" s="922"/>
      <c r="AE119" s="923"/>
      <c r="AF119" s="924" t="s">
        <v>108</v>
      </c>
      <c r="AG119" s="922"/>
      <c r="AH119" s="922"/>
      <c r="AI119" s="922"/>
      <c r="AJ119" s="923"/>
      <c r="AK119" s="924" t="s">
        <v>108</v>
      </c>
      <c r="AL119" s="922"/>
      <c r="AM119" s="922"/>
      <c r="AN119" s="922"/>
      <c r="AO119" s="923"/>
      <c r="AP119" s="925" t="s">
        <v>108</v>
      </c>
      <c r="AQ119" s="926"/>
      <c r="AR119" s="926"/>
      <c r="AS119" s="926"/>
      <c r="AT119" s="927"/>
      <c r="AU119" s="1009" t="s">
        <v>436</v>
      </c>
      <c r="AV119" s="1010"/>
      <c r="AW119" s="1010"/>
      <c r="AX119" s="1010"/>
      <c r="AY119" s="1011"/>
      <c r="AZ119" s="972" t="s">
        <v>437</v>
      </c>
      <c r="BA119" s="919"/>
      <c r="BB119" s="919"/>
      <c r="BC119" s="919"/>
      <c r="BD119" s="919"/>
      <c r="BE119" s="919"/>
      <c r="BF119" s="919"/>
      <c r="BG119" s="919"/>
      <c r="BH119" s="919"/>
      <c r="BI119" s="919"/>
      <c r="BJ119" s="919"/>
      <c r="BK119" s="919"/>
      <c r="BL119" s="919"/>
      <c r="BM119" s="919"/>
      <c r="BN119" s="919"/>
      <c r="BO119" s="919"/>
      <c r="BP119" s="920"/>
      <c r="BQ119" s="958">
        <v>13047062</v>
      </c>
      <c r="BR119" s="959"/>
      <c r="BS119" s="959"/>
      <c r="BT119" s="959"/>
      <c r="BU119" s="959"/>
      <c r="BV119" s="959">
        <v>13458603</v>
      </c>
      <c r="BW119" s="959"/>
      <c r="BX119" s="959"/>
      <c r="BY119" s="959"/>
      <c r="BZ119" s="959"/>
      <c r="CA119" s="959">
        <v>14730149</v>
      </c>
      <c r="CB119" s="959"/>
      <c r="CC119" s="959"/>
      <c r="CD119" s="959"/>
      <c r="CE119" s="959"/>
      <c r="CF119" s="973">
        <v>65.3</v>
      </c>
      <c r="CG119" s="974"/>
      <c r="CH119" s="974"/>
      <c r="CI119" s="974"/>
      <c r="CJ119" s="974"/>
      <c r="CK119" s="979"/>
      <c r="CL119" s="980"/>
      <c r="CM119" s="1036" t="s">
        <v>438</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29" t="s">
        <v>108</v>
      </c>
      <c r="DH119" s="1030"/>
      <c r="DI119" s="1030"/>
      <c r="DJ119" s="1030"/>
      <c r="DK119" s="1031"/>
      <c r="DL119" s="1032" t="s">
        <v>108</v>
      </c>
      <c r="DM119" s="1030"/>
      <c r="DN119" s="1030"/>
      <c r="DO119" s="1030"/>
      <c r="DP119" s="1031"/>
      <c r="DQ119" s="1032" t="s">
        <v>108</v>
      </c>
      <c r="DR119" s="1030"/>
      <c r="DS119" s="1030"/>
      <c r="DT119" s="1030"/>
      <c r="DU119" s="1031"/>
      <c r="DV119" s="1033" t="s">
        <v>108</v>
      </c>
      <c r="DW119" s="1034"/>
      <c r="DX119" s="1034"/>
      <c r="DY119" s="1034"/>
      <c r="DZ119" s="1035"/>
    </row>
    <row r="120" spans="1:130" s="197" customFormat="1" ht="26.25" customHeight="1">
      <c r="A120" s="1007"/>
      <c r="B120" s="978"/>
      <c r="C120" s="948" t="s">
        <v>413</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108</v>
      </c>
      <c r="AB120" s="991"/>
      <c r="AC120" s="991"/>
      <c r="AD120" s="991"/>
      <c r="AE120" s="992"/>
      <c r="AF120" s="993" t="s">
        <v>108</v>
      </c>
      <c r="AG120" s="991"/>
      <c r="AH120" s="991"/>
      <c r="AI120" s="991"/>
      <c r="AJ120" s="992"/>
      <c r="AK120" s="993" t="s">
        <v>108</v>
      </c>
      <c r="AL120" s="991"/>
      <c r="AM120" s="991"/>
      <c r="AN120" s="991"/>
      <c r="AO120" s="992"/>
      <c r="AP120" s="994" t="s">
        <v>108</v>
      </c>
      <c r="AQ120" s="995"/>
      <c r="AR120" s="995"/>
      <c r="AS120" s="995"/>
      <c r="AT120" s="996"/>
      <c r="AU120" s="1012"/>
      <c r="AV120" s="1013"/>
      <c r="AW120" s="1013"/>
      <c r="AX120" s="1013"/>
      <c r="AY120" s="1014"/>
      <c r="AZ120" s="981" t="s">
        <v>439</v>
      </c>
      <c r="BA120" s="982"/>
      <c r="BB120" s="982"/>
      <c r="BC120" s="982"/>
      <c r="BD120" s="982"/>
      <c r="BE120" s="982"/>
      <c r="BF120" s="982"/>
      <c r="BG120" s="982"/>
      <c r="BH120" s="982"/>
      <c r="BI120" s="982"/>
      <c r="BJ120" s="982"/>
      <c r="BK120" s="982"/>
      <c r="BL120" s="982"/>
      <c r="BM120" s="982"/>
      <c r="BN120" s="982"/>
      <c r="BO120" s="982"/>
      <c r="BP120" s="983"/>
      <c r="BQ120" s="951">
        <v>4764794</v>
      </c>
      <c r="BR120" s="952"/>
      <c r="BS120" s="952"/>
      <c r="BT120" s="952"/>
      <c r="BU120" s="952"/>
      <c r="BV120" s="952">
        <v>4623713</v>
      </c>
      <c r="BW120" s="952"/>
      <c r="BX120" s="952"/>
      <c r="BY120" s="952"/>
      <c r="BZ120" s="952"/>
      <c r="CA120" s="952">
        <v>4358017</v>
      </c>
      <c r="CB120" s="952"/>
      <c r="CC120" s="952"/>
      <c r="CD120" s="952"/>
      <c r="CE120" s="952"/>
      <c r="CF120" s="946">
        <v>19.3</v>
      </c>
      <c r="CG120" s="947"/>
      <c r="CH120" s="947"/>
      <c r="CI120" s="947"/>
      <c r="CJ120" s="947"/>
      <c r="CK120" s="1045" t="s">
        <v>440</v>
      </c>
      <c r="CL120" s="1046"/>
      <c r="CM120" s="1046"/>
      <c r="CN120" s="1046"/>
      <c r="CO120" s="1047"/>
      <c r="CP120" s="1053" t="s">
        <v>441</v>
      </c>
      <c r="CQ120" s="1054"/>
      <c r="CR120" s="1054"/>
      <c r="CS120" s="1054"/>
      <c r="CT120" s="1054"/>
      <c r="CU120" s="1054"/>
      <c r="CV120" s="1054"/>
      <c r="CW120" s="1054"/>
      <c r="CX120" s="1054"/>
      <c r="CY120" s="1054"/>
      <c r="CZ120" s="1054"/>
      <c r="DA120" s="1054"/>
      <c r="DB120" s="1054"/>
      <c r="DC120" s="1054"/>
      <c r="DD120" s="1054"/>
      <c r="DE120" s="1054"/>
      <c r="DF120" s="1055"/>
      <c r="DG120" s="958">
        <v>5556688</v>
      </c>
      <c r="DH120" s="959"/>
      <c r="DI120" s="959"/>
      <c r="DJ120" s="959"/>
      <c r="DK120" s="959"/>
      <c r="DL120" s="959">
        <v>5323818</v>
      </c>
      <c r="DM120" s="959"/>
      <c r="DN120" s="959"/>
      <c r="DO120" s="959"/>
      <c r="DP120" s="959"/>
      <c r="DQ120" s="959">
        <v>5068852</v>
      </c>
      <c r="DR120" s="959"/>
      <c r="DS120" s="959"/>
      <c r="DT120" s="959"/>
      <c r="DU120" s="959"/>
      <c r="DV120" s="960">
        <v>22.5</v>
      </c>
      <c r="DW120" s="960"/>
      <c r="DX120" s="960"/>
      <c r="DY120" s="960"/>
      <c r="DZ120" s="961"/>
    </row>
    <row r="121" spans="1:130" s="197" customFormat="1" ht="26.25" customHeight="1">
      <c r="A121" s="1007"/>
      <c r="B121" s="978"/>
      <c r="C121" s="1042" t="s">
        <v>442</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990">
        <v>71670</v>
      </c>
      <c r="AB121" s="991"/>
      <c r="AC121" s="991"/>
      <c r="AD121" s="991"/>
      <c r="AE121" s="992"/>
      <c r="AF121" s="993">
        <v>71670</v>
      </c>
      <c r="AG121" s="991"/>
      <c r="AH121" s="991"/>
      <c r="AI121" s="991"/>
      <c r="AJ121" s="992"/>
      <c r="AK121" s="993">
        <v>71670</v>
      </c>
      <c r="AL121" s="991"/>
      <c r="AM121" s="991"/>
      <c r="AN121" s="991"/>
      <c r="AO121" s="992"/>
      <c r="AP121" s="994">
        <v>0.3</v>
      </c>
      <c r="AQ121" s="995"/>
      <c r="AR121" s="995"/>
      <c r="AS121" s="995"/>
      <c r="AT121" s="996"/>
      <c r="AU121" s="1012"/>
      <c r="AV121" s="1013"/>
      <c r="AW121" s="1013"/>
      <c r="AX121" s="1013"/>
      <c r="AY121" s="1014"/>
      <c r="AZ121" s="1027" t="s">
        <v>443</v>
      </c>
      <c r="BA121" s="1003"/>
      <c r="BB121" s="1003"/>
      <c r="BC121" s="1003"/>
      <c r="BD121" s="1003"/>
      <c r="BE121" s="1003"/>
      <c r="BF121" s="1003"/>
      <c r="BG121" s="1003"/>
      <c r="BH121" s="1003"/>
      <c r="BI121" s="1003"/>
      <c r="BJ121" s="1003"/>
      <c r="BK121" s="1003"/>
      <c r="BL121" s="1003"/>
      <c r="BM121" s="1003"/>
      <c r="BN121" s="1003"/>
      <c r="BO121" s="1003"/>
      <c r="BP121" s="1004"/>
      <c r="BQ121" s="1017">
        <v>33134019</v>
      </c>
      <c r="BR121" s="1018"/>
      <c r="BS121" s="1018"/>
      <c r="BT121" s="1018"/>
      <c r="BU121" s="1018"/>
      <c r="BV121" s="1018">
        <v>33938579</v>
      </c>
      <c r="BW121" s="1018"/>
      <c r="BX121" s="1018"/>
      <c r="BY121" s="1018"/>
      <c r="BZ121" s="1018"/>
      <c r="CA121" s="1018">
        <v>34272864</v>
      </c>
      <c r="CB121" s="1018"/>
      <c r="CC121" s="1018"/>
      <c r="CD121" s="1018"/>
      <c r="CE121" s="1018"/>
      <c r="CF121" s="1056">
        <v>151.9</v>
      </c>
      <c r="CG121" s="1057"/>
      <c r="CH121" s="1057"/>
      <c r="CI121" s="1057"/>
      <c r="CJ121" s="1057"/>
      <c r="CK121" s="1048"/>
      <c r="CL121" s="1049"/>
      <c r="CM121" s="1049"/>
      <c r="CN121" s="1049"/>
      <c r="CO121" s="1050"/>
      <c r="CP121" s="1039" t="s">
        <v>444</v>
      </c>
      <c r="CQ121" s="1040"/>
      <c r="CR121" s="1040"/>
      <c r="CS121" s="1040"/>
      <c r="CT121" s="1040"/>
      <c r="CU121" s="1040"/>
      <c r="CV121" s="1040"/>
      <c r="CW121" s="1040"/>
      <c r="CX121" s="1040"/>
      <c r="CY121" s="1040"/>
      <c r="CZ121" s="1040"/>
      <c r="DA121" s="1040"/>
      <c r="DB121" s="1040"/>
      <c r="DC121" s="1040"/>
      <c r="DD121" s="1040"/>
      <c r="DE121" s="1040"/>
      <c r="DF121" s="1041"/>
      <c r="DG121" s="951">
        <v>213192</v>
      </c>
      <c r="DH121" s="952"/>
      <c r="DI121" s="952"/>
      <c r="DJ121" s="952"/>
      <c r="DK121" s="952"/>
      <c r="DL121" s="952">
        <v>205849</v>
      </c>
      <c r="DM121" s="952"/>
      <c r="DN121" s="952"/>
      <c r="DO121" s="952"/>
      <c r="DP121" s="952"/>
      <c r="DQ121" s="952">
        <v>196247</v>
      </c>
      <c r="DR121" s="952"/>
      <c r="DS121" s="952"/>
      <c r="DT121" s="952"/>
      <c r="DU121" s="952"/>
      <c r="DV121" s="953">
        <v>0.9</v>
      </c>
      <c r="DW121" s="953"/>
      <c r="DX121" s="953"/>
      <c r="DY121" s="953"/>
      <c r="DZ121" s="954"/>
    </row>
    <row r="122" spans="1:130" s="197" customFormat="1" ht="26.25" customHeight="1">
      <c r="A122" s="1007"/>
      <c r="B122" s="978"/>
      <c r="C122" s="948" t="s">
        <v>424</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v>1557</v>
      </c>
      <c r="AB122" s="991"/>
      <c r="AC122" s="991"/>
      <c r="AD122" s="991"/>
      <c r="AE122" s="992"/>
      <c r="AF122" s="993" t="s">
        <v>108</v>
      </c>
      <c r="AG122" s="991"/>
      <c r="AH122" s="991"/>
      <c r="AI122" s="991"/>
      <c r="AJ122" s="992"/>
      <c r="AK122" s="993" t="s">
        <v>108</v>
      </c>
      <c r="AL122" s="991"/>
      <c r="AM122" s="991"/>
      <c r="AN122" s="991"/>
      <c r="AO122" s="992"/>
      <c r="AP122" s="994" t="s">
        <v>108</v>
      </c>
      <c r="AQ122" s="995"/>
      <c r="AR122" s="995"/>
      <c r="AS122" s="995"/>
      <c r="AT122" s="996"/>
      <c r="AU122" s="1015"/>
      <c r="AV122" s="1016"/>
      <c r="AW122" s="1016"/>
      <c r="AX122" s="1016"/>
      <c r="AY122" s="1016"/>
      <c r="AZ122" s="228" t="s">
        <v>166</v>
      </c>
      <c r="BA122" s="228"/>
      <c r="BB122" s="228"/>
      <c r="BC122" s="228"/>
      <c r="BD122" s="228"/>
      <c r="BE122" s="228"/>
      <c r="BF122" s="228"/>
      <c r="BG122" s="228"/>
      <c r="BH122" s="228"/>
      <c r="BI122" s="228"/>
      <c r="BJ122" s="228"/>
      <c r="BK122" s="228"/>
      <c r="BL122" s="228"/>
      <c r="BM122" s="228"/>
      <c r="BN122" s="228"/>
      <c r="BO122" s="1025" t="s">
        <v>445</v>
      </c>
      <c r="BP122" s="1026"/>
      <c r="BQ122" s="1066">
        <v>50945875</v>
      </c>
      <c r="BR122" s="1067"/>
      <c r="BS122" s="1067"/>
      <c r="BT122" s="1067"/>
      <c r="BU122" s="1067"/>
      <c r="BV122" s="1067">
        <v>52020895</v>
      </c>
      <c r="BW122" s="1067"/>
      <c r="BX122" s="1067"/>
      <c r="BY122" s="1067"/>
      <c r="BZ122" s="1067"/>
      <c r="CA122" s="1067">
        <v>53361030</v>
      </c>
      <c r="CB122" s="1067"/>
      <c r="CC122" s="1067"/>
      <c r="CD122" s="1067"/>
      <c r="CE122" s="1067"/>
      <c r="CF122" s="1019"/>
      <c r="CG122" s="1020"/>
      <c r="CH122" s="1020"/>
      <c r="CI122" s="1020"/>
      <c r="CJ122" s="1021"/>
      <c r="CK122" s="1048"/>
      <c r="CL122" s="1049"/>
      <c r="CM122" s="1049"/>
      <c r="CN122" s="1049"/>
      <c r="CO122" s="1050"/>
      <c r="CP122" s="1039" t="s">
        <v>446</v>
      </c>
      <c r="CQ122" s="1040"/>
      <c r="CR122" s="1040"/>
      <c r="CS122" s="1040"/>
      <c r="CT122" s="1040"/>
      <c r="CU122" s="1040"/>
      <c r="CV122" s="1040"/>
      <c r="CW122" s="1040"/>
      <c r="CX122" s="1040"/>
      <c r="CY122" s="1040"/>
      <c r="CZ122" s="1040"/>
      <c r="DA122" s="1040"/>
      <c r="DB122" s="1040"/>
      <c r="DC122" s="1040"/>
      <c r="DD122" s="1040"/>
      <c r="DE122" s="1040"/>
      <c r="DF122" s="1041"/>
      <c r="DG122" s="951">
        <v>59411</v>
      </c>
      <c r="DH122" s="952"/>
      <c r="DI122" s="952"/>
      <c r="DJ122" s="952"/>
      <c r="DK122" s="952"/>
      <c r="DL122" s="952">
        <v>53906</v>
      </c>
      <c r="DM122" s="952"/>
      <c r="DN122" s="952"/>
      <c r="DO122" s="952"/>
      <c r="DP122" s="952"/>
      <c r="DQ122" s="952">
        <v>53715</v>
      </c>
      <c r="DR122" s="952"/>
      <c r="DS122" s="952"/>
      <c r="DT122" s="952"/>
      <c r="DU122" s="952"/>
      <c r="DV122" s="953">
        <v>0.2</v>
      </c>
      <c r="DW122" s="953"/>
      <c r="DX122" s="953"/>
      <c r="DY122" s="953"/>
      <c r="DZ122" s="954"/>
    </row>
    <row r="123" spans="1:130" s="197" customFormat="1" ht="26.25" customHeight="1" thickBot="1">
      <c r="A123" s="1007"/>
      <c r="B123" s="978"/>
      <c r="C123" s="948" t="s">
        <v>430</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108</v>
      </c>
      <c r="AB123" s="991"/>
      <c r="AC123" s="991"/>
      <c r="AD123" s="991"/>
      <c r="AE123" s="992"/>
      <c r="AF123" s="993" t="s">
        <v>108</v>
      </c>
      <c r="AG123" s="991"/>
      <c r="AH123" s="991"/>
      <c r="AI123" s="991"/>
      <c r="AJ123" s="992"/>
      <c r="AK123" s="993" t="s">
        <v>108</v>
      </c>
      <c r="AL123" s="991"/>
      <c r="AM123" s="991"/>
      <c r="AN123" s="991"/>
      <c r="AO123" s="992"/>
      <c r="AP123" s="994" t="s">
        <v>108</v>
      </c>
      <c r="AQ123" s="995"/>
      <c r="AR123" s="995"/>
      <c r="AS123" s="995"/>
      <c r="AT123" s="996"/>
      <c r="AU123" s="1063" t="s">
        <v>447</v>
      </c>
      <c r="AV123" s="1064"/>
      <c r="AW123" s="1064"/>
      <c r="AX123" s="1064"/>
      <c r="AY123" s="1064"/>
      <c r="AZ123" s="1064"/>
      <c r="BA123" s="1064"/>
      <c r="BB123" s="1064"/>
      <c r="BC123" s="1064"/>
      <c r="BD123" s="1064"/>
      <c r="BE123" s="1064"/>
      <c r="BF123" s="1064"/>
      <c r="BG123" s="1064"/>
      <c r="BH123" s="1064"/>
      <c r="BI123" s="1064"/>
      <c r="BJ123" s="1064"/>
      <c r="BK123" s="1064"/>
      <c r="BL123" s="1064"/>
      <c r="BM123" s="1064"/>
      <c r="BN123" s="1064"/>
      <c r="BO123" s="1064"/>
      <c r="BP123" s="1065"/>
      <c r="BQ123" s="1058">
        <v>24.1</v>
      </c>
      <c r="BR123" s="1059"/>
      <c r="BS123" s="1059"/>
      <c r="BT123" s="1059"/>
      <c r="BU123" s="1059"/>
      <c r="BV123" s="1059">
        <v>14</v>
      </c>
      <c r="BW123" s="1059"/>
      <c r="BX123" s="1059"/>
      <c r="BY123" s="1059"/>
      <c r="BZ123" s="1059"/>
      <c r="CA123" s="1059">
        <v>3.9</v>
      </c>
      <c r="CB123" s="1059"/>
      <c r="CC123" s="1059"/>
      <c r="CD123" s="1059"/>
      <c r="CE123" s="1059"/>
      <c r="CF123" s="1060"/>
      <c r="CG123" s="1061"/>
      <c r="CH123" s="1061"/>
      <c r="CI123" s="1061"/>
      <c r="CJ123" s="1062"/>
      <c r="CK123" s="1048"/>
      <c r="CL123" s="1049"/>
      <c r="CM123" s="1049"/>
      <c r="CN123" s="1049"/>
      <c r="CO123" s="1050"/>
      <c r="CP123" s="1039" t="s">
        <v>448</v>
      </c>
      <c r="CQ123" s="1040"/>
      <c r="CR123" s="1040"/>
      <c r="CS123" s="1040"/>
      <c r="CT123" s="1040"/>
      <c r="CU123" s="1040"/>
      <c r="CV123" s="1040"/>
      <c r="CW123" s="1040"/>
      <c r="CX123" s="1040"/>
      <c r="CY123" s="1040"/>
      <c r="CZ123" s="1040"/>
      <c r="DA123" s="1040"/>
      <c r="DB123" s="1040"/>
      <c r="DC123" s="1040"/>
      <c r="DD123" s="1040"/>
      <c r="DE123" s="1040"/>
      <c r="DF123" s="1041"/>
      <c r="DG123" s="990" t="s">
        <v>449</v>
      </c>
      <c r="DH123" s="991"/>
      <c r="DI123" s="991"/>
      <c r="DJ123" s="991"/>
      <c r="DK123" s="992"/>
      <c r="DL123" s="993" t="s">
        <v>449</v>
      </c>
      <c r="DM123" s="991"/>
      <c r="DN123" s="991"/>
      <c r="DO123" s="991"/>
      <c r="DP123" s="992"/>
      <c r="DQ123" s="993" t="s">
        <v>449</v>
      </c>
      <c r="DR123" s="991"/>
      <c r="DS123" s="991"/>
      <c r="DT123" s="991"/>
      <c r="DU123" s="992"/>
      <c r="DV123" s="994" t="s">
        <v>449</v>
      </c>
      <c r="DW123" s="995"/>
      <c r="DX123" s="995"/>
      <c r="DY123" s="995"/>
      <c r="DZ123" s="996"/>
    </row>
    <row r="124" spans="1:130" s="197" customFormat="1" ht="26.25" customHeight="1">
      <c r="A124" s="1007"/>
      <c r="B124" s="978"/>
      <c r="C124" s="948" t="s">
        <v>433</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449</v>
      </c>
      <c r="AB124" s="991"/>
      <c r="AC124" s="991"/>
      <c r="AD124" s="991"/>
      <c r="AE124" s="992"/>
      <c r="AF124" s="993" t="s">
        <v>449</v>
      </c>
      <c r="AG124" s="991"/>
      <c r="AH124" s="991"/>
      <c r="AI124" s="991"/>
      <c r="AJ124" s="992"/>
      <c r="AK124" s="993" t="s">
        <v>449</v>
      </c>
      <c r="AL124" s="991"/>
      <c r="AM124" s="991"/>
      <c r="AN124" s="991"/>
      <c r="AO124" s="992"/>
      <c r="AP124" s="994" t="s">
        <v>449</v>
      </c>
      <c r="AQ124" s="995"/>
      <c r="AR124" s="995"/>
      <c r="AS124" s="995"/>
      <c r="AT124" s="99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1"/>
      <c r="CL124" s="1051"/>
      <c r="CM124" s="1051"/>
      <c r="CN124" s="1051"/>
      <c r="CO124" s="1052"/>
      <c r="CP124" s="1039" t="s">
        <v>450</v>
      </c>
      <c r="CQ124" s="1040"/>
      <c r="CR124" s="1040"/>
      <c r="CS124" s="1040"/>
      <c r="CT124" s="1040"/>
      <c r="CU124" s="1040"/>
      <c r="CV124" s="1040"/>
      <c r="CW124" s="1040"/>
      <c r="CX124" s="1040"/>
      <c r="CY124" s="1040"/>
      <c r="CZ124" s="1040"/>
      <c r="DA124" s="1040"/>
      <c r="DB124" s="1040"/>
      <c r="DC124" s="1040"/>
      <c r="DD124" s="1040"/>
      <c r="DE124" s="1040"/>
      <c r="DF124" s="1041"/>
      <c r="DG124" s="1029" t="s">
        <v>449</v>
      </c>
      <c r="DH124" s="1030"/>
      <c r="DI124" s="1030"/>
      <c r="DJ124" s="1030"/>
      <c r="DK124" s="1031"/>
      <c r="DL124" s="1032" t="s">
        <v>449</v>
      </c>
      <c r="DM124" s="1030"/>
      <c r="DN124" s="1030"/>
      <c r="DO124" s="1030"/>
      <c r="DP124" s="1031"/>
      <c r="DQ124" s="1032" t="s">
        <v>449</v>
      </c>
      <c r="DR124" s="1030"/>
      <c r="DS124" s="1030"/>
      <c r="DT124" s="1030"/>
      <c r="DU124" s="1031"/>
      <c r="DV124" s="1033" t="s">
        <v>449</v>
      </c>
      <c r="DW124" s="1034"/>
      <c r="DX124" s="1034"/>
      <c r="DY124" s="1034"/>
      <c r="DZ124" s="1035"/>
    </row>
    <row r="125" spans="1:130" s="197" customFormat="1" ht="26.25" customHeight="1" thickBot="1">
      <c r="A125" s="1007"/>
      <c r="B125" s="978"/>
      <c r="C125" s="948" t="s">
        <v>435</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449</v>
      </c>
      <c r="AB125" s="991"/>
      <c r="AC125" s="991"/>
      <c r="AD125" s="991"/>
      <c r="AE125" s="992"/>
      <c r="AF125" s="993" t="s">
        <v>449</v>
      </c>
      <c r="AG125" s="991"/>
      <c r="AH125" s="991"/>
      <c r="AI125" s="991"/>
      <c r="AJ125" s="992"/>
      <c r="AK125" s="993" t="s">
        <v>449</v>
      </c>
      <c r="AL125" s="991"/>
      <c r="AM125" s="991"/>
      <c r="AN125" s="991"/>
      <c r="AO125" s="992"/>
      <c r="AP125" s="994" t="s">
        <v>449</v>
      </c>
      <c r="AQ125" s="995"/>
      <c r="AR125" s="995"/>
      <c r="AS125" s="995"/>
      <c r="AT125" s="99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6" t="s">
        <v>451</v>
      </c>
      <c r="CL125" s="1046"/>
      <c r="CM125" s="1046"/>
      <c r="CN125" s="1046"/>
      <c r="CO125" s="1047"/>
      <c r="CP125" s="972" t="s">
        <v>452</v>
      </c>
      <c r="CQ125" s="919"/>
      <c r="CR125" s="919"/>
      <c r="CS125" s="919"/>
      <c r="CT125" s="919"/>
      <c r="CU125" s="919"/>
      <c r="CV125" s="919"/>
      <c r="CW125" s="919"/>
      <c r="CX125" s="919"/>
      <c r="CY125" s="919"/>
      <c r="CZ125" s="919"/>
      <c r="DA125" s="919"/>
      <c r="DB125" s="919"/>
      <c r="DC125" s="919"/>
      <c r="DD125" s="919"/>
      <c r="DE125" s="919"/>
      <c r="DF125" s="920"/>
      <c r="DG125" s="958" t="s">
        <v>449</v>
      </c>
      <c r="DH125" s="959"/>
      <c r="DI125" s="959"/>
      <c r="DJ125" s="959"/>
      <c r="DK125" s="959"/>
      <c r="DL125" s="959" t="s">
        <v>449</v>
      </c>
      <c r="DM125" s="959"/>
      <c r="DN125" s="959"/>
      <c r="DO125" s="959"/>
      <c r="DP125" s="959"/>
      <c r="DQ125" s="959" t="s">
        <v>449</v>
      </c>
      <c r="DR125" s="959"/>
      <c r="DS125" s="959"/>
      <c r="DT125" s="959"/>
      <c r="DU125" s="959"/>
      <c r="DV125" s="960" t="s">
        <v>449</v>
      </c>
      <c r="DW125" s="960"/>
      <c r="DX125" s="960"/>
      <c r="DY125" s="960"/>
      <c r="DZ125" s="961"/>
    </row>
    <row r="126" spans="1:130" s="197" customFormat="1" ht="26.25" customHeight="1">
      <c r="A126" s="1007"/>
      <c r="B126" s="978"/>
      <c r="C126" s="948" t="s">
        <v>438</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2088</v>
      </c>
      <c r="AB126" s="991"/>
      <c r="AC126" s="991"/>
      <c r="AD126" s="991"/>
      <c r="AE126" s="992"/>
      <c r="AF126" s="993" t="s">
        <v>449</v>
      </c>
      <c r="AG126" s="991"/>
      <c r="AH126" s="991"/>
      <c r="AI126" s="991"/>
      <c r="AJ126" s="992"/>
      <c r="AK126" s="993" t="s">
        <v>449</v>
      </c>
      <c r="AL126" s="991"/>
      <c r="AM126" s="991"/>
      <c r="AN126" s="991"/>
      <c r="AO126" s="992"/>
      <c r="AP126" s="994" t="s">
        <v>449</v>
      </c>
      <c r="AQ126" s="995"/>
      <c r="AR126" s="995"/>
      <c r="AS126" s="995"/>
      <c r="AT126" s="996"/>
      <c r="AU126" s="233"/>
      <c r="AV126" s="233"/>
      <c r="AW126" s="233"/>
      <c r="AX126" s="1068" t="s">
        <v>453</v>
      </c>
      <c r="AY126" s="1069"/>
      <c r="AZ126" s="1069"/>
      <c r="BA126" s="1069"/>
      <c r="BB126" s="1069"/>
      <c r="BC126" s="1069"/>
      <c r="BD126" s="1069"/>
      <c r="BE126" s="1070"/>
      <c r="BF126" s="1084" t="s">
        <v>454</v>
      </c>
      <c r="BG126" s="1069"/>
      <c r="BH126" s="1069"/>
      <c r="BI126" s="1069"/>
      <c r="BJ126" s="1069"/>
      <c r="BK126" s="1069"/>
      <c r="BL126" s="1070"/>
      <c r="BM126" s="1084" t="s">
        <v>455</v>
      </c>
      <c r="BN126" s="1069"/>
      <c r="BO126" s="1069"/>
      <c r="BP126" s="1069"/>
      <c r="BQ126" s="1069"/>
      <c r="BR126" s="1069"/>
      <c r="BS126" s="1070"/>
      <c r="BT126" s="1084" t="s">
        <v>456</v>
      </c>
      <c r="BU126" s="1069"/>
      <c r="BV126" s="1069"/>
      <c r="BW126" s="1069"/>
      <c r="BX126" s="1069"/>
      <c r="BY126" s="1069"/>
      <c r="BZ126" s="1085"/>
      <c r="CA126" s="233"/>
      <c r="CB126" s="233"/>
      <c r="CC126" s="233"/>
      <c r="CD126" s="234"/>
      <c r="CE126" s="234"/>
      <c r="CF126" s="234"/>
      <c r="CG126" s="231"/>
      <c r="CH126" s="231"/>
      <c r="CI126" s="231"/>
      <c r="CJ126" s="232"/>
      <c r="CK126" s="1049"/>
      <c r="CL126" s="1049"/>
      <c r="CM126" s="1049"/>
      <c r="CN126" s="1049"/>
      <c r="CO126" s="1050"/>
      <c r="CP126" s="981" t="s">
        <v>457</v>
      </c>
      <c r="CQ126" s="982"/>
      <c r="CR126" s="982"/>
      <c r="CS126" s="982"/>
      <c r="CT126" s="982"/>
      <c r="CU126" s="982"/>
      <c r="CV126" s="982"/>
      <c r="CW126" s="982"/>
      <c r="CX126" s="982"/>
      <c r="CY126" s="982"/>
      <c r="CZ126" s="982"/>
      <c r="DA126" s="982"/>
      <c r="DB126" s="982"/>
      <c r="DC126" s="982"/>
      <c r="DD126" s="982"/>
      <c r="DE126" s="982"/>
      <c r="DF126" s="983"/>
      <c r="DG126" s="951" t="s">
        <v>449</v>
      </c>
      <c r="DH126" s="952"/>
      <c r="DI126" s="952"/>
      <c r="DJ126" s="952"/>
      <c r="DK126" s="952"/>
      <c r="DL126" s="952" t="s">
        <v>449</v>
      </c>
      <c r="DM126" s="952"/>
      <c r="DN126" s="952"/>
      <c r="DO126" s="952"/>
      <c r="DP126" s="952"/>
      <c r="DQ126" s="952" t="s">
        <v>449</v>
      </c>
      <c r="DR126" s="952"/>
      <c r="DS126" s="952"/>
      <c r="DT126" s="952"/>
      <c r="DU126" s="952"/>
      <c r="DV126" s="953" t="s">
        <v>449</v>
      </c>
      <c r="DW126" s="953"/>
      <c r="DX126" s="953"/>
      <c r="DY126" s="953"/>
      <c r="DZ126" s="954"/>
    </row>
    <row r="127" spans="1:130" s="197" customFormat="1" ht="26.25" customHeight="1" thickBot="1">
      <c r="A127" s="1008"/>
      <c r="B127" s="980"/>
      <c r="C127" s="1036" t="s">
        <v>458</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0">
        <v>13506</v>
      </c>
      <c r="AB127" s="991"/>
      <c r="AC127" s="991"/>
      <c r="AD127" s="991"/>
      <c r="AE127" s="992"/>
      <c r="AF127" s="993">
        <v>11481</v>
      </c>
      <c r="AG127" s="991"/>
      <c r="AH127" s="991"/>
      <c r="AI127" s="991"/>
      <c r="AJ127" s="992"/>
      <c r="AK127" s="993">
        <v>10053</v>
      </c>
      <c r="AL127" s="991"/>
      <c r="AM127" s="991"/>
      <c r="AN127" s="991"/>
      <c r="AO127" s="992"/>
      <c r="AP127" s="994">
        <v>0</v>
      </c>
      <c r="AQ127" s="995"/>
      <c r="AR127" s="995"/>
      <c r="AS127" s="995"/>
      <c r="AT127" s="996"/>
      <c r="AU127" s="233"/>
      <c r="AV127" s="233"/>
      <c r="AW127" s="233"/>
      <c r="AX127" s="918" t="s">
        <v>459</v>
      </c>
      <c r="AY127" s="919"/>
      <c r="AZ127" s="919"/>
      <c r="BA127" s="919"/>
      <c r="BB127" s="919"/>
      <c r="BC127" s="919"/>
      <c r="BD127" s="919"/>
      <c r="BE127" s="920"/>
      <c r="BF127" s="1073" t="s">
        <v>449</v>
      </c>
      <c r="BG127" s="1074"/>
      <c r="BH127" s="1074"/>
      <c r="BI127" s="1074"/>
      <c r="BJ127" s="1074"/>
      <c r="BK127" s="1074"/>
      <c r="BL127" s="1083"/>
      <c r="BM127" s="1073">
        <v>12.03</v>
      </c>
      <c r="BN127" s="1074"/>
      <c r="BO127" s="1074"/>
      <c r="BP127" s="1074"/>
      <c r="BQ127" s="1074"/>
      <c r="BR127" s="1074"/>
      <c r="BS127" s="1083"/>
      <c r="BT127" s="1073">
        <v>20</v>
      </c>
      <c r="BU127" s="1074"/>
      <c r="BV127" s="1074"/>
      <c r="BW127" s="1074"/>
      <c r="BX127" s="1074"/>
      <c r="BY127" s="1074"/>
      <c r="BZ127" s="1075"/>
      <c r="CA127" s="234"/>
      <c r="CB127" s="234"/>
      <c r="CC127" s="234"/>
      <c r="CD127" s="234"/>
      <c r="CE127" s="234"/>
      <c r="CF127" s="234"/>
      <c r="CG127" s="231"/>
      <c r="CH127" s="231"/>
      <c r="CI127" s="231"/>
      <c r="CJ127" s="232"/>
      <c r="CK127" s="1071"/>
      <c r="CL127" s="1071"/>
      <c r="CM127" s="1071"/>
      <c r="CN127" s="1071"/>
      <c r="CO127" s="1072"/>
      <c r="CP127" s="1076" t="s">
        <v>460</v>
      </c>
      <c r="CQ127" s="1077"/>
      <c r="CR127" s="1077"/>
      <c r="CS127" s="1077"/>
      <c r="CT127" s="1077"/>
      <c r="CU127" s="1077"/>
      <c r="CV127" s="1077"/>
      <c r="CW127" s="1077"/>
      <c r="CX127" s="1077"/>
      <c r="CY127" s="1077"/>
      <c r="CZ127" s="1077"/>
      <c r="DA127" s="1077"/>
      <c r="DB127" s="1077"/>
      <c r="DC127" s="1077"/>
      <c r="DD127" s="1077"/>
      <c r="DE127" s="1077"/>
      <c r="DF127" s="1078"/>
      <c r="DG127" s="1079" t="s">
        <v>461</v>
      </c>
      <c r="DH127" s="1080"/>
      <c r="DI127" s="1080"/>
      <c r="DJ127" s="1080"/>
      <c r="DK127" s="1080"/>
      <c r="DL127" s="1080" t="s">
        <v>462</v>
      </c>
      <c r="DM127" s="1080"/>
      <c r="DN127" s="1080"/>
      <c r="DO127" s="1080"/>
      <c r="DP127" s="1080"/>
      <c r="DQ127" s="1080" t="s">
        <v>462</v>
      </c>
      <c r="DR127" s="1080"/>
      <c r="DS127" s="1080"/>
      <c r="DT127" s="1080"/>
      <c r="DU127" s="1080"/>
      <c r="DV127" s="1081" t="s">
        <v>462</v>
      </c>
      <c r="DW127" s="1081"/>
      <c r="DX127" s="1081"/>
      <c r="DY127" s="1081"/>
      <c r="DZ127" s="1082"/>
    </row>
    <row r="128" spans="1:130" s="197" customFormat="1" ht="26.25" customHeight="1">
      <c r="A128" s="1103" t="s">
        <v>463</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464</v>
      </c>
      <c r="X128" s="1105"/>
      <c r="Y128" s="1105"/>
      <c r="Z128" s="1106"/>
      <c r="AA128" s="1121">
        <v>557469</v>
      </c>
      <c r="AB128" s="1122"/>
      <c r="AC128" s="1122"/>
      <c r="AD128" s="1122"/>
      <c r="AE128" s="1123"/>
      <c r="AF128" s="1124">
        <v>568810</v>
      </c>
      <c r="AG128" s="1122"/>
      <c r="AH128" s="1122"/>
      <c r="AI128" s="1122"/>
      <c r="AJ128" s="1123"/>
      <c r="AK128" s="1124">
        <v>552659</v>
      </c>
      <c r="AL128" s="1122"/>
      <c r="AM128" s="1122"/>
      <c r="AN128" s="1122"/>
      <c r="AO128" s="1123"/>
      <c r="AP128" s="1125"/>
      <c r="AQ128" s="1126"/>
      <c r="AR128" s="1126"/>
      <c r="AS128" s="1126"/>
      <c r="AT128" s="1127"/>
      <c r="AU128" s="235"/>
      <c r="AV128" s="235"/>
      <c r="AW128" s="235"/>
      <c r="AX128" s="1086" t="s">
        <v>465</v>
      </c>
      <c r="AY128" s="982"/>
      <c r="AZ128" s="982"/>
      <c r="BA128" s="982"/>
      <c r="BB128" s="982"/>
      <c r="BC128" s="982"/>
      <c r="BD128" s="982"/>
      <c r="BE128" s="983"/>
      <c r="BF128" s="1098" t="s">
        <v>449</v>
      </c>
      <c r="BG128" s="1099"/>
      <c r="BH128" s="1099"/>
      <c r="BI128" s="1099"/>
      <c r="BJ128" s="1099"/>
      <c r="BK128" s="1099"/>
      <c r="BL128" s="1100"/>
      <c r="BM128" s="1098">
        <v>17.03</v>
      </c>
      <c r="BN128" s="1099"/>
      <c r="BO128" s="1099"/>
      <c r="BP128" s="1099"/>
      <c r="BQ128" s="1099"/>
      <c r="BR128" s="1099"/>
      <c r="BS128" s="1100"/>
      <c r="BT128" s="1098">
        <v>30</v>
      </c>
      <c r="BU128" s="1101"/>
      <c r="BV128" s="1101"/>
      <c r="BW128" s="1101"/>
      <c r="BX128" s="1101"/>
      <c r="BY128" s="1101"/>
      <c r="BZ128" s="110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2" t="s">
        <v>89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2" t="s">
        <v>466</v>
      </c>
      <c r="X129" s="1093"/>
      <c r="Y129" s="1093"/>
      <c r="Z129" s="1094"/>
      <c r="AA129" s="990">
        <v>25673822</v>
      </c>
      <c r="AB129" s="991"/>
      <c r="AC129" s="991"/>
      <c r="AD129" s="991"/>
      <c r="AE129" s="992"/>
      <c r="AF129" s="993">
        <v>25547838</v>
      </c>
      <c r="AG129" s="991"/>
      <c r="AH129" s="991"/>
      <c r="AI129" s="991"/>
      <c r="AJ129" s="992"/>
      <c r="AK129" s="993">
        <v>25794466</v>
      </c>
      <c r="AL129" s="991"/>
      <c r="AM129" s="991"/>
      <c r="AN129" s="991"/>
      <c r="AO129" s="992"/>
      <c r="AP129" s="1095"/>
      <c r="AQ129" s="1096"/>
      <c r="AR129" s="1096"/>
      <c r="AS129" s="1096"/>
      <c r="AT129" s="1097"/>
      <c r="AU129" s="235"/>
      <c r="AV129" s="235"/>
      <c r="AW129" s="235"/>
      <c r="AX129" s="1086" t="s">
        <v>467</v>
      </c>
      <c r="AY129" s="982"/>
      <c r="AZ129" s="982"/>
      <c r="BA129" s="982"/>
      <c r="BB129" s="982"/>
      <c r="BC129" s="982"/>
      <c r="BD129" s="982"/>
      <c r="BE129" s="983"/>
      <c r="BF129" s="1087">
        <v>9.3000000000000007</v>
      </c>
      <c r="BG129" s="1088"/>
      <c r="BH129" s="1088"/>
      <c r="BI129" s="1088"/>
      <c r="BJ129" s="1088"/>
      <c r="BK129" s="1088"/>
      <c r="BL129" s="1089"/>
      <c r="BM129" s="1087">
        <v>25</v>
      </c>
      <c r="BN129" s="1088"/>
      <c r="BO129" s="1088"/>
      <c r="BP129" s="1088"/>
      <c r="BQ129" s="1088"/>
      <c r="BR129" s="1088"/>
      <c r="BS129" s="1089"/>
      <c r="BT129" s="1087">
        <v>35</v>
      </c>
      <c r="BU129" s="1090"/>
      <c r="BV129" s="1090"/>
      <c r="BW129" s="1090"/>
      <c r="BX129" s="1090"/>
      <c r="BY129" s="1090"/>
      <c r="BZ129" s="109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2" t="s">
        <v>468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2" t="s">
        <v>469</v>
      </c>
      <c r="X130" s="1093"/>
      <c r="Y130" s="1093"/>
      <c r="Z130" s="1094"/>
      <c r="AA130" s="990">
        <v>3060355</v>
      </c>
      <c r="AB130" s="991"/>
      <c r="AC130" s="991"/>
      <c r="AD130" s="991"/>
      <c r="AE130" s="992"/>
      <c r="AF130" s="993">
        <v>3220216</v>
      </c>
      <c r="AG130" s="991"/>
      <c r="AH130" s="991"/>
      <c r="AI130" s="991"/>
      <c r="AJ130" s="992"/>
      <c r="AK130" s="993">
        <v>3225053</v>
      </c>
      <c r="AL130" s="991"/>
      <c r="AM130" s="991"/>
      <c r="AN130" s="991"/>
      <c r="AO130" s="992"/>
      <c r="AP130" s="1095"/>
      <c r="AQ130" s="1096"/>
      <c r="AR130" s="1096"/>
      <c r="AS130" s="1096"/>
      <c r="AT130" s="1097"/>
      <c r="AU130" s="235"/>
      <c r="AV130" s="235"/>
      <c r="AW130" s="235"/>
      <c r="AX130" s="1145" t="s">
        <v>470</v>
      </c>
      <c r="AY130" s="1077"/>
      <c r="AZ130" s="1077"/>
      <c r="BA130" s="1077"/>
      <c r="BB130" s="1077"/>
      <c r="BC130" s="1077"/>
      <c r="BD130" s="1077"/>
      <c r="BE130" s="1078"/>
      <c r="BF130" s="1107">
        <v>3.9</v>
      </c>
      <c r="BG130" s="1108"/>
      <c r="BH130" s="1108"/>
      <c r="BI130" s="1108"/>
      <c r="BJ130" s="1108"/>
      <c r="BK130" s="1108"/>
      <c r="BL130" s="1109"/>
      <c r="BM130" s="1107">
        <v>350</v>
      </c>
      <c r="BN130" s="1108"/>
      <c r="BO130" s="1108"/>
      <c r="BP130" s="1108"/>
      <c r="BQ130" s="1108"/>
      <c r="BR130" s="1108"/>
      <c r="BS130" s="1109"/>
      <c r="BT130" s="1110"/>
      <c r="BU130" s="1111"/>
      <c r="BV130" s="1111"/>
      <c r="BW130" s="1111"/>
      <c r="BX130" s="1111"/>
      <c r="BY130" s="1111"/>
      <c r="BZ130" s="111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471</v>
      </c>
      <c r="X131" s="1116"/>
      <c r="Y131" s="1116"/>
      <c r="Z131" s="1117"/>
      <c r="AA131" s="1029">
        <v>22613467</v>
      </c>
      <c r="AB131" s="1030"/>
      <c r="AC131" s="1030"/>
      <c r="AD131" s="1030"/>
      <c r="AE131" s="1031"/>
      <c r="AF131" s="1032">
        <v>22327622</v>
      </c>
      <c r="AG131" s="1030"/>
      <c r="AH131" s="1030"/>
      <c r="AI131" s="1030"/>
      <c r="AJ131" s="1031"/>
      <c r="AK131" s="1032">
        <v>22569413</v>
      </c>
      <c r="AL131" s="1030"/>
      <c r="AM131" s="1030"/>
      <c r="AN131" s="1030"/>
      <c r="AO131" s="1031"/>
      <c r="AP131" s="1118"/>
      <c r="AQ131" s="1119"/>
      <c r="AR131" s="1119"/>
      <c r="AS131" s="1119"/>
      <c r="AT131" s="11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9" t="s">
        <v>472</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473</v>
      </c>
      <c r="W132" s="1133"/>
      <c r="X132" s="1133"/>
      <c r="Y132" s="1133"/>
      <c r="Z132" s="1134"/>
      <c r="AA132" s="1135">
        <v>10.5289074</v>
      </c>
      <c r="AB132" s="1136"/>
      <c r="AC132" s="1136"/>
      <c r="AD132" s="1136"/>
      <c r="AE132" s="1137"/>
      <c r="AF132" s="1138">
        <v>9.147046649</v>
      </c>
      <c r="AG132" s="1136"/>
      <c r="AH132" s="1136"/>
      <c r="AI132" s="1136"/>
      <c r="AJ132" s="1137"/>
      <c r="AK132" s="1138">
        <v>8.3154754620000002</v>
      </c>
      <c r="AL132" s="1136"/>
      <c r="AM132" s="1136"/>
      <c r="AN132" s="1136"/>
      <c r="AO132" s="1137"/>
      <c r="AP132" s="1019"/>
      <c r="AQ132" s="1020"/>
      <c r="AR132" s="1020"/>
      <c r="AS132" s="1020"/>
      <c r="AT132" s="113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40" t="s">
        <v>474</v>
      </c>
      <c r="W133" s="1140"/>
      <c r="X133" s="1140"/>
      <c r="Y133" s="1140"/>
      <c r="Z133" s="1141"/>
      <c r="AA133" s="1142">
        <v>11.4</v>
      </c>
      <c r="AB133" s="1143"/>
      <c r="AC133" s="1143"/>
      <c r="AD133" s="1143"/>
      <c r="AE133" s="1144"/>
      <c r="AF133" s="1142">
        <v>10.4</v>
      </c>
      <c r="AG133" s="1143"/>
      <c r="AH133" s="1143"/>
      <c r="AI133" s="1143"/>
      <c r="AJ133" s="1144"/>
      <c r="AK133" s="1142">
        <v>9.3000000000000007</v>
      </c>
      <c r="AL133" s="1143"/>
      <c r="AM133" s="1143"/>
      <c r="AN133" s="1143"/>
      <c r="AO133" s="1144"/>
      <c r="AP133" s="1060"/>
      <c r="AQ133" s="1061"/>
      <c r="AR133" s="1061"/>
      <c r="AS133" s="1061"/>
      <c r="AT133" s="112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9" t="s">
        <v>477</v>
      </c>
      <c r="L7" s="254"/>
      <c r="M7" s="255" t="s">
        <v>478</v>
      </c>
      <c r="N7" s="256"/>
    </row>
    <row r="8" spans="1:16">
      <c r="A8" s="248"/>
      <c r="B8" s="244"/>
      <c r="C8" s="244"/>
      <c r="D8" s="244"/>
      <c r="E8" s="244"/>
      <c r="F8" s="244"/>
      <c r="G8" s="257"/>
      <c r="H8" s="258"/>
      <c r="I8" s="258"/>
      <c r="J8" s="259"/>
      <c r="K8" s="1150"/>
      <c r="L8" s="260" t="s">
        <v>479</v>
      </c>
      <c r="M8" s="261" t="s">
        <v>480</v>
      </c>
      <c r="N8" s="262" t="s">
        <v>481</v>
      </c>
    </row>
    <row r="9" spans="1:16">
      <c r="A9" s="248"/>
      <c r="B9" s="244"/>
      <c r="C9" s="244"/>
      <c r="D9" s="244"/>
      <c r="E9" s="244"/>
      <c r="F9" s="244"/>
      <c r="G9" s="1151" t="s">
        <v>482</v>
      </c>
      <c r="H9" s="1152"/>
      <c r="I9" s="1152"/>
      <c r="J9" s="1153"/>
      <c r="K9" s="263">
        <v>6373837</v>
      </c>
      <c r="L9" s="264">
        <v>60733</v>
      </c>
      <c r="M9" s="265">
        <v>59425</v>
      </c>
      <c r="N9" s="266">
        <v>2.2000000000000002</v>
      </c>
    </row>
    <row r="10" spans="1:16">
      <c r="A10" s="248"/>
      <c r="B10" s="244"/>
      <c r="C10" s="244"/>
      <c r="D10" s="244"/>
      <c r="E10" s="244"/>
      <c r="F10" s="244"/>
      <c r="G10" s="1151" t="s">
        <v>483</v>
      </c>
      <c r="H10" s="1152"/>
      <c r="I10" s="1152"/>
      <c r="J10" s="1153"/>
      <c r="K10" s="267">
        <v>618627</v>
      </c>
      <c r="L10" s="268">
        <v>5895</v>
      </c>
      <c r="M10" s="269">
        <v>4056</v>
      </c>
      <c r="N10" s="270">
        <v>45.3</v>
      </c>
    </row>
    <row r="11" spans="1:16" ht="13.5" customHeight="1">
      <c r="A11" s="248"/>
      <c r="B11" s="244"/>
      <c r="C11" s="244"/>
      <c r="D11" s="244"/>
      <c r="E11" s="244"/>
      <c r="F11" s="244"/>
      <c r="G11" s="1151" t="s">
        <v>484</v>
      </c>
      <c r="H11" s="1152"/>
      <c r="I11" s="1152"/>
      <c r="J11" s="1153"/>
      <c r="K11" s="267">
        <v>782246</v>
      </c>
      <c r="L11" s="268">
        <v>7454</v>
      </c>
      <c r="M11" s="269">
        <v>4833</v>
      </c>
      <c r="N11" s="270">
        <v>54.2</v>
      </c>
    </row>
    <row r="12" spans="1:16" ht="13.5" customHeight="1">
      <c r="A12" s="248"/>
      <c r="B12" s="244"/>
      <c r="C12" s="244"/>
      <c r="D12" s="244"/>
      <c r="E12" s="244"/>
      <c r="F12" s="244"/>
      <c r="G12" s="1151" t="s">
        <v>485</v>
      </c>
      <c r="H12" s="1152"/>
      <c r="I12" s="1152"/>
      <c r="J12" s="1153"/>
      <c r="K12" s="267" t="s">
        <v>486</v>
      </c>
      <c r="L12" s="268" t="s">
        <v>486</v>
      </c>
      <c r="M12" s="269">
        <v>359</v>
      </c>
      <c r="N12" s="270" t="s">
        <v>486</v>
      </c>
    </row>
    <row r="13" spans="1:16" ht="13.5" customHeight="1">
      <c r="A13" s="248"/>
      <c r="B13" s="244"/>
      <c r="C13" s="244"/>
      <c r="D13" s="244"/>
      <c r="E13" s="244"/>
      <c r="F13" s="244"/>
      <c r="G13" s="1151" t="s">
        <v>487</v>
      </c>
      <c r="H13" s="1152"/>
      <c r="I13" s="1152"/>
      <c r="J13" s="1153"/>
      <c r="K13" s="267" t="s">
        <v>486</v>
      </c>
      <c r="L13" s="268" t="s">
        <v>486</v>
      </c>
      <c r="M13" s="269" t="s">
        <v>486</v>
      </c>
      <c r="N13" s="270" t="s">
        <v>486</v>
      </c>
    </row>
    <row r="14" spans="1:16" ht="13.5" customHeight="1">
      <c r="A14" s="248"/>
      <c r="B14" s="244"/>
      <c r="C14" s="244"/>
      <c r="D14" s="244"/>
      <c r="E14" s="244"/>
      <c r="F14" s="244"/>
      <c r="G14" s="1151" t="s">
        <v>488</v>
      </c>
      <c r="H14" s="1152"/>
      <c r="I14" s="1152"/>
      <c r="J14" s="1153"/>
      <c r="K14" s="267">
        <v>231721</v>
      </c>
      <c r="L14" s="268">
        <v>2208</v>
      </c>
      <c r="M14" s="269">
        <v>2483</v>
      </c>
      <c r="N14" s="270">
        <v>-11.1</v>
      </c>
    </row>
    <row r="15" spans="1:16" ht="13.5" customHeight="1">
      <c r="A15" s="248"/>
      <c r="B15" s="244"/>
      <c r="C15" s="244"/>
      <c r="D15" s="244"/>
      <c r="E15" s="244"/>
      <c r="F15" s="244"/>
      <c r="G15" s="1151" t="s">
        <v>489</v>
      </c>
      <c r="H15" s="1152"/>
      <c r="I15" s="1152"/>
      <c r="J15" s="1153"/>
      <c r="K15" s="267">
        <v>327704</v>
      </c>
      <c r="L15" s="268">
        <v>3123</v>
      </c>
      <c r="M15" s="269">
        <v>1661</v>
      </c>
      <c r="N15" s="270">
        <v>88</v>
      </c>
    </row>
    <row r="16" spans="1:16">
      <c r="A16" s="248"/>
      <c r="B16" s="244"/>
      <c r="C16" s="244"/>
      <c r="D16" s="244"/>
      <c r="E16" s="244"/>
      <c r="F16" s="244"/>
      <c r="G16" s="1154" t="s">
        <v>490</v>
      </c>
      <c r="H16" s="1155"/>
      <c r="I16" s="1155"/>
      <c r="J16" s="1156"/>
      <c r="K16" s="268">
        <v>-658813</v>
      </c>
      <c r="L16" s="268">
        <v>-6277</v>
      </c>
      <c r="M16" s="269">
        <v>-5705</v>
      </c>
      <c r="N16" s="270">
        <v>10</v>
      </c>
    </row>
    <row r="17" spans="1:16">
      <c r="A17" s="248"/>
      <c r="B17" s="244"/>
      <c r="C17" s="244"/>
      <c r="D17" s="244"/>
      <c r="E17" s="244"/>
      <c r="F17" s="244"/>
      <c r="G17" s="1154" t="s">
        <v>166</v>
      </c>
      <c r="H17" s="1155"/>
      <c r="I17" s="1155"/>
      <c r="J17" s="1156"/>
      <c r="K17" s="268">
        <v>7675322</v>
      </c>
      <c r="L17" s="268">
        <v>73134</v>
      </c>
      <c r="M17" s="269">
        <v>67113</v>
      </c>
      <c r="N17" s="270">
        <v>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46" t="s">
        <v>495</v>
      </c>
      <c r="H21" s="1147"/>
      <c r="I21" s="1147"/>
      <c r="J21" s="1148"/>
      <c r="K21" s="280">
        <v>6.73</v>
      </c>
      <c r="L21" s="281">
        <v>6.44</v>
      </c>
      <c r="M21" s="282">
        <v>0.28999999999999998</v>
      </c>
      <c r="N21" s="249"/>
      <c r="O21" s="283"/>
      <c r="P21" s="279"/>
    </row>
    <row r="22" spans="1:16" s="284" customFormat="1">
      <c r="A22" s="279"/>
      <c r="B22" s="249"/>
      <c r="C22" s="249"/>
      <c r="D22" s="249"/>
      <c r="E22" s="249"/>
      <c r="F22" s="249"/>
      <c r="G22" s="1146" t="s">
        <v>496</v>
      </c>
      <c r="H22" s="1147"/>
      <c r="I22" s="1147"/>
      <c r="J22" s="1148"/>
      <c r="K22" s="285">
        <v>97.3</v>
      </c>
      <c r="L22" s="286">
        <v>98.9</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9" t="s">
        <v>477</v>
      </c>
      <c r="L30" s="254"/>
      <c r="M30" s="255" t="s">
        <v>478</v>
      </c>
      <c r="N30" s="256"/>
    </row>
    <row r="31" spans="1:16">
      <c r="A31" s="248"/>
      <c r="B31" s="244"/>
      <c r="C31" s="244"/>
      <c r="D31" s="244"/>
      <c r="E31" s="244"/>
      <c r="F31" s="244"/>
      <c r="G31" s="257"/>
      <c r="H31" s="258"/>
      <c r="I31" s="258"/>
      <c r="J31" s="259"/>
      <c r="K31" s="1150"/>
      <c r="L31" s="260" t="s">
        <v>479</v>
      </c>
      <c r="M31" s="261" t="s">
        <v>480</v>
      </c>
      <c r="N31" s="262" t="s">
        <v>481</v>
      </c>
    </row>
    <row r="32" spans="1:16" ht="27" customHeight="1">
      <c r="A32" s="248"/>
      <c r="B32" s="244"/>
      <c r="C32" s="244"/>
      <c r="D32" s="244"/>
      <c r="E32" s="244"/>
      <c r="F32" s="244"/>
      <c r="G32" s="1162" t="s">
        <v>500</v>
      </c>
      <c r="H32" s="1163"/>
      <c r="I32" s="1163"/>
      <c r="J32" s="1164"/>
      <c r="K32" s="294">
        <v>4585172</v>
      </c>
      <c r="L32" s="294">
        <v>43690</v>
      </c>
      <c r="M32" s="295">
        <v>38730</v>
      </c>
      <c r="N32" s="296">
        <v>12.8</v>
      </c>
    </row>
    <row r="33" spans="1:16" ht="13.5" customHeight="1">
      <c r="A33" s="248"/>
      <c r="B33" s="244"/>
      <c r="C33" s="244"/>
      <c r="D33" s="244"/>
      <c r="E33" s="244"/>
      <c r="F33" s="244"/>
      <c r="G33" s="1162" t="s">
        <v>501</v>
      </c>
      <c r="H33" s="1163"/>
      <c r="I33" s="1163"/>
      <c r="J33" s="1164"/>
      <c r="K33" s="294" t="s">
        <v>486</v>
      </c>
      <c r="L33" s="294" t="s">
        <v>486</v>
      </c>
      <c r="M33" s="295" t="s">
        <v>486</v>
      </c>
      <c r="N33" s="296" t="s">
        <v>486</v>
      </c>
    </row>
    <row r="34" spans="1:16" ht="27" customHeight="1">
      <c r="A34" s="248"/>
      <c r="B34" s="244"/>
      <c r="C34" s="244"/>
      <c r="D34" s="244"/>
      <c r="E34" s="244"/>
      <c r="F34" s="244"/>
      <c r="G34" s="1162" t="s">
        <v>502</v>
      </c>
      <c r="H34" s="1163"/>
      <c r="I34" s="1163"/>
      <c r="J34" s="1164"/>
      <c r="K34" s="294" t="s">
        <v>486</v>
      </c>
      <c r="L34" s="294" t="s">
        <v>486</v>
      </c>
      <c r="M34" s="295">
        <v>20</v>
      </c>
      <c r="N34" s="296" t="s">
        <v>486</v>
      </c>
    </row>
    <row r="35" spans="1:16" ht="27" customHeight="1">
      <c r="A35" s="248"/>
      <c r="B35" s="244"/>
      <c r="C35" s="244"/>
      <c r="D35" s="244"/>
      <c r="E35" s="244"/>
      <c r="F35" s="244"/>
      <c r="G35" s="1162" t="s">
        <v>503</v>
      </c>
      <c r="H35" s="1163"/>
      <c r="I35" s="1163"/>
      <c r="J35" s="1164"/>
      <c r="K35" s="294">
        <v>548560</v>
      </c>
      <c r="L35" s="294">
        <v>5227</v>
      </c>
      <c r="M35" s="295">
        <v>9869</v>
      </c>
      <c r="N35" s="296">
        <v>-47</v>
      </c>
    </row>
    <row r="36" spans="1:16" ht="27" customHeight="1">
      <c r="A36" s="248"/>
      <c r="B36" s="244"/>
      <c r="C36" s="244"/>
      <c r="D36" s="244"/>
      <c r="E36" s="244"/>
      <c r="F36" s="244"/>
      <c r="G36" s="1162" t="s">
        <v>504</v>
      </c>
      <c r="H36" s="1163"/>
      <c r="I36" s="1163"/>
      <c r="J36" s="1164"/>
      <c r="K36" s="294">
        <v>439011</v>
      </c>
      <c r="L36" s="294">
        <v>4183</v>
      </c>
      <c r="M36" s="295">
        <v>1414</v>
      </c>
      <c r="N36" s="296">
        <v>195.8</v>
      </c>
    </row>
    <row r="37" spans="1:16" ht="13.5" customHeight="1">
      <c r="A37" s="248"/>
      <c r="B37" s="244"/>
      <c r="C37" s="244"/>
      <c r="D37" s="244"/>
      <c r="E37" s="244"/>
      <c r="F37" s="244"/>
      <c r="G37" s="1162" t="s">
        <v>505</v>
      </c>
      <c r="H37" s="1163"/>
      <c r="I37" s="1163"/>
      <c r="J37" s="1164"/>
      <c r="K37" s="294">
        <v>81723</v>
      </c>
      <c r="L37" s="294">
        <v>779</v>
      </c>
      <c r="M37" s="295">
        <v>1206</v>
      </c>
      <c r="N37" s="296">
        <v>-35.4</v>
      </c>
    </row>
    <row r="38" spans="1:16" ht="27" customHeight="1">
      <c r="A38" s="248"/>
      <c r="B38" s="244"/>
      <c r="C38" s="244"/>
      <c r="D38" s="244"/>
      <c r="E38" s="244"/>
      <c r="F38" s="244"/>
      <c r="G38" s="1165" t="s">
        <v>506</v>
      </c>
      <c r="H38" s="1166"/>
      <c r="I38" s="1166"/>
      <c r="J38" s="1167"/>
      <c r="K38" s="297" t="s">
        <v>486</v>
      </c>
      <c r="L38" s="297" t="s">
        <v>486</v>
      </c>
      <c r="M38" s="298">
        <v>1</v>
      </c>
      <c r="N38" s="299" t="s">
        <v>486</v>
      </c>
      <c r="O38" s="293"/>
    </row>
    <row r="39" spans="1:16">
      <c r="A39" s="248"/>
      <c r="B39" s="244"/>
      <c r="C39" s="244"/>
      <c r="D39" s="244"/>
      <c r="E39" s="244"/>
      <c r="F39" s="244"/>
      <c r="G39" s="1165" t="s">
        <v>507</v>
      </c>
      <c r="H39" s="1166"/>
      <c r="I39" s="1166"/>
      <c r="J39" s="1167"/>
      <c r="K39" s="300">
        <v>-552659</v>
      </c>
      <c r="L39" s="300">
        <v>-5266</v>
      </c>
      <c r="M39" s="301">
        <v>-5887</v>
      </c>
      <c r="N39" s="302">
        <v>-10.5</v>
      </c>
      <c r="O39" s="293"/>
    </row>
    <row r="40" spans="1:16" ht="27" customHeight="1">
      <c r="A40" s="248"/>
      <c r="B40" s="244"/>
      <c r="C40" s="244"/>
      <c r="D40" s="244"/>
      <c r="E40" s="244"/>
      <c r="F40" s="244"/>
      <c r="G40" s="1162" t="s">
        <v>508</v>
      </c>
      <c r="H40" s="1163"/>
      <c r="I40" s="1163"/>
      <c r="J40" s="1164"/>
      <c r="K40" s="300">
        <v>-3225053</v>
      </c>
      <c r="L40" s="300">
        <v>-30730</v>
      </c>
      <c r="M40" s="301">
        <v>-31918</v>
      </c>
      <c r="N40" s="302">
        <v>-3.7</v>
      </c>
      <c r="O40" s="293"/>
    </row>
    <row r="41" spans="1:16">
      <c r="A41" s="248"/>
      <c r="B41" s="244"/>
      <c r="C41" s="244"/>
      <c r="D41" s="244"/>
      <c r="E41" s="244"/>
      <c r="F41" s="244"/>
      <c r="G41" s="1168" t="s">
        <v>277</v>
      </c>
      <c r="H41" s="1169"/>
      <c r="I41" s="1169"/>
      <c r="J41" s="1170"/>
      <c r="K41" s="294">
        <v>1876754</v>
      </c>
      <c r="L41" s="300">
        <v>17883</v>
      </c>
      <c r="M41" s="301">
        <v>13436</v>
      </c>
      <c r="N41" s="302">
        <v>33.1</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57" t="s">
        <v>477</v>
      </c>
      <c r="J49" s="1159" t="s">
        <v>512</v>
      </c>
      <c r="K49" s="1160"/>
      <c r="L49" s="1160"/>
      <c r="M49" s="1160"/>
      <c r="N49" s="1161"/>
    </row>
    <row r="50" spans="1:14">
      <c r="A50" s="248"/>
      <c r="B50" s="244"/>
      <c r="C50" s="244"/>
      <c r="D50" s="244"/>
      <c r="E50" s="244"/>
      <c r="F50" s="244"/>
      <c r="G50" s="312"/>
      <c r="H50" s="313"/>
      <c r="I50" s="1158"/>
      <c r="J50" s="314" t="s">
        <v>513</v>
      </c>
      <c r="K50" s="315" t="s">
        <v>514</v>
      </c>
      <c r="L50" s="316" t="s">
        <v>515</v>
      </c>
      <c r="M50" s="317" t="s">
        <v>516</v>
      </c>
      <c r="N50" s="318" t="s">
        <v>517</v>
      </c>
    </row>
    <row r="51" spans="1:14">
      <c r="A51" s="248"/>
      <c r="B51" s="244"/>
      <c r="C51" s="244"/>
      <c r="D51" s="244"/>
      <c r="E51" s="244"/>
      <c r="F51" s="244"/>
      <c r="G51" s="310" t="s">
        <v>518</v>
      </c>
      <c r="H51" s="311"/>
      <c r="I51" s="319">
        <v>4232986</v>
      </c>
      <c r="J51" s="320">
        <v>40262</v>
      </c>
      <c r="K51" s="321">
        <v>-20.8</v>
      </c>
      <c r="L51" s="322">
        <v>41433</v>
      </c>
      <c r="M51" s="323">
        <v>-19.2</v>
      </c>
      <c r="N51" s="324">
        <v>-1.6</v>
      </c>
    </row>
    <row r="52" spans="1:14">
      <c r="A52" s="248"/>
      <c r="B52" s="244"/>
      <c r="C52" s="244"/>
      <c r="D52" s="244"/>
      <c r="E52" s="244"/>
      <c r="F52" s="244"/>
      <c r="G52" s="325"/>
      <c r="H52" s="326" t="s">
        <v>519</v>
      </c>
      <c r="I52" s="327">
        <v>2426364</v>
      </c>
      <c r="J52" s="328">
        <v>23078</v>
      </c>
      <c r="K52" s="329">
        <v>-3.3</v>
      </c>
      <c r="L52" s="330">
        <v>22351</v>
      </c>
      <c r="M52" s="331">
        <v>-23.1</v>
      </c>
      <c r="N52" s="332">
        <v>19.8</v>
      </c>
    </row>
    <row r="53" spans="1:14">
      <c r="A53" s="248"/>
      <c r="B53" s="244"/>
      <c r="C53" s="244"/>
      <c r="D53" s="244"/>
      <c r="E53" s="244"/>
      <c r="F53" s="244"/>
      <c r="G53" s="310" t="s">
        <v>520</v>
      </c>
      <c r="H53" s="311"/>
      <c r="I53" s="319">
        <v>4809670</v>
      </c>
      <c r="J53" s="320">
        <v>45995</v>
      </c>
      <c r="K53" s="321">
        <v>14.2</v>
      </c>
      <c r="L53" s="322">
        <v>43493</v>
      </c>
      <c r="M53" s="323">
        <v>5</v>
      </c>
      <c r="N53" s="324">
        <v>9.1999999999999993</v>
      </c>
    </row>
    <row r="54" spans="1:14">
      <c r="A54" s="248"/>
      <c r="B54" s="244"/>
      <c r="C54" s="244"/>
      <c r="D54" s="244"/>
      <c r="E54" s="244"/>
      <c r="F54" s="244"/>
      <c r="G54" s="325"/>
      <c r="H54" s="326" t="s">
        <v>519</v>
      </c>
      <c r="I54" s="327">
        <v>1756768</v>
      </c>
      <c r="J54" s="328">
        <v>16800</v>
      </c>
      <c r="K54" s="329">
        <v>-27.2</v>
      </c>
      <c r="L54" s="330">
        <v>23254</v>
      </c>
      <c r="M54" s="331">
        <v>4</v>
      </c>
      <c r="N54" s="332">
        <v>-31.2</v>
      </c>
    </row>
    <row r="55" spans="1:14">
      <c r="A55" s="248"/>
      <c r="B55" s="244"/>
      <c r="C55" s="244"/>
      <c r="D55" s="244"/>
      <c r="E55" s="244"/>
      <c r="F55" s="244"/>
      <c r="G55" s="310" t="s">
        <v>521</v>
      </c>
      <c r="H55" s="311"/>
      <c r="I55" s="319">
        <v>6042431</v>
      </c>
      <c r="J55" s="320">
        <v>57216</v>
      </c>
      <c r="K55" s="321">
        <v>24.4</v>
      </c>
      <c r="L55" s="322">
        <v>50840</v>
      </c>
      <c r="M55" s="323">
        <v>16.899999999999999</v>
      </c>
      <c r="N55" s="324">
        <v>7.5</v>
      </c>
    </row>
    <row r="56" spans="1:14">
      <c r="A56" s="248"/>
      <c r="B56" s="244"/>
      <c r="C56" s="244"/>
      <c r="D56" s="244"/>
      <c r="E56" s="244"/>
      <c r="F56" s="244"/>
      <c r="G56" s="325"/>
      <c r="H56" s="326" t="s">
        <v>519</v>
      </c>
      <c r="I56" s="327">
        <v>2719728</v>
      </c>
      <c r="J56" s="328">
        <v>25753</v>
      </c>
      <c r="K56" s="329">
        <v>53.3</v>
      </c>
      <c r="L56" s="330">
        <v>25367</v>
      </c>
      <c r="M56" s="331">
        <v>9.1</v>
      </c>
      <c r="N56" s="332">
        <v>44.2</v>
      </c>
    </row>
    <row r="57" spans="1:14">
      <c r="A57" s="248"/>
      <c r="B57" s="244"/>
      <c r="C57" s="244"/>
      <c r="D57" s="244"/>
      <c r="E57" s="244"/>
      <c r="F57" s="244"/>
      <c r="G57" s="310" t="s">
        <v>522</v>
      </c>
      <c r="H57" s="311"/>
      <c r="I57" s="319">
        <v>5928826</v>
      </c>
      <c r="J57" s="320">
        <v>56297</v>
      </c>
      <c r="K57" s="321">
        <v>-1.6</v>
      </c>
      <c r="L57" s="322">
        <v>53605</v>
      </c>
      <c r="M57" s="323">
        <v>5.4</v>
      </c>
      <c r="N57" s="324">
        <v>-7</v>
      </c>
    </row>
    <row r="58" spans="1:14">
      <c r="A58" s="248"/>
      <c r="B58" s="244"/>
      <c r="C58" s="244"/>
      <c r="D58" s="244"/>
      <c r="E58" s="244"/>
      <c r="F58" s="244"/>
      <c r="G58" s="325"/>
      <c r="H58" s="326" t="s">
        <v>519</v>
      </c>
      <c r="I58" s="327">
        <v>3192053</v>
      </c>
      <c r="J58" s="328">
        <v>30310</v>
      </c>
      <c r="K58" s="329">
        <v>17.7</v>
      </c>
      <c r="L58" s="330">
        <v>28343</v>
      </c>
      <c r="M58" s="331">
        <v>11.7</v>
      </c>
      <c r="N58" s="332">
        <v>6</v>
      </c>
    </row>
    <row r="59" spans="1:14">
      <c r="A59" s="248"/>
      <c r="B59" s="244"/>
      <c r="C59" s="244"/>
      <c r="D59" s="244"/>
      <c r="E59" s="244"/>
      <c r="F59" s="244"/>
      <c r="G59" s="310" t="s">
        <v>523</v>
      </c>
      <c r="H59" s="311"/>
      <c r="I59" s="319">
        <v>5497404</v>
      </c>
      <c r="J59" s="320">
        <v>52382</v>
      </c>
      <c r="K59" s="321">
        <v>-7</v>
      </c>
      <c r="L59" s="322">
        <v>58051</v>
      </c>
      <c r="M59" s="323">
        <v>8.3000000000000007</v>
      </c>
      <c r="N59" s="324">
        <v>-15.3</v>
      </c>
    </row>
    <row r="60" spans="1:14">
      <c r="A60" s="248"/>
      <c r="B60" s="244"/>
      <c r="C60" s="244"/>
      <c r="D60" s="244"/>
      <c r="E60" s="244"/>
      <c r="F60" s="244"/>
      <c r="G60" s="325"/>
      <c r="H60" s="326" t="s">
        <v>519</v>
      </c>
      <c r="I60" s="333">
        <v>3410973</v>
      </c>
      <c r="J60" s="328">
        <v>32501</v>
      </c>
      <c r="K60" s="329">
        <v>7.2</v>
      </c>
      <c r="L60" s="330">
        <v>32143</v>
      </c>
      <c r="M60" s="331">
        <v>13.4</v>
      </c>
      <c r="N60" s="332">
        <v>-6.2</v>
      </c>
    </row>
    <row r="61" spans="1:14">
      <c r="A61" s="248"/>
      <c r="B61" s="244"/>
      <c r="C61" s="244"/>
      <c r="D61" s="244"/>
      <c r="E61" s="244"/>
      <c r="F61" s="244"/>
      <c r="G61" s="310" t="s">
        <v>524</v>
      </c>
      <c r="H61" s="334"/>
      <c r="I61" s="335">
        <v>5302263</v>
      </c>
      <c r="J61" s="336">
        <v>50430</v>
      </c>
      <c r="K61" s="337">
        <v>1.8</v>
      </c>
      <c r="L61" s="338">
        <v>49484</v>
      </c>
      <c r="M61" s="339">
        <v>3.3</v>
      </c>
      <c r="N61" s="324">
        <v>-1.5</v>
      </c>
    </row>
    <row r="62" spans="1:14">
      <c r="A62" s="248"/>
      <c r="B62" s="244"/>
      <c r="C62" s="244"/>
      <c r="D62" s="244"/>
      <c r="E62" s="244"/>
      <c r="F62" s="244"/>
      <c r="G62" s="325"/>
      <c r="H62" s="326" t="s">
        <v>519</v>
      </c>
      <c r="I62" s="327">
        <v>2701177</v>
      </c>
      <c r="J62" s="328">
        <v>25688</v>
      </c>
      <c r="K62" s="329">
        <v>9.5</v>
      </c>
      <c r="L62" s="330">
        <v>26292</v>
      </c>
      <c r="M62" s="331">
        <v>3</v>
      </c>
      <c r="N62" s="332">
        <v>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71" t="s">
        <v>3</v>
      </c>
      <c r="D47" s="1171"/>
      <c r="E47" s="1172"/>
      <c r="F47" s="11">
        <v>20.99</v>
      </c>
      <c r="G47" s="12">
        <v>22.58</v>
      </c>
      <c r="H47" s="12">
        <v>24.58</v>
      </c>
      <c r="I47" s="12">
        <v>24.72</v>
      </c>
      <c r="J47" s="13">
        <v>24.51</v>
      </c>
    </row>
    <row r="48" spans="2:10" ht="57.75" customHeight="1">
      <c r="B48" s="14"/>
      <c r="C48" s="1173" t="s">
        <v>4</v>
      </c>
      <c r="D48" s="1173"/>
      <c r="E48" s="1174"/>
      <c r="F48" s="15">
        <v>5.12</v>
      </c>
      <c r="G48" s="16">
        <v>5.67</v>
      </c>
      <c r="H48" s="16">
        <v>7.07</v>
      </c>
      <c r="I48" s="16">
        <v>5.87</v>
      </c>
      <c r="J48" s="17">
        <v>6.23</v>
      </c>
    </row>
    <row r="49" spans="2:10" ht="57.75" customHeight="1" thickBot="1">
      <c r="B49" s="18"/>
      <c r="C49" s="1175" t="s">
        <v>5</v>
      </c>
      <c r="D49" s="1175"/>
      <c r="E49" s="1176"/>
      <c r="F49" s="19">
        <v>2.98</v>
      </c>
      <c r="G49" s="20">
        <v>2.1</v>
      </c>
      <c r="H49" s="20">
        <v>3.56</v>
      </c>
      <c r="I49" s="20" t="s">
        <v>531</v>
      </c>
      <c r="J49" s="21">
        <v>0.45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2017-05-18T07:59:06Z</cp:lastPrinted>
  <dcterms:created xsi:type="dcterms:W3CDTF">2017-02-15T23:28:04Z</dcterms:created>
  <dcterms:modified xsi:type="dcterms:W3CDTF">2017-05-19T04:14:55Z</dcterms:modified>
  <cp:category/>
</cp:coreProperties>
</file>