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BE36" i="9"/>
  <c r="AM36" i="9"/>
  <c r="C36" i="9"/>
  <c r="BE35" i="9"/>
  <c r="C35" i="9"/>
  <c r="C34" i="9"/>
  <c r="U34" i="9" s="1"/>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E34" i="9"/>
  <c r="CO34" i="9" l="1"/>
  <c r="CO35" i="9" s="1"/>
  <c r="CO36" i="9" s="1"/>
  <c r="CO37" i="9" s="1"/>
  <c r="CO38" i="9" s="1"/>
  <c r="CO39" i="9" s="1"/>
</calcChain>
</file>

<file path=xl/sharedStrings.xml><?xml version="1.0" encoding="utf-8"?>
<sst xmlns="http://schemas.openxmlformats.org/spreadsheetml/2006/main" count="1042" uniqueCount="569">
  <si>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</si>
  <si>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</si>
  <si>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</si>
  <si>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</si>
  <si>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</si>
  <si>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</si>
  <si>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</si>
  <si>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</si>
  <si>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</si>
  <si>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</si>
  <si>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</si>
  <si>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</si>
  <si>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</si>
  <si>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</si>
  <si>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</si>
  <si>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</si>
  <si>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</si>
  <si>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</si>
  <si>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</si>
  <si>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</si>
  <si>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</si>
  <si>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</si>
  <si>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</si>
  <si>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</si>
  <si>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</si>
  <si>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</si>
  <si>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</si>
  <si>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</si>
  <si>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</si>
  <si>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</si>
  <si>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</si>
  <si>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</si>
  <si>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</si>
  <si>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</si>
  <si>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</si>
  <si>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</si>
  <si>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</si>
  <si>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</si>
  <si>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</si>
  <si>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</si>
  <si>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</si>
  <si>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</si>
  <si>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</si>
  <si>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</si>
  <si>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</si>
  <si>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</si>
  <si>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</si>
  <si>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</si>
  <si>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</si>
  <si>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</si>
  <si>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</si>
  <si>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</si>
  <si>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</si>
  <si>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</si>
  <si>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</si>
  <si>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</si>
  <si>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</si>
  <si>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</si>
  <si>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</si>
  <si>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</si>
  <si>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</si>
  <si>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</si>
  <si>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</si>
  <si>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</si>
  <si>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</si>
  <si>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</si>
  <si>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</si>
  <si>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</si>
  <si>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</si>
  <si>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</si>
  <si>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</si>
  <si>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</si>
  <si>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</si>
  <si>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</si>
  <si>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</si>
  <si>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</si>
  <si>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</si>
  <si>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</si>
  <si>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</si>
  <si>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</si>
  <si>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</si>
  <si>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</si>
  <si>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</si>
  <si>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</si>
  <si>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</si>
  <si>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</si>
  <si>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</si>
  <si>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</si>
  <si>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</si>
  <si>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</si>
  <si>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</si>
  <si>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</si>
  <si>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</si>
  <si>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</si>
  <si>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</si>
  <si>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</si>
  <si>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</si>
  <si>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</si>
  <si>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</si>
  <si>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</si>
  <si>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</si>
  <si>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</si>
  <si>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</si>
  <si>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</si>
  <si>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</si>
  <si>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</si>
  <si>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</si>
  <si>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</si>
  <si>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</si>
  <si>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</si>
  <si>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</si>
  <si>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</si>
  <si>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</si>
  <si>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</si>
  <si>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</si>
  <si>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</si>
  <si>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</si>
  <si>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</si>
  <si>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</si>
  <si>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</si>
  <si>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</si>
  <si>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</si>
  <si>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</si>
  <si>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</si>
  <si>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</si>
  <si>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</si>
  <si>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</si>
  <si>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</si>
  <si>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</si>
  <si>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</si>
  <si>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</si>
  <si>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</si>
  <si>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</si>
  <si>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</si>
  <si>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</si>
  <si>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</si>
  <si>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</si>
  <si>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</si>
  <si>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</si>
  <si>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</si>
  <si>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</si>
  <si>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</si>
  <si>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</si>
  <si>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</si>
  <si>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</si>
  <si>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</si>
  <si>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</si>
  <si>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</si>
  <si>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</si>
  <si>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</si>
  <si>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</si>
  <si>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</si>
  <si>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</si>
  <si>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</si>
  <si>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</si>
  <si>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</si>
  <si>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</si>
  <si>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</si>
  <si>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</si>
  <si>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</si>
  <si>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</si>
  <si>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</si>
  <si>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</si>
  <si>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</si>
  <si>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</si>
  <si>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</si>
  <si>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</si>
  <si>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</si>
  <si>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</si>
  <si>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</si>
  <si>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</si>
  <si>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</si>
  <si>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</si>
  <si>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</si>
  <si>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</si>
  <si>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</si>
  <si>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</si>
  <si>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</si>
  <si>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</si>
  <si>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</si>
  <si>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</si>
  <si>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</si>
  <si>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</si>
  <si>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</si>
  <si>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</si>
  <si>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</si>
  <si>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</si>
  <si>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</si>
  <si>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</si>
  <si>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</si>
  <si>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</si>
  <si>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</si>
  <si>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鹿児島県枕崎市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</si>
  <si>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</si>
  <si>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</si>
  <si>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</si>
  <si>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</si>
  <si>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</si>
  <si>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</si>
  <si>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</si>
  <si>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</si>
  <si>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</si>
  <si>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</si>
  <si>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</si>
  <si>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</si>
  <si>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</si>
  <si>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</si>
  <si>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</si>
  <si>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</si>
  <si>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</si>
  <si>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</si>
  <si>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</si>
  <si>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</si>
  <si>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</si>
  <si>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</si>
  <si>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</si>
  <si>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</si>
  <si>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</si>
  <si>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</si>
  <si>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</si>
  <si>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</si>
  <si>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</si>
  <si>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</si>
  <si>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</si>
  <si>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</si>
  <si>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</si>
  <si>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</si>
  <si>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</si>
  <si>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</si>
  <si>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</si>
  <si>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</si>
  <si>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</si>
  <si>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</si>
  <si>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</si>
  <si>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</si>
  <si>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</si>
  <si>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</si>
  <si>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</si>
  <si>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</si>
  <si>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</si>
  <si>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</si>
  <si>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</si>
  <si>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</si>
  <si>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</si>
  <si>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</si>
  <si>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</si>
  <si>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</si>
  <si>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</si>
  <si>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</si>
  <si>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</si>
  <si>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</si>
  <si>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</si>
  <si>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</si>
  <si>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</si>
  <si>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</si>
  <si>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</si>
  <si>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</si>
  <si>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</si>
  <si>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</si>
  <si>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</si>
  <si>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</si>
  <si>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</si>
  <si>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</si>
  <si>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</si>
  <si>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</si>
  <si>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</si>
  <si>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</si>
  <si>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</si>
  <si>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</si>
  <si>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</si>
  <si>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</si>
  <si>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</si>
  <si>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</si>
  <si>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</si>
  <si>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</si>
  <si>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</si>
  <si>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</si>
  <si>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</si>
  <si>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</si>
  <si>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</si>
  <si>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</si>
  <si>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</si>
  <si>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</si>
  <si>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</si>
  <si>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</si>
  <si>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</si>
  <si>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</si>
  <si>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</si>
  <si>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</si>
  <si>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</si>
  <si>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</si>
  <si>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</si>
  <si>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</si>
  <si>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</si>
  <si>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</si>
  <si>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</si>
  <si>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</si>
  <si>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</si>
  <si>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</si>
  <si>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</si>
  <si>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</si>
  <si>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</si>
  <si>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</si>
  <si>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</si>
  <si>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</si>
  <si>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</si>
  <si>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</si>
  <si>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</si>
  <si>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</si>
  <si>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</si>
  <si>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</si>
  <si>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</si>
  <si>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</si>
  <si>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</si>
  <si>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</si>
  <si>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</si>
  <si>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</si>
  <si>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</si>
  <si>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</si>
  <si>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</si>
  <si>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</si>
  <si>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</si>
  <si>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</si>
  <si>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</si>
  <si>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</si>
  <si>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</si>
  <si>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</si>
  <si>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</si>
  <si>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</si>
  <si>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</si>
  <si>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</si>
  <si>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</si>
  <si>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</si>
  <si>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</si>
  <si>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</si>
  <si>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</si>
  <si>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</si>
  <si>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</si>
  <si>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</si>
  <si>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</si>
  <si>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鹿児島県枕崎市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</si>
  <si>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</si>
  <si>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</si>
  <si>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</si>
  <si>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</si>
  <si>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</si>
  <si>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</si>
  <si>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</si>
  <si>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</si>
  <si>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</si>
  <si>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</si>
  <si>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</si>
  <si>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</si>
  <si>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</si>
  <si>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</si>
  <si>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</si>
  <si>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</si>
  <si>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</si>
  <si>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</si>
  <si>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</si>
  <si>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</si>
  <si>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</si>
  <si>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</si>
  <si>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</si>
  <si>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</si>
  <si>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</si>
  <si>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</si>
  <si>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</si>
  <si>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</si>
  <si>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</si>
  <si>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</si>
  <si>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</si>
  <si>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</si>
  <si>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</si>
  <si>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</si>
  <si>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</si>
  <si>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</si>
  <si>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</si>
  <si>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</si>
  <si>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</si>
  <si>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</si>
  <si>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</si>
  <si>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</si>
  <si>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</si>
  <si>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</si>
  <si>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</si>
  <si>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</si>
  <si>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</si>
  <si>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</si>
  <si>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</si>
  <si>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</si>
  <si>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</si>
  <si>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</si>
  <si>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</si>
  <si>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</si>
  <si>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</si>
  <si>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</si>
  <si>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</si>
  <si>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</si>
  <si>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</si>
  <si>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</si>
  <si>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</si>
  <si>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</si>
  <si>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</si>
  <si>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</si>
  <si>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</si>
  <si>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</si>
  <si>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</si>
  <si>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</si>
  <si>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</si>
  <si>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</si>
  <si>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</si>
  <si>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</si>
  <si>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</si>
  <si>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</si>
  <si>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</si>
  <si>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</si>
  <si>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</si>
  <si>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</si>
  <si>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</si>
  <si>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</si>
  <si>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</si>
  <si>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</si>
  <si>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</si>
  <si>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</si>
  <si>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</si>
  <si>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</si>
  <si>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</si>
  <si>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</si>
  <si>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</si>
  <si>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</si>
  <si>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</si>
  <si>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</si>
  <si>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</si>
  <si>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</si>
  <si>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</si>
  <si>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</si>
  <si>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</si>
  <si>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</si>
  <si>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</si>
  <si>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枕崎市公共下水道事業特別会計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</si>
  <si>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</si>
  <si>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</si>
  <si>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枕崎市立病院事業会計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</si>
  <si>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</si>
  <si>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</si>
  <si>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</si>
  <si>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枕崎市後期高齢者医療特別会計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</si>
  <si>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</si>
  <si>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</si>
  <si>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</si>
  <si>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</si>
  <si>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</si>
  <si>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</si>
  <si>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</si>
  <si>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</si>
  <si>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</si>
  <si>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</si>
  <si>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</si>
  <si>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</si>
  <si>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</si>
  <si>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</si>
  <si>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</si>
  <si>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</si>
  <si>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</si>
  <si>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</si>
  <si>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</si>
  <si>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</si>
  <si>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</si>
  <si>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</si>
  <si>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</si>
  <si>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</si>
  <si>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</si>
  <si>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</si>
  <si>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</si>
  <si>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</si>
  <si>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</si>
  <si>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</si>
  <si>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</si>
  <si>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</si>
  <si>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</si>
  <si>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</si>
  <si>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</si>
  <si>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</si>
  <si>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</si>
  <si>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</si>
  <si>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</si>
  <si>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</si>
  <si>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</si>
  <si>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</si>
  <si>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</si>
  <si>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</si>
  <si>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</si>
  <si>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</si>
  <si>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</si>
  <si>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</si>
  <si>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</si>
  <si>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</si>
  <si>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</si>
  <si>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</si>
  <si>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</si>
  <si>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</si>
  <si>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</si>
  <si>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</si>
  <si>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</si>
  <si>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</si>
  <si>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</si>
  <si>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</si>
  <si>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</si>
  <si>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</si>
  <si>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</si>
  <si>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</si>
  <si>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</si>
  <si>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</si>
  <si>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</si>
  <si>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</si>
  <si>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</si>
  <si>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</si>
  <si>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</si>
  <si>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</si>
  <si>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</si>
  <si>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</si>
  <si>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</si>
  <si>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</si>
  <si>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</si>
  <si>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</si>
  <si>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</si>
  <si>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</si>
  <si>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枕崎市国民健康保険特別会計</t>
  </si>
  <si>
    <t>▲ 2.12</t>
  </si>
  <si>
    <t>▲ 4.19</t>
  </si>
  <si>
    <t>▲ 4.21</t>
  </si>
  <si>
    <t>▲ 2.88</t>
  </si>
  <si>
    <t>▲ 1.36</t>
  </si>
  <si>
    <t>枕崎市水道事業会計</t>
  </si>
  <si>
    <t>枕崎市立病院事業会計</t>
  </si>
  <si>
    <t>一般会計</t>
  </si>
  <si>
    <t>枕崎市介護保険特別会計</t>
  </si>
  <si>
    <t>枕崎市公共下水道事業特別会計</t>
  </si>
  <si>
    <t>枕崎市後期高齢者医療特別会計</t>
  </si>
  <si>
    <t>その他会計（赤字）</t>
  </si>
  <si>
    <t>その他会計（黒字）</t>
  </si>
  <si>
    <t>枕崎市水産センター</t>
    <rPh sb="0" eb="3">
      <t>マクラザキシ</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</si>
  <si>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</si>
  <si>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</si>
  <si>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3">
      <t>マクラザキシ</t>
    </rPh>
    <rPh sb="6" eb="8">
      <t>コウシャ</t>
    </rPh>
    <phoneticPr fontId="2"/>
  </si>
  <si>
    <t>枕崎市土地開発公社</t>
    <rPh sb="0" eb="3">
      <t>マクラザキシ</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</si>
  <si>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</si>
  <si>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t>
    <phoneticPr fontId="2"/>
  </si>
  <si>
    <t>南薩地区衛生管理組合</t>
    <rPh sb="0" eb="2">
      <t>ナンサツ</t>
    </rPh>
    <rPh sb="2" eb="4">
      <t>チク</t>
    </rPh>
    <rPh sb="4" eb="6">
      <t>エイセイ</t>
    </rPh>
    <rPh sb="6" eb="8">
      <t>カンリ</t>
    </rPh>
    <rPh sb="8" eb="10">
      <t>クミアイ</t>
    </rPh>
    <phoneticPr fontId="5"/>
  </si>
  <si>
    <t>南薩介護保険事務組合</t>
    <rPh sb="0" eb="2">
      <t>ナンサツ</t>
    </rPh>
    <rPh sb="2" eb="4">
      <t>カイゴ</t>
    </rPh>
    <rPh sb="4" eb="6">
      <t>ホケン</t>
    </rPh>
    <rPh sb="6" eb="8">
      <t>ジム</t>
    </rPh>
    <rPh sb="8" eb="10">
      <t>クミアイ</t>
    </rPh>
    <phoneticPr fontId="5"/>
  </si>
  <si>
    <t>鹿児島県市町村総合事務組合</t>
    <rPh sb="0" eb="4">
      <t>カゴシマケン</t>
    </rPh>
    <rPh sb="4" eb="7">
      <t>シチョウソン</t>
    </rPh>
    <rPh sb="7" eb="9">
      <t>ソウゴウ</t>
    </rPh>
    <rPh sb="9" eb="11">
      <t>ジム</t>
    </rPh>
    <rPh sb="11" eb="13">
      <t>クミアイ</t>
    </rPh>
    <phoneticPr fontId="5"/>
  </si>
  <si>
    <t>鹿児島県後期高齢者医療広域連合</t>
  </si>
  <si>
    <t>一般会計</t>
    <rPh sb="0" eb="2">
      <t>イッパン</t>
    </rPh>
    <rPh sb="2" eb="4">
      <t>カイケイ</t>
    </rPh>
    <phoneticPr fontId="2"/>
  </si>
  <si>
    <t>特別会計</t>
    <rPh sb="0" eb="2">
      <t>トクベツ</t>
    </rPh>
    <rPh sb="2" eb="4">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</si>
  <si>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</si>
  <si>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</si>
  <si>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</si>
  <si>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</si>
  <si>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</si>
  <si>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</si>
  <si>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</si>
  <si>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</si>
  <si>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</si>
  <si>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</si>
  <si>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</si>
  <si>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将来負担比率については，比率を求める算式の分母となる標準財政規模から算入公債費を差し引いた額が増加したことに加え，分子では地方債の現在高は増となったものの，基準財政需要額算入見
込額が増加したことなどから実質的な負担額が減少したほか，充当可能基金が増加したことなどから，前年度に比べ10.6ポイント低くなっている。実質公債費比率については，比率を求める算式の分母となる基準財政需要額から算入公債費を差し引いた額が増加したことに加え，分子も一般会計の元利償還金の額が減となったことなどから，前年度に比べ単年度で0.6ポイント，３箇年平均で0.9ポイント低くなっている。将来負担比率及び実質公債費率は近年減少傾向にあるが，類比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0" eb="2">
      <t>ショウライ</t>
    </rPh>
    <rPh sb="2" eb="4">
      <t>フタン</t>
    </rPh>
    <rPh sb="4" eb="6">
      <t>ヒリツ</t>
    </rPh>
    <rPh sb="12" eb="14">
      <t>ヒリツ</t>
    </rPh>
    <rPh sb="15" eb="16">
      <t>モト</t>
    </rPh>
    <rPh sb="18" eb="20">
      <t>サンシキ</t>
    </rPh>
    <rPh sb="21" eb="23">
      <t>ブンボ</t>
    </rPh>
    <rPh sb="26" eb="28">
      <t>ヒョウジュン</t>
    </rPh>
    <rPh sb="28" eb="30">
      <t>ザイセイ</t>
    </rPh>
    <rPh sb="30" eb="32">
      <t>キボ</t>
    </rPh>
    <rPh sb="34" eb="36">
      <t>サンニュウ</t>
    </rPh>
    <rPh sb="36" eb="39">
      <t>コウサイヒ</t>
    </rPh>
    <rPh sb="40" eb="41">
      <t>サ</t>
    </rPh>
    <rPh sb="42" eb="43">
      <t>ヒ</t>
    </rPh>
    <rPh sb="45" eb="46">
      <t>ガク</t>
    </rPh>
    <rPh sb="47" eb="49">
      <t>ゾウカ</t>
    </rPh>
    <rPh sb="54" eb="55">
      <t>クワ</t>
    </rPh>
    <rPh sb="57" eb="59">
      <t>ブンシ</t>
    </rPh>
    <rPh sb="61" eb="63">
      <t>チホウ</t>
    </rPh>
    <rPh sb="63" eb="64">
      <t>サイ</t>
    </rPh>
    <rPh sb="65" eb="67">
      <t>ゲンザイ</t>
    </rPh>
    <rPh sb="67" eb="68">
      <t>タカ</t>
    </rPh>
    <rPh sb="69" eb="70">
      <t>ゾウ</t>
    </rPh>
    <rPh sb="78" eb="80">
      <t>キジュン</t>
    </rPh>
    <rPh sb="80" eb="82">
      <t>ザイセイ</t>
    </rPh>
    <rPh sb="82" eb="84">
      <t>ジュヨウ</t>
    </rPh>
    <rPh sb="84" eb="85">
      <t>ガク</t>
    </rPh>
    <rPh sb="85" eb="87">
      <t>サンニュウ</t>
    </rPh>
    <rPh sb="90" eb="91">
      <t>ガク</t>
    </rPh>
    <rPh sb="92" eb="94">
      <t>ゾウカ</t>
    </rPh>
    <rPh sb="102" eb="104">
      <t>ジッシツ</t>
    </rPh>
    <rPh sb="104" eb="105">
      <t>テキ</t>
    </rPh>
    <rPh sb="106" eb="108">
      <t>フタン</t>
    </rPh>
    <rPh sb="108" eb="109">
      <t>ガク</t>
    </rPh>
    <rPh sb="110" eb="112">
      <t>ゲンショウ</t>
    </rPh>
    <rPh sb="117" eb="119">
      <t>ジュウトウ</t>
    </rPh>
    <rPh sb="119" eb="121">
      <t>カノウ</t>
    </rPh>
    <rPh sb="121" eb="123">
      <t>キキン</t>
    </rPh>
    <rPh sb="124" eb="126">
      <t>ゾウカ</t>
    </rPh>
    <rPh sb="135" eb="138">
      <t>ゼンネンド</t>
    </rPh>
    <rPh sb="139" eb="140">
      <t>クラ</t>
    </rPh>
    <rPh sb="149" eb="150">
      <t>ヒク</t>
    </rPh>
    <rPh sb="157" eb="159">
      <t>ジッシツ</t>
    </rPh>
    <rPh sb="159" eb="162">
      <t>コウサイヒ</t>
    </rPh>
    <rPh sb="162" eb="164">
      <t>ヒリツ</t>
    </rPh>
    <rPh sb="170" eb="172">
      <t>ヒリツ</t>
    </rPh>
    <rPh sb="173" eb="174">
      <t>モト</t>
    </rPh>
    <rPh sb="176" eb="178">
      <t>サンシキ</t>
    </rPh>
    <rPh sb="179" eb="181">
      <t>ブンボ</t>
    </rPh>
    <rPh sb="184" eb="186">
      <t>キジュン</t>
    </rPh>
    <rPh sb="186" eb="188">
      <t>ザイセイ</t>
    </rPh>
    <rPh sb="188" eb="190">
      <t>ジュヨウ</t>
    </rPh>
    <rPh sb="190" eb="191">
      <t>ガク</t>
    </rPh>
    <rPh sb="193" eb="195">
      <t>サンニュウ</t>
    </rPh>
    <rPh sb="195" eb="198">
      <t>コウサイヒ</t>
    </rPh>
    <rPh sb="199" eb="200">
      <t>サ</t>
    </rPh>
    <rPh sb="201" eb="202">
      <t>ヒ</t>
    </rPh>
    <rPh sb="204" eb="205">
      <t>ガク</t>
    </rPh>
    <rPh sb="206" eb="208">
      <t>ゾウカ</t>
    </rPh>
    <rPh sb="213" eb="214">
      <t>クワ</t>
    </rPh>
    <rPh sb="216" eb="218">
      <t>ブンシ</t>
    </rPh>
    <rPh sb="219" eb="221">
      <t>イッパン</t>
    </rPh>
    <rPh sb="221" eb="223">
      <t>カイケイ</t>
    </rPh>
    <rPh sb="224" eb="226">
      <t>ガンリ</t>
    </rPh>
    <rPh sb="226" eb="229">
      <t>ショウカンキン</t>
    </rPh>
    <rPh sb="230" eb="231">
      <t>ガク</t>
    </rPh>
    <rPh sb="232" eb="233">
      <t>ゲン</t>
    </rPh>
    <rPh sb="244" eb="247">
      <t>ゼンネンド</t>
    </rPh>
    <rPh sb="248" eb="249">
      <t>クラ</t>
    </rPh>
    <rPh sb="250" eb="253">
      <t>タンネンド</t>
    </rPh>
    <rPh sb="263" eb="265">
      <t>カネン</t>
    </rPh>
    <rPh sb="265" eb="267">
      <t>ヘイキン</t>
    </rPh>
    <rPh sb="275" eb="276">
      <t>ヒク</t>
    </rPh>
    <rPh sb="283" eb="285">
      <t>ショウライ</t>
    </rPh>
    <rPh sb="285" eb="287">
      <t>フタン</t>
    </rPh>
    <rPh sb="287" eb="289">
      <t>ヒリツ</t>
    </rPh>
    <rPh sb="289" eb="290">
      <t>オヨ</t>
    </rPh>
    <rPh sb="291" eb="293">
      <t>ジッシツ</t>
    </rPh>
    <rPh sb="293" eb="296">
      <t>コウサイヒ</t>
    </rPh>
    <rPh sb="296" eb="297">
      <t>リツ</t>
    </rPh>
    <rPh sb="298" eb="300">
      <t>キンネン</t>
    </rPh>
    <rPh sb="300" eb="302">
      <t>ゲンショウ</t>
    </rPh>
    <rPh sb="302" eb="304">
      <t>ケイコウ</t>
    </rPh>
    <rPh sb="309" eb="311">
      <t>ルイヒ</t>
    </rPh>
    <rPh sb="311" eb="313">
      <t>ダンタイ</t>
    </rPh>
    <rPh sb="314" eb="316">
      <t>ヒカク</t>
    </rPh>
    <rPh sb="318" eb="320">
      <t>イゼン</t>
    </rPh>
    <rPh sb="323" eb="324">
      <t>タカ</t>
    </rPh>
    <rPh sb="325" eb="327">
      <t>スイジュン</t>
    </rPh>
    <rPh sb="328" eb="330">
      <t>スイイ</t>
    </rPh>
    <rPh sb="339" eb="341">
      <t>コンゴ</t>
    </rPh>
    <rPh sb="343" eb="346">
      <t>トウシテキ</t>
    </rPh>
    <rPh sb="347" eb="349">
      <t>ケイヒ</t>
    </rPh>
    <rPh sb="350" eb="352">
      <t>テキセイ</t>
    </rPh>
    <rPh sb="353" eb="355">
      <t>センタク</t>
    </rPh>
    <rPh sb="356" eb="359">
      <t>ジュウテンカ</t>
    </rPh>
    <rPh sb="360" eb="361">
      <t>ハカ</t>
    </rPh>
    <rPh sb="366" eb="369">
      <t>コウフゼイ</t>
    </rPh>
    <rPh sb="369" eb="371">
      <t>ソチ</t>
    </rPh>
    <rPh sb="372" eb="373">
      <t>タカ</t>
    </rPh>
    <rPh sb="374" eb="376">
      <t>ユウリ</t>
    </rPh>
    <rPh sb="377" eb="380">
      <t>チホウサイ</t>
    </rPh>
    <rPh sb="381" eb="383">
      <t>カツヨウ</t>
    </rPh>
    <rPh sb="385" eb="388">
      <t>コウネンド</t>
    </rPh>
    <rPh sb="389" eb="392">
      <t>ジッシツテキ</t>
    </rPh>
    <rPh sb="393" eb="396">
      <t>コウサイヒ</t>
    </rPh>
    <rPh sb="396" eb="398">
      <t>フタン</t>
    </rPh>
    <rPh sb="399" eb="401">
      <t>シュクゲン</t>
    </rPh>
    <rPh sb="410" eb="412">
      <t>ザイセイ</t>
    </rPh>
    <rPh sb="412" eb="414">
      <t>チョウセイ</t>
    </rPh>
    <rPh sb="414" eb="416">
      <t>キキン</t>
    </rPh>
    <rPh sb="423" eb="425">
      <t>キキン</t>
    </rPh>
    <rPh sb="426" eb="428">
      <t>ジュウジツ</t>
    </rPh>
    <rPh sb="429" eb="430">
      <t>ハカ</t>
    </rPh>
    <rPh sb="436" eb="438">
      <t>ヒリツ</t>
    </rPh>
    <rPh sb="439" eb="441">
      <t>カイゼン</t>
    </rPh>
    <rPh sb="442" eb="443">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</si>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</sst>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43092</c:v>
                </c:pt>
                <c:pt idx="1">
                  <c:v>25866</c:v>
                </c:pt>
                <c:pt idx="2">
                  <c:v>49286</c:v>
                </c:pt>
                <c:pt idx="3">
                  <c:v>44783</c:v>
                </c:pt>
                <c:pt idx="4">
                  <c:v>59942</c:v>
                </c:pt>
              </c:numCache>
            </c:numRef>
          </c:val>
          <c:smooth val="0"/>
        </c:ser>
        <c:dLbls>
          <c:showLegendKey val="0"/>
          <c:showVal val="0"/>
          <c:showCatName val="0"/>
          <c:showSerName val="0"/>
          <c:showPercent val="0"/>
          <c:showBubbleSize val="0"/>
        </c:dLbls>
        <c:marker val="1"/>
        <c:smooth val="0"/>
        <c:axId val="119652352"/>
        <c:axId val="119654272"/>
      </c:lineChart>
      <c:catAx>
        <c:axId val="119652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54272"/>
        <c:crosses val="autoZero"/>
        <c:auto val="1"/>
        <c:lblAlgn val="ctr"/>
        <c:lblOffset val="100"/>
        <c:tickLblSkip val="1"/>
        <c:tickMarkSkip val="1"/>
        <c:noMultiLvlLbl val="0"/>
      </c:catAx>
      <c:valAx>
        <c:axId val="119654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52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4.2300000000000004</c:v>
                </c:pt>
                <c:pt idx="1">
                  <c:v>4.26</c:v>
                </c:pt>
                <c:pt idx="2">
                  <c:v>5.98</c:v>
                </c:pt>
                <c:pt idx="3">
                  <c:v>5.89</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13.23</c:v>
                </c:pt>
                <c:pt idx="1">
                  <c:v>14.53</c:v>
                </c:pt>
                <c:pt idx="2">
                  <c:v>14.71</c:v>
                </c:pt>
                <c:pt idx="3">
                  <c:v>16.440000000000001</c:v>
                </c:pt>
                <c:pt idx="4">
                  <c:v>17.57</c:v>
                </c:pt>
              </c:numCache>
            </c:numRef>
          </c:val>
        </c:ser>
        <c:dLbls>
          <c:showLegendKey val="0"/>
          <c:showVal val="0"/>
          <c:showCatName val="0"/>
          <c:showSerName val="0"/>
          <c:showPercent val="0"/>
          <c:showBubbleSize val="0"/>
        </c:dLbls>
        <c:gapWidth val="250"/>
        <c:overlap val="100"/>
        <c:axId val="119961472"/>
        <c:axId val="11996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2.0099999999999998</c:v>
                </c:pt>
                <c:pt idx="1">
                  <c:v>0.31</c:v>
                </c:pt>
                <c:pt idx="2">
                  <c:v>1.81</c:v>
                </c:pt>
                <c:pt idx="3">
                  <c:v>1.66</c:v>
                </c:pt>
                <c:pt idx="4">
                  <c:v>1.48</c:v>
                </c:pt>
              </c:numCache>
            </c:numRef>
          </c:val>
          <c:smooth val="0"/>
        </c:ser>
        <c:dLbls>
          <c:showLegendKey val="0"/>
          <c:showVal val="0"/>
          <c:showCatName val="0"/>
          <c:showSerName val="0"/>
          <c:showPercent val="0"/>
          <c:showBubbleSize val="0"/>
        </c:dLbls>
        <c:marker val="1"/>
        <c:smooth val="0"/>
        <c:axId val="119961472"/>
        <c:axId val="119963648"/>
      </c:lineChart>
      <c:catAx>
        <c:axId val="1199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63648"/>
        <c:crosses val="autoZero"/>
        <c:auto val="1"/>
        <c:lblAlgn val="ctr"/>
        <c:lblOffset val="100"/>
        <c:tickLblSkip val="1"/>
        <c:tickMarkSkip val="1"/>
        <c:noMultiLvlLbl val="0"/>
      </c:catAx>
      <c:valAx>
        <c:axId val="11996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6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0.06</c:v>
                </c:pt>
                <c:pt idx="8">
                  <c:v>#N/A</c:v>
                </c:pt>
                <c:pt idx="9">
                  <c:v>0.03</c:v>
                </c:pt>
              </c:numCache>
            </c:numRef>
          </c:val>
        </c:ser>
        <c:ser>
          <c:idx val="4"/>
          <c:order val="4"/>
          <c:tx>
            <c:strRef>
              <c:f>データシート!$A$31</c:f>
              <c:strCache>
                <c:ptCount val="1"/>
                <c:pt idx="0">
                  <c:v>枕崎市公共下水道事業特別会計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0.26</c:v>
                </c:pt>
                <c:pt idx="2">
                  <c:v>#N/A</c:v>
                </c:pt>
                <c:pt idx="3">
                  <c:v>0.24</c:v>
                </c:pt>
                <c:pt idx="4">
                  <c:v>#N/A</c:v>
                </c:pt>
                <c:pt idx="5">
                  <c:v>0.28999999999999998</c:v>
                </c:pt>
                <c:pt idx="6">
                  <c:v>#N/A</c:v>
                </c:pt>
                <c:pt idx="7">
                  <c:v>0.22</c:v>
                </c:pt>
                <c:pt idx="8">
                  <c:v>#N/A</c:v>
                </c:pt>
                <c:pt idx="9">
                  <c:v>0.41</c:v>
                </c:pt>
              </c:numCache>
            </c:numRef>
          </c:val>
        </c:ser>
        <c:ser>
          <c:idx val="5"/>
          <c:order val="5"/>
          <c:tx>
            <c:strRef>
              <c:f>データシート!$A$32</c:f>
              <c:strCache>
                <c:ptCount val="1"/>
                <c:pt idx="0">
                  <c:v>枕崎市介護保険特別会計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0.74</c:v>
                </c:pt>
                <c:pt idx="2">
                  <c:v>#N/A</c:v>
                </c:pt>
                <c:pt idx="3">
                  <c:v>0.79</c:v>
                </c:pt>
                <c:pt idx="4">
                  <c:v>#N/A</c:v>
                </c:pt>
                <c:pt idx="5">
                  <c:v>1.7</c:v>
                </c:pt>
                <c:pt idx="6">
                  <c:v>#N/A</c:v>
                </c:pt>
                <c:pt idx="7">
                  <c:v>1.95</c:v>
                </c:pt>
                <c:pt idx="8">
                  <c:v>#N/A</c:v>
                </c:pt>
                <c:pt idx="9">
                  <c:v>1.79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4.2300000000000004</c:v>
                </c:pt>
                <c:pt idx="2">
                  <c:v>#N/A</c:v>
                </c:pt>
                <c:pt idx="3">
                  <c:v>4.25</c:v>
                </c:pt>
                <c:pt idx="4">
                  <c:v>#N/A</c:v>
                </c:pt>
                <c:pt idx="5">
                  <c:v>5.98</c:v>
                </c:pt>
                <c:pt idx="6">
                  <c:v>#N/A</c:v>
                </c:pt>
                <c:pt idx="7">
                  <c:v>5.89</c:v>
                </c:pt>
                <c:pt idx="8">
                  <c:v>#N/A</c:v>
                </c:pt>
                <c:pt idx="9">
                  <c:v>6.1</c:v>
                </c:pt>
              </c:numCache>
            </c:numRef>
          </c:val>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5.18</c:v>
                </c:pt>
                <c:pt idx="2">
                  <c:v>#N/A</c:v>
                </c:pt>
                <c:pt idx="3">
                  <c:v>5.46</c:v>
                </c:pt>
                <c:pt idx="4">
                  <c:v>#N/A</c:v>
                </c:pt>
                <c:pt idx="5">
                  <c:v>5.6</c:v>
                </c:pt>
                <c:pt idx="6">
                  <c:v>#N/A</c:v>
                </c:pt>
                <c:pt idx="7">
                  <c:v>5.86</c:v>
                </c:pt>
                <c:pt idx="8">
                  <c:v>#N/A</c:v>
                </c:pt>
                <c:pt idx="9">
                  <c:v>6.48</c:v>
                </c:pt>
              </c:numCache>
            </c:numRef>
          </c:val>
        </c:ser>
        <c:ser>
          <c:idx val="8"/>
          <c:order val="8"/>
          <c:tx>
            <c:strRef>
              <c:f>データシート!$A$35</c:f>
              <c:strCache>
                <c:ptCount val="1"/>
                <c:pt idx="0">
                  <c:v>枕崎市水道事業会計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9.77</c:v>
                </c:pt>
                <c:pt idx="2">
                  <c:v>#N/A</c:v>
                </c:pt>
                <c:pt idx="3">
                  <c:v>11.34</c:v>
                </c:pt>
                <c:pt idx="4">
                  <c:v>#N/A</c:v>
                </c:pt>
                <c:pt idx="5">
                  <c:v>12.53</c:v>
                </c:pt>
                <c:pt idx="6">
                  <c:v>#N/A</c:v>
                </c:pt>
                <c:pt idx="7">
                  <c:v>13.59</c:v>
                </c:pt>
                <c:pt idx="8">
                  <c:v>#N/A</c:v>
                </c:pt>
                <c:pt idx="9">
                  <c:v>14.24</c:v>
                </c:pt>
              </c:numCache>
            </c:numRef>
          </c:val>
        </c:ser>
        <c:ser>
          <c:idx val="9"/>
          <c:order val="9"/>
          <c:tx>
            <c:strRef>
              <c:f>データシート!$A$36</c:f>
              <c:strCache>
                <c:ptCount val="1"/>
                <c:pt idx="0">
                  <c:v>枕崎市国民健康保険特別会計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2.12</c:v>
                </c:pt>
                <c:pt idx="1">
                  <c:v>#N/A</c:v>
                </c:pt>
                <c:pt idx="2">
                  <c:v>4.1900000000000004</c:v>
                </c:pt>
                <c:pt idx="3">
                  <c:v>#N/A</c:v>
                </c:pt>
                <c:pt idx="4">
                  <c:v>4.21</c:v>
                </c:pt>
                <c:pt idx="5">
                  <c:v>#N/A</c:v>
                </c:pt>
                <c:pt idx="6">
                  <c:v>2.88</c:v>
                </c:pt>
                <c:pt idx="7">
                  <c:v>#N/A</c:v>
                </c:pt>
                <c:pt idx="8">
                  <c:v>1.36</c:v>
                </c:pt>
                <c:pt idx="9">
                  <c:v>#N/A</c:v>
                </c:pt>
              </c:numCache>
            </c:numRef>
          </c:val>
        </c:ser>
        <c:dLbls>
          <c:showLegendKey val="0"/>
          <c:showVal val="0"/>
          <c:showCatName val="0"/>
          <c:showSerName val="0"/>
          <c:showPercent val="0"/>
          <c:showBubbleSize val="0"/>
        </c:dLbls>
        <c:gapWidth val="150"/>
        <c:overlap val="100"/>
        <c:axId val="120102912"/>
        <c:axId val="120104448"/>
      </c:barChart>
      <c:catAx>
        <c:axId val="1201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04448"/>
        <c:crosses val="autoZero"/>
        <c:auto val="1"/>
        <c:lblAlgn val="ctr"/>
        <c:lblOffset val="100"/>
        <c:tickLblSkip val="1"/>
        <c:tickMarkSkip val="1"/>
        <c:noMultiLvlLbl val="0"/>
      </c:catAx>
      <c:valAx>
        <c:axId val="12010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0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1245</c:v>
                </c:pt>
                <c:pt idx="5">
                  <c:v>1061</c:v>
                </c:pt>
                <c:pt idx="8">
                  <c:v>1075</c:v>
                </c:pt>
                <c:pt idx="11">
                  <c:v>1074</c:v>
                </c:pt>
                <c:pt idx="14">
                  <c:v>990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15</c:v>
                </c:pt>
                <c:pt idx="6">
                  <c:v>12</c:v>
                </c:pt>
                <c:pt idx="9">
                  <c:v>10</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304</c:v>
                </c:pt>
                <c:pt idx="3">
                  <c:v>3</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223</c:v>
                </c:pt>
                <c:pt idx="3">
                  <c:v>241</c:v>
                </c:pt>
                <c:pt idx="6">
                  <c:v>245</c:v>
                </c:pt>
                <c:pt idx="9">
                  <c:v>242</c:v>
                </c:pt>
                <c:pt idx="12">
                  <c:v>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1599</c:v>
                </c:pt>
                <c:pt idx="3">
                  <c:v>1549</c:v>
                </c:pt>
                <c:pt idx="6">
                  <c:v>1494</c:v>
                </c:pt>
                <c:pt idx="9">
                  <c:v>1452</c:v>
                </c:pt>
                <c:pt idx="12">
                  <c:v>1344</c:v>
                </c:pt>
              </c:numCache>
            </c:numRef>
          </c:val>
        </c:ser>
        <c:dLbls>
          <c:showLegendKey val="0"/>
          <c:showVal val="0"/>
          <c:showCatName val="0"/>
          <c:showSerName val="0"/>
          <c:showPercent val="0"/>
          <c:showBubbleSize val="0"/>
        </c:dLbls>
        <c:gapWidth val="100"/>
        <c:overlap val="100"/>
        <c:axId val="120187904"/>
        <c:axId val="12019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899</c:v>
                </c:pt>
                <c:pt idx="2">
                  <c:v>#N/A</c:v>
                </c:pt>
                <c:pt idx="3">
                  <c:v>#N/A</c:v>
                </c:pt>
                <c:pt idx="4">
                  <c:v>747</c:v>
                </c:pt>
                <c:pt idx="5">
                  <c:v>#N/A</c:v>
                </c:pt>
                <c:pt idx="6">
                  <c:v>#N/A</c:v>
                </c:pt>
                <c:pt idx="7">
                  <c:v>676</c:v>
                </c:pt>
                <c:pt idx="8">
                  <c:v>#N/A</c:v>
                </c:pt>
                <c:pt idx="9">
                  <c:v>#N/A</c:v>
                </c:pt>
                <c:pt idx="10">
                  <c:v>630</c:v>
                </c:pt>
                <c:pt idx="11">
                  <c:v>#N/A</c:v>
                </c:pt>
                <c:pt idx="12">
                  <c:v>#N/A</c:v>
                </c:pt>
                <c:pt idx="13">
                  <c:v>608</c:v>
                </c:pt>
                <c:pt idx="14">
                  <c:v>#N/A</c:v>
                </c:pt>
              </c:numCache>
            </c:numRef>
          </c:val>
          <c:smooth val="0"/>
        </c:ser>
        <c:dLbls>
          <c:showLegendKey val="0"/>
          <c:showVal val="0"/>
          <c:showCatName val="0"/>
          <c:showSerName val="0"/>
          <c:showPercent val="0"/>
          <c:showBubbleSize val="0"/>
        </c:dLbls>
        <c:marker val="1"/>
        <c:smooth val="0"/>
        <c:axId val="120187904"/>
        <c:axId val="120198272"/>
      </c:lineChart>
      <c:catAx>
        <c:axId val="1201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98272"/>
        <c:crosses val="autoZero"/>
        <c:auto val="1"/>
        <c:lblAlgn val="ctr"/>
        <c:lblOffset val="100"/>
        <c:tickLblSkip val="1"/>
        <c:tickMarkSkip val="1"/>
        <c:noMultiLvlLbl val="0"/>
      </c:catAx>
      <c:valAx>
        <c:axId val="1201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9143</c:v>
                </c:pt>
                <c:pt idx="5">
                  <c:v>8918</c:v>
                </c:pt>
                <c:pt idx="8">
                  <c:v>8736</c:v>
                </c:pt>
                <c:pt idx="11">
                  <c:v>8569</c:v>
                </c:pt>
                <c:pt idx="14">
                  <c:v>8909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609</c:v>
                </c:pt>
                <c:pt idx="5">
                  <c:v>568</c:v>
                </c:pt>
                <c:pt idx="8">
                  <c:v>621</c:v>
                </c:pt>
                <c:pt idx="11">
                  <c:v>601</c:v>
                </c:pt>
                <c:pt idx="14">
                  <c:v>579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1337</c:v>
                </c:pt>
                <c:pt idx="5">
                  <c:v>1338</c:v>
                </c:pt>
                <c:pt idx="8">
                  <c:v>1434</c:v>
                </c:pt>
                <c:pt idx="11">
                  <c:v>1559</c:v>
                </c:pt>
                <c:pt idx="14">
                  <c:v>1790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467</c:v>
                </c:pt>
                <c:pt idx="3">
                  <c:v>433</c:v>
                </c:pt>
                <c:pt idx="6">
                  <c:v>390</c:v>
                </c:pt>
                <c:pt idx="9">
                  <c:v>296</c:v>
                </c:pt>
                <c:pt idx="12">
                  <c:v>239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3993</c:v>
                </c:pt>
                <c:pt idx="3">
                  <c:v>3764</c:v>
                </c:pt>
                <c:pt idx="6">
                  <c:v>3540</c:v>
                </c:pt>
                <c:pt idx="9">
                  <c:v>3317</c:v>
                </c:pt>
                <c:pt idx="12">
                  <c:v>3285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4070</c:v>
                </c:pt>
                <c:pt idx="3">
                  <c:v>3875</c:v>
                </c:pt>
                <c:pt idx="6">
                  <c:v>3592</c:v>
                </c:pt>
                <c:pt idx="9">
                  <c:v>3551</c:v>
                </c:pt>
                <c:pt idx="12">
                  <c:v>3439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58</c:v>
                </c:pt>
                <c:pt idx="3">
                  <c:v>43</c:v>
                </c:pt>
                <c:pt idx="6">
                  <c:v>31</c:v>
                </c:pt>
                <c:pt idx="9">
                  <c:v>21</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11389</c:v>
                </c:pt>
                <c:pt idx="3">
                  <c:v>10994</c:v>
                </c:pt>
                <c:pt idx="6">
                  <c:v>10551</c:v>
                </c:pt>
                <c:pt idx="9">
                  <c:v>10375</c:v>
                </c:pt>
                <c:pt idx="12">
                  <c:v>10719</c:v>
                </c:pt>
              </c:numCache>
            </c:numRef>
          </c:val>
        </c:ser>
        <c:dLbls>
          <c:showLegendKey val="0"/>
          <c:showVal val="0"/>
          <c:showCatName val="0"/>
          <c:showSerName val="0"/>
          <c:showPercent val="0"/>
          <c:showBubbleSize val="0"/>
        </c:dLbls>
        <c:gapWidth val="100"/>
        <c:overlap val="100"/>
        <c:axId val="120312960"/>
        <c:axId val="12031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8901</c:v>
                </c:pt>
                <c:pt idx="2">
                  <c:v>#N/A</c:v>
                </c:pt>
                <c:pt idx="3">
                  <c:v>#N/A</c:v>
                </c:pt>
                <c:pt idx="4">
                  <c:v>8284</c:v>
                </c:pt>
                <c:pt idx="5">
                  <c:v>#N/A</c:v>
                </c:pt>
                <c:pt idx="6">
                  <c:v>#N/A</c:v>
                </c:pt>
                <c:pt idx="7">
                  <c:v>7313</c:v>
                </c:pt>
                <c:pt idx="8">
                  <c:v>#N/A</c:v>
                </c:pt>
                <c:pt idx="9">
                  <c:v>#N/A</c:v>
                </c:pt>
                <c:pt idx="10">
                  <c:v>6831</c:v>
                </c:pt>
                <c:pt idx="11">
                  <c:v>#N/A</c:v>
                </c:pt>
                <c:pt idx="12">
                  <c:v>#N/A</c:v>
                </c:pt>
                <c:pt idx="13">
                  <c:v>6420</c:v>
                </c:pt>
                <c:pt idx="14">
                  <c:v>#N/A</c:v>
                </c:pt>
              </c:numCache>
            </c:numRef>
          </c:val>
          <c:smooth val="0"/>
        </c:ser>
        <c:dLbls>
          <c:showLegendKey val="0"/>
          <c:showVal val="0"/>
          <c:showCatName val="0"/>
          <c:showSerName val="0"/>
          <c:showPercent val="0"/>
          <c:showBubbleSize val="0"/>
        </c:dLbls>
        <c:marker val="1"/>
        <c:smooth val="0"/>
        <c:axId val="120312960"/>
        <c:axId val="120314880"/>
      </c:lineChart>
      <c:catAx>
        <c:axId val="1203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314880"/>
        <c:crosses val="autoZero"/>
        <c:auto val="1"/>
        <c:lblAlgn val="ctr"/>
        <c:lblOffset val="100"/>
        <c:tickLblSkip val="1"/>
        <c:tickMarkSkip val="1"/>
        <c:noMultiLvlLbl val="0"/>
      </c:catAx>
      <c:valAx>
        <c:axId val="12031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{9337621B-819E-4A5D-BBAA-161E26B4BC2D}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{036486D4-D05A-42DE-9171-43CB48B5E616}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{C9F6E380-5280-4F34-8D85-2A82985FC432}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{57DE4ED2-A089-4548-B272-B862B849B790}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{1EEFF6A3-1142-4B21-AD79-68FCB59ED1FD}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{01EC2733-B066-456B-8A8A-648A0EBAA769}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{0C06400C-FD3F-4FBB-8152-5521C5D11A43}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{C8B1A123-D532-42BD-96FF-2F1D050A69D4}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{D5B932C0-8189-40D1-A825-42054DF77B87}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{48A34166-6648-49A0-AE55-EFDB34C7E02E}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0407168"/>
        <c:axId val="120409088"/>
      </c:scatterChart>
      <c:valAx>
        <c:axId val="120407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09088"/>
        <c:crosses val="autoZero"/>
        <c:crossBetween val="midCat"/>
      </c:valAx>
      <c:valAx>
        <c:axId val="120409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0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{3610B84B-C112-49F2-8672-7985A096D70F}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{CBE6E0CF-9590-4204-9E2D-4A58A4F0832F}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{F75ED615-AB0A-438A-8924-EAF1E582EC2E}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{EF52BC29-3414-4803-A54B-9F38611B4509}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{CACB3097-4EEB-4ABB-8D8A-76D7FB122DE9}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15.7</c:v>
                </c:pt>
                <c:pt idx="2">
                  <c:v>14.4</c:v>
                </c:pt>
                <c:pt idx="3">
                  <c:v>12.9</c:v>
                </c:pt>
                <c:pt idx="4">
                  <c:v>12</c:v>
                </c:pt>
              </c:numCache>
            </c:numRef>
          </c:xVal>
          <c:yVal>
            <c:numRef>
              <c:f>公会計指標分析・財政指標組合せ分析表!$K$73:$O$73</c:f>
              <c:numCache>
                <c:formatCode>#,##0.0;"▲ "#,##0.0</c:formatCode>
                <c:ptCount val="5"/>
                <c:pt idx="0">
                  <c:v>161.80000000000001</c:v>
                </c:pt>
                <c:pt idx="1">
                  <c:v>156</c:v>
                </c:pt>
                <c:pt idx="2">
                  <c:v>138.9</c:v>
                </c:pt>
                <c:pt idx="3">
                  <c:v>129.6</c:v>
                </c:pt>
                <c:pt idx="4">
                  <c:v>119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{90A11231-AD66-4F9C-AF06-36F6E41CF43D}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{5F747ADF-63BE-4B0B-B3EE-5880FB9A277D}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{9ABB96EB-FCFE-4C42-8252-809368245A82}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{A8A1BAB1-45AA-4A5A-91C7-59BC6FDB06E4}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{E188D8ED-0A9C-46DE-9F3A-D146C72973B8}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0455552"/>
        <c:axId val="120457472"/>
      </c:scatterChart>
      <c:valAx>
        <c:axId val="120455552"/>
        <c:scaling>
          <c:orientation val="minMax"/>
          <c:max val="17.700000000000003"/>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57472"/>
        <c:crosses val="autoZero"/>
        <c:crossBetween val="midCat"/>
      </c:valAx>
      <c:valAx>
        <c:axId val="120457472"/>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455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自然災害防止事業債などが減となったことから前年度より大きく減少したが，本市は水道・病院・下水道事業を実施していることから公営企業債の元利償還金に対する繰出しの負担が大きくなっている。実質公債費比率は，年々改善が図られているものの，依然として高い水準にあるため，今後とも投資的経費の適切な選択と重点化によって計画的に借入額の抑制を行うとともに，過疎対策事業債など交付税措置の有利な地方債を活用するほか，特別会計や企業会計まで含めた市全体で連携を図りながら，実質的な公債費負担の適正な管理を継続して実施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将来負担額については，一般会計等に係る地方債現在高は増加したものの，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a:t>
          </a:r>
          <a:r>
            <a:rPr kumimoji="1" lang="ja-JP" altLang="en-US" sz="1300">
              <a:latin typeface="ＭＳ ゴシック" pitchFamily="49" charset="-128"/>
              <a:ea typeface="ＭＳ ゴシック" pitchFamily="49" charset="-128"/>
            </a:rPr>
            <a:t>将来負担額を構成する項目が減少した。充当可能基金については，昨年度に引き続き財政調整基金及び減債基金などの増により増加してきている状況にある。基準財政需要額算入見込額についても，交付税措置の高い有利な地方債の活用に努めてきたことから，昨年度よりも増加している。これらのことから分子は減少してきているが，他団体と比較して依然として高い水準にあることから，引き続き市全体で連携して投資的経費の適切な選択・重点化等を行いながら，交付税措置の高い有利な地方債を活用し，後年度の実質的な公債費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基準財政需要額は</a:t>
          </a:r>
          <a:r>
            <a:rPr kumimoji="1" lang="ja-JP" altLang="en-US" sz="1100">
              <a:solidFill>
                <a:schemeClr val="dk1"/>
              </a:solidFill>
              <a:effectLst/>
              <a:latin typeface="+mn-lt"/>
              <a:ea typeface="+mn-ea"/>
              <a:cs typeface="+mn-cs"/>
            </a:rPr>
            <a:t>人口減少等特別対策事業費の新設等による影響</a:t>
          </a:r>
          <a:r>
            <a:rPr kumimoji="1" lang="ja-JP" altLang="ja-JP" sz="1100">
              <a:solidFill>
                <a:schemeClr val="dk1"/>
              </a:solidFill>
              <a:effectLst/>
              <a:latin typeface="+mn-lt"/>
              <a:ea typeface="+mn-ea"/>
              <a:cs typeface="+mn-cs"/>
            </a:rPr>
            <a:t>などにより前年度より増加したものの，基準財政収入額が地方消費税交付金の増などにより増加したことから，平成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年度（単年度）の財政力指数については，前年度に比べ</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ポイント上昇し，３箇年平均では前年度に比べ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ポイント上昇している。今後とも市税などの歳入確保に努め，定員管理・給与の適正化などにより，義務的経費を中心とした歳出削減に取り組む。</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分母である経常一般財源収入額は，</a:t>
          </a:r>
          <a:r>
            <a:rPr kumimoji="1" lang="ja-JP" altLang="en-US" sz="1100">
              <a:solidFill>
                <a:schemeClr val="dk1"/>
              </a:solidFill>
              <a:effectLst/>
              <a:latin typeface="+mn-lt"/>
              <a:ea typeface="+mn-ea"/>
              <a:cs typeface="+mn-cs"/>
            </a:rPr>
            <a:t>市税や普通交付税は減となったものの，地方消費税交付金などの増により</a:t>
          </a:r>
          <a:r>
            <a:rPr kumimoji="1" lang="ja-JP" altLang="ja-JP" sz="1100">
              <a:solidFill>
                <a:schemeClr val="dk1"/>
              </a:solidFill>
              <a:effectLst/>
              <a:latin typeface="+mn-lt"/>
              <a:ea typeface="+mn-ea"/>
              <a:cs typeface="+mn-cs"/>
            </a:rPr>
            <a:t>増加し，分子である経常経費充当一般財源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が大きく減少し，人件費において職員給及び共済費が減になったことに加え退職手当関係経費が減となったことや扶助費において生活保護費が減となったことなどから，経常収支比率は前年度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，義務的経費を中心とした経常経費の削減に努め，市税等をはじめとする経常一般財源の確保に積極的に努めていく。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147531</xdr:rowOff>
    </xdr:to>
    <xdr:cxnSp macro="">
      <xdr:nvCxnSpPr>
        <xdr:cNvPr id="131" name="直線コネクタ 130"/>
        <xdr:cNvCxnSpPr/>
      </xdr:nvCxnSpPr>
      <xdr:spPr>
        <a:xfrm flipV="1">
          <a:off x="4114800" y="10465223"/>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99271</xdr:rowOff>
    </xdr:from>
    <xdr:to>
      <xdr:col>6</xdr:col>
      <xdr:colOff>0</xdr:colOff>
      <xdr:row>61</xdr:row>
      <xdr:rowOff>147531</xdr:rowOff>
    </xdr:to>
    <xdr:cxnSp macro="">
      <xdr:nvCxnSpPr>
        <xdr:cNvPr id="134" name="直線コネクタ 133"/>
        <xdr:cNvCxnSpPr/>
      </xdr:nvCxnSpPr>
      <xdr:spPr>
        <a:xfrm>
          <a:off x="3225800" y="105577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62</xdr:row>
      <xdr:rowOff>80645</xdr:rowOff>
    </xdr:to>
    <xdr:cxnSp macro="">
      <xdr:nvCxnSpPr>
        <xdr:cNvPr id="137" name="直線コネクタ 136"/>
        <xdr:cNvCxnSpPr/>
      </xdr:nvCxnSpPr>
      <xdr:spPr>
        <a:xfrm flipV="1">
          <a:off x="2336800" y="1055772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16298</xdr:rowOff>
    </xdr:from>
    <xdr:to>
      <xdr:col>3</xdr:col>
      <xdr:colOff>279400</xdr:colOff>
      <xdr:row>62</xdr:row>
      <xdr:rowOff>80645</xdr:rowOff>
    </xdr:to>
    <xdr:cxnSp macro="">
      <xdr:nvCxnSpPr>
        <xdr:cNvPr id="140" name="直線コネクタ 139"/>
        <xdr:cNvCxnSpPr/>
      </xdr:nvCxnSpPr>
      <xdr:spPr>
        <a:xfrm>
          <a:off x="1447800" y="106461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99500</xdr:rowOff>
    </xdr:from>
    <xdr:ext cx="762000" cy="259045"/>
    <xdr:sp macro="" textlink="">
      <xdr:nvSpPr>
        <xdr:cNvPr id="151" name="財政構造の弾力性該当値テキスト"/>
        <xdr:cNvSpPr txBox="1"/>
      </xdr:nvSpPr>
      <xdr:spPr>
        <a:xfrm>
          <a:off x="5041900" y="103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96731</xdr:rowOff>
    </xdr:from>
    <xdr:to>
      <xdr:col>6</xdr:col>
      <xdr:colOff>50800</xdr:colOff>
      <xdr:row>62</xdr:row>
      <xdr:rowOff>26881</xdr:rowOff>
    </xdr:to>
    <xdr:sp macro="" textlink="">
      <xdr:nvSpPr>
        <xdr:cNvPr id="152" name="円/楕円 151"/>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11658</xdr:rowOff>
    </xdr:from>
    <xdr:ext cx="736600" cy="259045"/>
    <xdr:sp macro="" textlink="">
      <xdr:nvSpPr>
        <xdr:cNvPr id="153" name="テキスト ボックス 152"/>
        <xdr:cNvSpPr txBox="1"/>
      </xdr:nvSpPr>
      <xdr:spPr>
        <a:xfrm>
          <a:off x="3733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4" name="円/楕円 153"/>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134848</xdr:rowOff>
    </xdr:from>
    <xdr:ext cx="762000" cy="259045"/>
    <xdr:sp macro="" textlink="">
      <xdr:nvSpPr>
        <xdr:cNvPr id="155" name="テキスト ボックス 154"/>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6" name="円/楕円 155"/>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57" name="テキスト ボックス 156"/>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136948</xdr:rowOff>
    </xdr:from>
    <xdr:to>
      <xdr:col>2</xdr:col>
      <xdr:colOff>127000</xdr:colOff>
      <xdr:row>62</xdr:row>
      <xdr:rowOff>67098</xdr:rowOff>
    </xdr:to>
    <xdr:sp macro="" textlink="">
      <xdr:nvSpPr>
        <xdr:cNvPr id="158" name="円/楕円 157"/>
        <xdr:cNvSpPr/>
      </xdr:nvSpPr>
      <xdr:spPr>
        <a:xfrm>
          <a:off x="1397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51875</xdr:rowOff>
    </xdr:from>
    <xdr:ext cx="762000" cy="259045"/>
    <xdr:sp macro="" textlink="">
      <xdr:nvSpPr>
        <xdr:cNvPr id="159" name="テキスト ボックス 158"/>
        <xdr:cNvSpPr txBox="1"/>
      </xdr:nvSpPr>
      <xdr:spPr>
        <a:xfrm>
          <a:off x="1066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人件費の決算額は，</a:t>
          </a:r>
          <a:r>
            <a:rPr kumimoji="1" lang="ja-JP" altLang="en-US" sz="1100">
              <a:solidFill>
                <a:schemeClr val="dk1"/>
              </a:solidFill>
              <a:effectLst/>
              <a:latin typeface="+mn-lt"/>
              <a:ea typeface="+mn-ea"/>
              <a:cs typeface="+mn-cs"/>
            </a:rPr>
            <a:t>職員給及び共済組合負担金は減となったものの，市町村総合事務組合退職手当制度による負担金が前年度の退職手当に比べ増となったことなどから，増加している。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物件費の決算額は，</a:t>
          </a:r>
          <a:r>
            <a:rPr kumimoji="1" lang="ja-JP" altLang="en-US" sz="1100">
              <a:solidFill>
                <a:schemeClr val="dk1"/>
              </a:solidFill>
              <a:effectLst/>
              <a:latin typeface="+mn-lt"/>
              <a:ea typeface="+mn-ea"/>
              <a:cs typeface="+mn-cs"/>
            </a:rPr>
            <a:t>住民情報システム等のクラウド化による電算組織管理運営費の増，社会保障・税番号システム等改修事業の増，地方創生先行型交付金に係る事業の皆増な</a:t>
          </a:r>
          <a:r>
            <a:rPr kumimoji="1" lang="ja-JP" altLang="ja-JP" sz="1100">
              <a:solidFill>
                <a:schemeClr val="dk1"/>
              </a:solidFill>
              <a:effectLst/>
              <a:latin typeface="+mn-lt"/>
              <a:ea typeface="+mn-ea"/>
              <a:cs typeface="+mn-cs"/>
            </a:rPr>
            <a:t>どにより増加している。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今後とも，定員管理・給与の適正化などによる人件費の見直しなど，引き続き行財政改革に取り組む。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128448</xdr:rowOff>
    </xdr:from>
    <xdr:to>
      <xdr:col>7</xdr:col>
      <xdr:colOff>152400</xdr:colOff>
      <xdr:row>81</xdr:row>
      <xdr:rowOff>141680</xdr:rowOff>
    </xdr:to>
    <xdr:cxnSp macro="">
      <xdr:nvCxnSpPr>
        <xdr:cNvPr id="194" name="直線コネクタ 193"/>
        <xdr:cNvCxnSpPr/>
      </xdr:nvCxnSpPr>
      <xdr:spPr>
        <a:xfrm>
          <a:off x="4114800" y="14015898"/>
          <a:ext cx="838200" cy="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51988</xdr:rowOff>
    </xdr:from>
    <xdr:to>
      <xdr:col>6</xdr:col>
      <xdr:colOff>0</xdr:colOff>
      <xdr:row>81</xdr:row>
      <xdr:rowOff>128448</xdr:rowOff>
    </xdr:to>
    <xdr:cxnSp macro="">
      <xdr:nvCxnSpPr>
        <xdr:cNvPr id="197" name="直線コネクタ 196"/>
        <xdr:cNvCxnSpPr/>
      </xdr:nvCxnSpPr>
      <xdr:spPr>
        <a:xfrm>
          <a:off x="3225800" y="13939438"/>
          <a:ext cx="889000" cy="7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136120</xdr:rowOff>
    </xdr:from>
    <xdr:to>
      <xdr:col>4</xdr:col>
      <xdr:colOff>482600</xdr:colOff>
      <xdr:row>81</xdr:row>
      <xdr:rowOff>51988</xdr:rowOff>
    </xdr:to>
    <xdr:cxnSp macro="">
      <xdr:nvCxnSpPr>
        <xdr:cNvPr id="200" name="直線コネクタ 199"/>
        <xdr:cNvCxnSpPr/>
      </xdr:nvCxnSpPr>
      <xdr:spPr>
        <a:xfrm>
          <a:off x="2336800" y="13852120"/>
          <a:ext cx="889000" cy="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136120</xdr:rowOff>
    </xdr:from>
    <xdr:to>
      <xdr:col>3</xdr:col>
      <xdr:colOff>279400</xdr:colOff>
      <xdr:row>81</xdr:row>
      <xdr:rowOff>24126</xdr:rowOff>
    </xdr:to>
    <xdr:cxnSp macro="">
      <xdr:nvCxnSpPr>
        <xdr:cNvPr id="203" name="直線コネクタ 202"/>
        <xdr:cNvCxnSpPr/>
      </xdr:nvCxnSpPr>
      <xdr:spPr>
        <a:xfrm flipV="1">
          <a:off x="1447800" y="13852120"/>
          <a:ext cx="889000" cy="5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90880</xdr:rowOff>
    </xdr:from>
    <xdr:to>
      <xdr:col>7</xdr:col>
      <xdr:colOff>203200</xdr:colOff>
      <xdr:row>82</xdr:row>
      <xdr:rowOff>21030</xdr:rowOff>
    </xdr:to>
    <xdr:sp macro="" textlink="">
      <xdr:nvSpPr>
        <xdr:cNvPr id="213" name="円/楕円 212"/>
        <xdr:cNvSpPr/>
      </xdr:nvSpPr>
      <xdr:spPr>
        <a:xfrm>
          <a:off x="4902200" y="139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107407</xdr:rowOff>
    </xdr:from>
    <xdr:ext cx="762000" cy="259045"/>
    <xdr:sp macro="" textlink="">
      <xdr:nvSpPr>
        <xdr:cNvPr id="214" name="人件費・物件費等の状況該当値テキスト"/>
        <xdr:cNvSpPr txBox="1"/>
      </xdr:nvSpPr>
      <xdr:spPr>
        <a:xfrm>
          <a:off x="5041900" y="138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77648</xdr:rowOff>
    </xdr:from>
    <xdr:to>
      <xdr:col>6</xdr:col>
      <xdr:colOff>50800</xdr:colOff>
      <xdr:row>82</xdr:row>
      <xdr:rowOff>7798</xdr:rowOff>
    </xdr:to>
    <xdr:sp macro="" textlink="">
      <xdr:nvSpPr>
        <xdr:cNvPr id="215" name="円/楕円 214"/>
        <xdr:cNvSpPr/>
      </xdr:nvSpPr>
      <xdr:spPr>
        <a:xfrm>
          <a:off x="4064000" y="139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17975</xdr:rowOff>
    </xdr:from>
    <xdr:ext cx="736600" cy="259045"/>
    <xdr:sp macro="" textlink="">
      <xdr:nvSpPr>
        <xdr:cNvPr id="216" name="テキスト ボックス 215"/>
        <xdr:cNvSpPr txBox="1"/>
      </xdr:nvSpPr>
      <xdr:spPr>
        <a:xfrm>
          <a:off x="3733800" y="1373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1188</xdr:rowOff>
    </xdr:from>
    <xdr:to>
      <xdr:col>4</xdr:col>
      <xdr:colOff>533400</xdr:colOff>
      <xdr:row>81</xdr:row>
      <xdr:rowOff>102788</xdr:rowOff>
    </xdr:to>
    <xdr:sp macro="" textlink="">
      <xdr:nvSpPr>
        <xdr:cNvPr id="217" name="円/楕円 216"/>
        <xdr:cNvSpPr/>
      </xdr:nvSpPr>
      <xdr:spPr>
        <a:xfrm>
          <a:off x="3175000" y="138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112965</xdr:rowOff>
    </xdr:from>
    <xdr:ext cx="762000" cy="259045"/>
    <xdr:sp macro="" textlink="">
      <xdr:nvSpPr>
        <xdr:cNvPr id="218" name="テキスト ボックス 217"/>
        <xdr:cNvSpPr txBox="1"/>
      </xdr:nvSpPr>
      <xdr:spPr>
        <a:xfrm>
          <a:off x="2844800" y="1365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85320</xdr:rowOff>
    </xdr:from>
    <xdr:to>
      <xdr:col>3</xdr:col>
      <xdr:colOff>330200</xdr:colOff>
      <xdr:row>81</xdr:row>
      <xdr:rowOff>15470</xdr:rowOff>
    </xdr:to>
    <xdr:sp macro="" textlink="">
      <xdr:nvSpPr>
        <xdr:cNvPr id="219" name="円/楕円 218"/>
        <xdr:cNvSpPr/>
      </xdr:nvSpPr>
      <xdr:spPr>
        <a:xfrm>
          <a:off x="2286000" y="138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25647</xdr:rowOff>
    </xdr:from>
    <xdr:ext cx="762000" cy="259045"/>
    <xdr:sp macro="" textlink="">
      <xdr:nvSpPr>
        <xdr:cNvPr id="220" name="テキスト ボックス 219"/>
        <xdr:cNvSpPr txBox="1"/>
      </xdr:nvSpPr>
      <xdr:spPr>
        <a:xfrm>
          <a:off x="1955800" y="1357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144776</xdr:rowOff>
    </xdr:from>
    <xdr:to>
      <xdr:col>2</xdr:col>
      <xdr:colOff>127000</xdr:colOff>
      <xdr:row>81</xdr:row>
      <xdr:rowOff>74926</xdr:rowOff>
    </xdr:to>
    <xdr:sp macro="" textlink="">
      <xdr:nvSpPr>
        <xdr:cNvPr id="221" name="円/楕円 220"/>
        <xdr:cNvSpPr/>
      </xdr:nvSpPr>
      <xdr:spPr>
        <a:xfrm>
          <a:off x="1397000" y="138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85103</xdr:rowOff>
    </xdr:from>
    <xdr:ext cx="762000" cy="259045"/>
    <xdr:sp macro="" textlink="">
      <xdr:nvSpPr>
        <xdr:cNvPr id="222" name="テキスト ボックス 221"/>
        <xdr:cNvSpPr txBox="1"/>
      </xdr:nvSpPr>
      <xdr:spPr>
        <a:xfrm>
          <a:off x="1066800" y="136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月から行っている職員の給与削減（平成</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年３月：一律５％，平成</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年４月～</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年３月：級別削減１級２％・２級３％・３級４％・４級５％・５級５％・６級６％・７級７％，平成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年４月～</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年６月：１級から３級削減なし・４級５％・５級５％・６級６％・７級７％，平成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年７月～</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年３月：１級</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％・２級５％・３級６％及び８％・４級９％・５級９％・６級</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％・７級</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年４月～</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年３月：６級３％・７級３％</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年４月～</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年３月：６級・７級</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％），特別昇給の廃止，特勤手当見直し等をこれまで行っており，前年度と</a:t>
          </a:r>
          <a:r>
            <a:rPr kumimoji="1" lang="ja-JP" altLang="en-US" sz="1100" baseline="0">
              <a:solidFill>
                <a:schemeClr val="dk1"/>
              </a:solidFill>
              <a:effectLst/>
              <a:latin typeface="+mn-lt"/>
              <a:ea typeface="+mn-ea"/>
              <a:cs typeface="+mn-cs"/>
            </a:rPr>
            <a:t>同じ指数となった</a:t>
          </a:r>
          <a:r>
            <a:rPr kumimoji="1" lang="ja-JP" altLang="ja-JP" sz="1100" baseline="0">
              <a:solidFill>
                <a:schemeClr val="dk1"/>
              </a:solidFill>
              <a:effectLst/>
              <a:latin typeface="+mn-lt"/>
              <a:ea typeface="+mn-ea"/>
              <a:cs typeface="+mn-cs"/>
            </a:rPr>
            <a:t>。今後とも引き続き各種手当の見直しを行い，一層の給与適正化に努める。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29211</xdr:rowOff>
    </xdr:to>
    <xdr:cxnSp macro="">
      <xdr:nvCxnSpPr>
        <xdr:cNvPr id="254" name="直線コネクタ 253"/>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87122</xdr:rowOff>
    </xdr:to>
    <xdr:cxnSp macro="">
      <xdr:nvCxnSpPr>
        <xdr:cNvPr id="257" name="直線コネクタ 256"/>
        <xdr:cNvCxnSpPr/>
      </xdr:nvCxnSpPr>
      <xdr:spPr>
        <a:xfrm flipV="1">
          <a:off x="15290800" y="14773911"/>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87122</xdr:rowOff>
    </xdr:from>
    <xdr:to>
      <xdr:col>22</xdr:col>
      <xdr:colOff>203200</xdr:colOff>
      <xdr:row>88</xdr:row>
      <xdr:rowOff>77215</xdr:rowOff>
    </xdr:to>
    <xdr:cxnSp macro="">
      <xdr:nvCxnSpPr>
        <xdr:cNvPr id="260" name="直線コネクタ 259"/>
        <xdr:cNvCxnSpPr/>
      </xdr:nvCxnSpPr>
      <xdr:spPr>
        <a:xfrm flipV="1">
          <a:off x="14401800" y="14831822"/>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77215</xdr:rowOff>
    </xdr:to>
    <xdr:cxnSp macro="">
      <xdr:nvCxnSpPr>
        <xdr:cNvPr id="263" name="直線コネクタ 262"/>
        <xdr:cNvCxnSpPr/>
      </xdr:nvCxnSpPr>
      <xdr:spPr>
        <a:xfrm>
          <a:off x="13512800" y="15053818"/>
          <a:ext cx="889000" cy="1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4"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6" name="テキスト ボックス 27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36322</xdr:rowOff>
    </xdr:from>
    <xdr:to>
      <xdr:col>22</xdr:col>
      <xdr:colOff>254000</xdr:colOff>
      <xdr:row>86</xdr:row>
      <xdr:rowOff>137922</xdr:rowOff>
    </xdr:to>
    <xdr:sp macro="" textlink="">
      <xdr:nvSpPr>
        <xdr:cNvPr id="277" name="円/楕円 276"/>
        <xdr:cNvSpPr/>
      </xdr:nvSpPr>
      <xdr:spPr>
        <a:xfrm>
          <a:off x="15240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122699</xdr:rowOff>
    </xdr:from>
    <xdr:ext cx="762000" cy="259045"/>
    <xdr:sp macro="" textlink="">
      <xdr:nvSpPr>
        <xdr:cNvPr id="278" name="テキスト ボックス 277"/>
        <xdr:cNvSpPr txBox="1"/>
      </xdr:nvSpPr>
      <xdr:spPr>
        <a:xfrm>
          <a:off x="14909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26415</xdr:rowOff>
    </xdr:from>
    <xdr:to>
      <xdr:col>21</xdr:col>
      <xdr:colOff>50800</xdr:colOff>
      <xdr:row>88</xdr:row>
      <xdr:rowOff>128015</xdr:rowOff>
    </xdr:to>
    <xdr:sp macro="" textlink="">
      <xdr:nvSpPr>
        <xdr:cNvPr id="279" name="円/楕円 278"/>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112792</xdr:rowOff>
    </xdr:from>
    <xdr:ext cx="762000" cy="259045"/>
    <xdr:sp macro="" textlink="">
      <xdr:nvSpPr>
        <xdr:cNvPr id="280" name="テキスト ボックス 279"/>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81" name="円/楕円 280"/>
        <xdr:cNvSpPr/>
      </xdr:nvSpPr>
      <xdr:spPr>
        <a:xfrm>
          <a:off x="13462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82" name="テキスト ボックス 281"/>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年４月１日現在の普通会計職員数は平成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年４月１日現在の職員数と比較して１人減となったが，人口が減少したことから人口千人当たり職員数は</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今後の定員管理については，第３次行財政集中改革プランにおける定員管理の目標値に基づき，引き続き適正な定員管理の徹底や民間委託等の積極的な推進，更に行政の守備範囲を見直す中で市民協働を推進するとともに，職員の年齢構成が偏らないよう新規採用枠も確保しつつ，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111669</xdr:rowOff>
    </xdr:from>
    <xdr:to>
      <xdr:col>24</xdr:col>
      <xdr:colOff>558800</xdr:colOff>
      <xdr:row>62</xdr:row>
      <xdr:rowOff>135799</xdr:rowOff>
    </xdr:to>
    <xdr:cxnSp macro="">
      <xdr:nvCxnSpPr>
        <xdr:cNvPr id="319" name="直線コネクタ 318"/>
        <xdr:cNvCxnSpPr/>
      </xdr:nvCxnSpPr>
      <xdr:spPr>
        <a:xfrm>
          <a:off x="16179800" y="107415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90987</xdr:rowOff>
    </xdr:from>
    <xdr:to>
      <xdr:col>23</xdr:col>
      <xdr:colOff>406400</xdr:colOff>
      <xdr:row>62</xdr:row>
      <xdr:rowOff>111669</xdr:rowOff>
    </xdr:to>
    <xdr:cxnSp macro="">
      <xdr:nvCxnSpPr>
        <xdr:cNvPr id="322" name="直線コネクタ 321"/>
        <xdr:cNvCxnSpPr/>
      </xdr:nvCxnSpPr>
      <xdr:spPr>
        <a:xfrm>
          <a:off x="15290800" y="1072088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90987</xdr:rowOff>
    </xdr:from>
    <xdr:to>
      <xdr:col>22</xdr:col>
      <xdr:colOff>203200</xdr:colOff>
      <xdr:row>62</xdr:row>
      <xdr:rowOff>96157</xdr:rowOff>
    </xdr:to>
    <xdr:cxnSp macro="">
      <xdr:nvCxnSpPr>
        <xdr:cNvPr id="325" name="直線コネクタ 324"/>
        <xdr:cNvCxnSpPr/>
      </xdr:nvCxnSpPr>
      <xdr:spPr>
        <a:xfrm flipV="1">
          <a:off x="14401800" y="1072088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166733</xdr:rowOff>
    </xdr:from>
    <xdr:to>
      <xdr:col>21</xdr:col>
      <xdr:colOff>0</xdr:colOff>
      <xdr:row>62</xdr:row>
      <xdr:rowOff>96157</xdr:rowOff>
    </xdr:to>
    <xdr:cxnSp macro="">
      <xdr:nvCxnSpPr>
        <xdr:cNvPr id="328" name="直線コネクタ 327"/>
        <xdr:cNvCxnSpPr/>
      </xdr:nvCxnSpPr>
      <xdr:spPr>
        <a:xfrm>
          <a:off x="13512800" y="10453733"/>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84999</xdr:rowOff>
    </xdr:from>
    <xdr:to>
      <xdr:col>24</xdr:col>
      <xdr:colOff>609600</xdr:colOff>
      <xdr:row>63</xdr:row>
      <xdr:rowOff>15149</xdr:rowOff>
    </xdr:to>
    <xdr:sp macro="" textlink="">
      <xdr:nvSpPr>
        <xdr:cNvPr id="338" name="円/楕円 337"/>
        <xdr:cNvSpPr/>
      </xdr:nvSpPr>
      <xdr:spPr>
        <a:xfrm>
          <a:off x="16967200" y="107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57076</xdr:rowOff>
    </xdr:from>
    <xdr:ext cx="762000" cy="259045"/>
    <xdr:sp macro="" textlink="">
      <xdr:nvSpPr>
        <xdr:cNvPr id="339" name="定員管理の状況該当値テキスト"/>
        <xdr:cNvSpPr txBox="1"/>
      </xdr:nvSpPr>
      <xdr:spPr>
        <a:xfrm>
          <a:off x="17106900" y="1068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60869</xdr:rowOff>
    </xdr:from>
    <xdr:to>
      <xdr:col>23</xdr:col>
      <xdr:colOff>457200</xdr:colOff>
      <xdr:row>62</xdr:row>
      <xdr:rowOff>162469</xdr:rowOff>
    </xdr:to>
    <xdr:sp macro="" textlink="">
      <xdr:nvSpPr>
        <xdr:cNvPr id="340" name="円/楕円 339"/>
        <xdr:cNvSpPr/>
      </xdr:nvSpPr>
      <xdr:spPr>
        <a:xfrm>
          <a:off x="16129000" y="106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147246</xdr:rowOff>
    </xdr:from>
    <xdr:ext cx="736600" cy="259045"/>
    <xdr:sp macro="" textlink="">
      <xdr:nvSpPr>
        <xdr:cNvPr id="341" name="テキスト ボックス 340"/>
        <xdr:cNvSpPr txBox="1"/>
      </xdr:nvSpPr>
      <xdr:spPr>
        <a:xfrm>
          <a:off x="15798800" y="1077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40187</xdr:rowOff>
    </xdr:from>
    <xdr:to>
      <xdr:col>22</xdr:col>
      <xdr:colOff>254000</xdr:colOff>
      <xdr:row>62</xdr:row>
      <xdr:rowOff>141787</xdr:rowOff>
    </xdr:to>
    <xdr:sp macro="" textlink="">
      <xdr:nvSpPr>
        <xdr:cNvPr id="342" name="円/楕円 341"/>
        <xdr:cNvSpPr/>
      </xdr:nvSpPr>
      <xdr:spPr>
        <a:xfrm>
          <a:off x="152400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126564</xdr:rowOff>
    </xdr:from>
    <xdr:ext cx="762000" cy="259045"/>
    <xdr:sp macro="" textlink="">
      <xdr:nvSpPr>
        <xdr:cNvPr id="343" name="テキスト ボックス 342"/>
        <xdr:cNvSpPr txBox="1"/>
      </xdr:nvSpPr>
      <xdr:spPr>
        <a:xfrm>
          <a:off x="14909800" y="1075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4" name="円/楕円 343"/>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45" name="テキスト ボックス 344"/>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115933</xdr:rowOff>
    </xdr:from>
    <xdr:to>
      <xdr:col>19</xdr:col>
      <xdr:colOff>533400</xdr:colOff>
      <xdr:row>61</xdr:row>
      <xdr:rowOff>46083</xdr:rowOff>
    </xdr:to>
    <xdr:sp macro="" textlink="">
      <xdr:nvSpPr>
        <xdr:cNvPr id="346" name="円/楕円 345"/>
        <xdr:cNvSpPr/>
      </xdr:nvSpPr>
      <xdr:spPr>
        <a:xfrm>
          <a:off x="13462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56260</xdr:rowOff>
    </xdr:from>
    <xdr:ext cx="762000" cy="259045"/>
    <xdr:sp macro="" textlink="">
      <xdr:nvSpPr>
        <xdr:cNvPr id="347" name="テキスト ボックス 346"/>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比率を求める算式の分母となる標準財政規模から算入公債費を差し引いた額が増加し，分子も一般会計の元利償還金の額が減となったことなどから，前年度に比べ，単年度の比率は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ポイント改善し，３箇年平均では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た。今後とも投資的経費の適切な選択と重点化によって計画的に借入額の抑制を行うとともに，過疎対策事業債など交付税措置の高い財政運営上有利な地方債を活用するほか，特別会計や企業会計まで含めた市全体で連携を図りながら，実質的な公債費負担の適正な管理を継続して実施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37</xdr:row>
      <xdr:rowOff>96414</xdr:rowOff>
    </xdr:to>
    <xdr:cxnSp macro="">
      <xdr:nvCxnSpPr>
        <xdr:cNvPr id="381" name="直線コネクタ 380"/>
        <xdr:cNvCxnSpPr/>
      </xdr:nvCxnSpPr>
      <xdr:spPr>
        <a:xfrm flipV="1">
          <a:off x="16179800" y="642196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96414</xdr:rowOff>
    </xdr:from>
    <xdr:to>
      <xdr:col>23</xdr:col>
      <xdr:colOff>406400</xdr:colOff>
      <xdr:row>37</xdr:row>
      <xdr:rowOff>126577</xdr:rowOff>
    </xdr:to>
    <xdr:cxnSp macro="">
      <xdr:nvCxnSpPr>
        <xdr:cNvPr id="384" name="直線コネクタ 383"/>
        <xdr:cNvCxnSpPr/>
      </xdr:nvCxnSpPr>
      <xdr:spPr>
        <a:xfrm flipV="1">
          <a:off x="15290800" y="64400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126577</xdr:rowOff>
    </xdr:from>
    <xdr:to>
      <xdr:col>22</xdr:col>
      <xdr:colOff>203200</xdr:colOff>
      <xdr:row>37</xdr:row>
      <xdr:rowOff>152717</xdr:rowOff>
    </xdr:to>
    <xdr:cxnSp macro="">
      <xdr:nvCxnSpPr>
        <xdr:cNvPr id="387" name="直線コネクタ 386"/>
        <xdr:cNvCxnSpPr/>
      </xdr:nvCxnSpPr>
      <xdr:spPr>
        <a:xfrm flipV="1">
          <a:off x="14401800" y="647022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152717</xdr:rowOff>
    </xdr:from>
    <xdr:to>
      <xdr:col>21</xdr:col>
      <xdr:colOff>0</xdr:colOff>
      <xdr:row>38</xdr:row>
      <xdr:rowOff>9419</xdr:rowOff>
    </xdr:to>
    <xdr:cxnSp macro="">
      <xdr:nvCxnSpPr>
        <xdr:cNvPr id="390" name="直線コネクタ 389"/>
        <xdr:cNvCxnSpPr/>
      </xdr:nvCxnSpPr>
      <xdr:spPr>
        <a:xfrm flipV="1">
          <a:off x="13512800" y="649636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400" name="円/楕円 399"/>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171044</xdr:rowOff>
    </xdr:from>
    <xdr:ext cx="762000" cy="259045"/>
    <xdr:sp macro="" textlink="">
      <xdr:nvSpPr>
        <xdr:cNvPr id="401" name="公債費負担の状況該当値テキスト"/>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45614</xdr:rowOff>
    </xdr:from>
    <xdr:to>
      <xdr:col>23</xdr:col>
      <xdr:colOff>457200</xdr:colOff>
      <xdr:row>37</xdr:row>
      <xdr:rowOff>147214</xdr:rowOff>
    </xdr:to>
    <xdr:sp macro="" textlink="">
      <xdr:nvSpPr>
        <xdr:cNvPr id="402" name="円/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75777</xdr:rowOff>
    </xdr:from>
    <xdr:to>
      <xdr:col>22</xdr:col>
      <xdr:colOff>254000</xdr:colOff>
      <xdr:row>38</xdr:row>
      <xdr:rowOff>5927</xdr:rowOff>
    </xdr:to>
    <xdr:sp macro="" textlink="">
      <xdr:nvSpPr>
        <xdr:cNvPr id="404" name="円/楕円 403"/>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162154</xdr:rowOff>
    </xdr:from>
    <xdr:ext cx="762000" cy="259045"/>
    <xdr:sp macro="" textlink="">
      <xdr:nvSpPr>
        <xdr:cNvPr id="405" name="テキスト ボックス 404"/>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101917</xdr:rowOff>
    </xdr:from>
    <xdr:to>
      <xdr:col>21</xdr:col>
      <xdr:colOff>50800</xdr:colOff>
      <xdr:row>38</xdr:row>
      <xdr:rowOff>32068</xdr:rowOff>
    </xdr:to>
    <xdr:sp macro="" textlink="">
      <xdr:nvSpPr>
        <xdr:cNvPr id="406" name="円/楕円 405"/>
        <xdr:cNvSpPr/>
      </xdr:nvSpPr>
      <xdr:spPr>
        <a:xfrm>
          <a:off x="14351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16845</xdr:rowOff>
    </xdr:from>
    <xdr:ext cx="762000" cy="259045"/>
    <xdr:sp macro="" textlink="">
      <xdr:nvSpPr>
        <xdr:cNvPr id="407" name="テキスト ボックス 406"/>
        <xdr:cNvSpPr txBox="1"/>
      </xdr:nvSpPr>
      <xdr:spPr>
        <a:xfrm>
          <a:off x="14020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130069</xdr:rowOff>
    </xdr:from>
    <xdr:to>
      <xdr:col>19</xdr:col>
      <xdr:colOff>533400</xdr:colOff>
      <xdr:row>38</xdr:row>
      <xdr:rowOff>60220</xdr:rowOff>
    </xdr:to>
    <xdr:sp macro="" textlink="">
      <xdr:nvSpPr>
        <xdr:cNvPr id="408" name="円/楕円 407"/>
        <xdr:cNvSpPr/>
      </xdr:nvSpPr>
      <xdr:spPr>
        <a:xfrm>
          <a:off x="13462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44996</xdr:rowOff>
    </xdr:from>
    <xdr:ext cx="762000" cy="259045"/>
    <xdr:sp macro="" textlink="">
      <xdr:nvSpPr>
        <xdr:cNvPr id="409" name="テキスト ボックス 408"/>
        <xdr:cNvSpPr txBox="1"/>
      </xdr:nvSpPr>
      <xdr:spPr>
        <a:xfrm>
          <a:off x="13131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比率を求める算式の分母となる標準財政規模</a:t>
          </a:r>
          <a:r>
            <a:rPr kumimoji="1" lang="ja-JP" altLang="en-US" sz="1100">
              <a:solidFill>
                <a:schemeClr val="dk1"/>
              </a:solidFill>
              <a:effectLst/>
              <a:latin typeface="+mn-lt"/>
              <a:ea typeface="+mn-ea"/>
              <a:cs typeface="+mn-cs"/>
            </a:rPr>
            <a:t>から算入公債費を差し引いた額が</a:t>
          </a:r>
          <a:r>
            <a:rPr kumimoji="1" lang="ja-JP" altLang="ja-JP" sz="1100">
              <a:solidFill>
                <a:schemeClr val="dk1"/>
              </a:solidFill>
              <a:effectLst/>
              <a:latin typeface="+mn-lt"/>
              <a:ea typeface="+mn-ea"/>
              <a:cs typeface="+mn-cs"/>
            </a:rPr>
            <a:t>増加し，分子では，地方債の現在高</a:t>
          </a:r>
          <a:r>
            <a:rPr kumimoji="1" lang="ja-JP" altLang="en-US" sz="1100">
              <a:solidFill>
                <a:schemeClr val="dk1"/>
              </a:solidFill>
              <a:effectLst/>
              <a:latin typeface="+mn-lt"/>
              <a:ea typeface="+mn-ea"/>
              <a:cs typeface="+mn-cs"/>
            </a:rPr>
            <a:t>が増となったものの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基準財政需要額算入見込額が</a:t>
          </a:r>
          <a:r>
            <a:rPr kumimoji="1" lang="ja-JP" altLang="ja-JP" sz="1100">
              <a:solidFill>
                <a:schemeClr val="dk1"/>
              </a:solidFill>
              <a:effectLst/>
              <a:latin typeface="+mn-lt"/>
              <a:ea typeface="+mn-ea"/>
              <a:cs typeface="+mn-cs"/>
            </a:rPr>
            <a:t>増加したことから</a:t>
          </a:r>
          <a:r>
            <a:rPr kumimoji="1" lang="ja-JP" altLang="en-US" sz="1100">
              <a:solidFill>
                <a:schemeClr val="dk1"/>
              </a:solidFill>
              <a:effectLst/>
              <a:latin typeface="+mn-lt"/>
              <a:ea typeface="+mn-ea"/>
              <a:cs typeface="+mn-cs"/>
            </a:rPr>
            <a:t>実質的な負担額は減少し，充当可能基金も増加したことなどから</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ポイント低くなっている。しかしながら，依然として高い水準にあることから，今後とも市全体で連携して投資的経費の適切な選択・重点化等を行いながら，交付税措置率の高い財政運営上有利な地方債を活用して，後年度の実質的な公債費負担を縮減していくとともに，財政調整基金をはじめとする基金を確保し，さらなる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20625</xdr:rowOff>
    </xdr:to>
    <xdr:cxnSp macro="">
      <xdr:nvCxnSpPr>
        <xdr:cNvPr id="441" name="直線コネクタ 440"/>
        <xdr:cNvCxnSpPr/>
      </xdr:nvCxnSpPr>
      <xdr:spPr>
        <a:xfrm flipV="1">
          <a:off x="16179800" y="2738247"/>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20625</xdr:rowOff>
    </xdr:from>
    <xdr:to>
      <xdr:col>23</xdr:col>
      <xdr:colOff>406400</xdr:colOff>
      <xdr:row>16</xdr:row>
      <xdr:rowOff>43066</xdr:rowOff>
    </xdr:to>
    <xdr:cxnSp macro="">
      <xdr:nvCxnSpPr>
        <xdr:cNvPr id="444" name="直線コネクタ 443"/>
        <xdr:cNvCxnSpPr/>
      </xdr:nvCxnSpPr>
      <xdr:spPr>
        <a:xfrm flipV="1">
          <a:off x="15290800" y="276382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43066</xdr:rowOff>
    </xdr:from>
    <xdr:to>
      <xdr:col>22</xdr:col>
      <xdr:colOff>203200</xdr:colOff>
      <xdr:row>16</xdr:row>
      <xdr:rowOff>84328</xdr:rowOff>
    </xdr:to>
    <xdr:cxnSp macro="">
      <xdr:nvCxnSpPr>
        <xdr:cNvPr id="447" name="直線コネクタ 446"/>
        <xdr:cNvCxnSpPr/>
      </xdr:nvCxnSpPr>
      <xdr:spPr>
        <a:xfrm flipV="1">
          <a:off x="14401800" y="27862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84328</xdr:rowOff>
    </xdr:from>
    <xdr:to>
      <xdr:col>21</xdr:col>
      <xdr:colOff>0</xdr:colOff>
      <xdr:row>16</xdr:row>
      <xdr:rowOff>98323</xdr:rowOff>
    </xdr:to>
    <xdr:cxnSp macro="">
      <xdr:nvCxnSpPr>
        <xdr:cNvPr id="450" name="直線コネクタ 449"/>
        <xdr:cNvCxnSpPr/>
      </xdr:nvCxnSpPr>
      <xdr:spPr>
        <a:xfrm flipV="1">
          <a:off x="13512800" y="2827528"/>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115697</xdr:rowOff>
    </xdr:from>
    <xdr:to>
      <xdr:col>24</xdr:col>
      <xdr:colOff>609600</xdr:colOff>
      <xdr:row>16</xdr:row>
      <xdr:rowOff>45847</xdr:rowOff>
    </xdr:to>
    <xdr:sp macro="" textlink="">
      <xdr:nvSpPr>
        <xdr:cNvPr id="460" name="円/楕円 459"/>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87774</xdr:rowOff>
    </xdr:from>
    <xdr:ext cx="762000" cy="259045"/>
    <xdr:sp macro="" textlink="">
      <xdr:nvSpPr>
        <xdr:cNvPr id="461" name="将来負担の状況該当値テキスト"/>
        <xdr:cNvSpPr txBox="1"/>
      </xdr:nvSpPr>
      <xdr:spPr>
        <a:xfrm>
          <a:off x="17106900" y="265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141275</xdr:rowOff>
    </xdr:from>
    <xdr:to>
      <xdr:col>23</xdr:col>
      <xdr:colOff>457200</xdr:colOff>
      <xdr:row>16</xdr:row>
      <xdr:rowOff>71425</xdr:rowOff>
    </xdr:to>
    <xdr:sp macro="" textlink="">
      <xdr:nvSpPr>
        <xdr:cNvPr id="462" name="円/楕円 461"/>
        <xdr:cNvSpPr/>
      </xdr:nvSpPr>
      <xdr:spPr>
        <a:xfrm>
          <a:off x="16129000" y="2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56202</xdr:rowOff>
    </xdr:from>
    <xdr:ext cx="736600" cy="259045"/>
    <xdr:sp macro="" textlink="">
      <xdr:nvSpPr>
        <xdr:cNvPr id="463" name="テキスト ボックス 462"/>
        <xdr:cNvSpPr txBox="1"/>
      </xdr:nvSpPr>
      <xdr:spPr>
        <a:xfrm>
          <a:off x="15798800" y="2799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163716</xdr:rowOff>
    </xdr:from>
    <xdr:to>
      <xdr:col>22</xdr:col>
      <xdr:colOff>254000</xdr:colOff>
      <xdr:row>16</xdr:row>
      <xdr:rowOff>93866</xdr:rowOff>
    </xdr:to>
    <xdr:sp macro="" textlink="">
      <xdr:nvSpPr>
        <xdr:cNvPr id="464" name="円/楕円 463"/>
        <xdr:cNvSpPr/>
      </xdr:nvSpPr>
      <xdr:spPr>
        <a:xfrm>
          <a:off x="15240000" y="2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78643</xdr:rowOff>
    </xdr:from>
    <xdr:ext cx="762000" cy="259045"/>
    <xdr:sp macro="" textlink="">
      <xdr:nvSpPr>
        <xdr:cNvPr id="465" name="テキスト ボックス 464"/>
        <xdr:cNvSpPr txBox="1"/>
      </xdr:nvSpPr>
      <xdr:spPr>
        <a:xfrm>
          <a:off x="14909800" y="28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33528</xdr:rowOff>
    </xdr:from>
    <xdr:to>
      <xdr:col>21</xdr:col>
      <xdr:colOff>50800</xdr:colOff>
      <xdr:row>16</xdr:row>
      <xdr:rowOff>135128</xdr:rowOff>
    </xdr:to>
    <xdr:sp macro="" textlink="">
      <xdr:nvSpPr>
        <xdr:cNvPr id="466" name="円/楕円 465"/>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119905</xdr:rowOff>
    </xdr:from>
    <xdr:ext cx="762000" cy="259045"/>
    <xdr:sp macro="" textlink="">
      <xdr:nvSpPr>
        <xdr:cNvPr id="467" name="テキスト ボックス 46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47523</xdr:rowOff>
    </xdr:from>
    <xdr:to>
      <xdr:col>19</xdr:col>
      <xdr:colOff>533400</xdr:colOff>
      <xdr:row>16</xdr:row>
      <xdr:rowOff>149123</xdr:rowOff>
    </xdr:to>
    <xdr:sp macro="" textlink="">
      <xdr:nvSpPr>
        <xdr:cNvPr id="468" name="円/楕円 467"/>
        <xdr:cNvSpPr/>
      </xdr:nvSpPr>
      <xdr:spPr>
        <a:xfrm>
          <a:off x="13462000" y="27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133900</xdr:rowOff>
    </xdr:from>
    <xdr:ext cx="762000" cy="259045"/>
    <xdr:sp macro="" textlink="">
      <xdr:nvSpPr>
        <xdr:cNvPr id="469" name="テキスト ボックス 468"/>
        <xdr:cNvSpPr txBox="1"/>
      </xdr:nvSpPr>
      <xdr:spPr>
        <a:xfrm>
          <a:off x="13131800" y="28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職員給及び共済組合負担金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に加え退職手当関係経費が減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ことなどから，</a:t>
          </a:r>
          <a:r>
            <a:rPr kumimoji="1" lang="ja-JP" altLang="ja-JP" sz="1100">
              <a:solidFill>
                <a:schemeClr val="dk1"/>
              </a:solidFill>
              <a:effectLst/>
              <a:latin typeface="+mn-lt"/>
              <a:ea typeface="+mn-ea"/>
              <a:cs typeface="+mn-cs"/>
            </a:rPr>
            <a:t>人件費に係る経常経費充当一般財源が前年度に比べて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している。本市の場合，常備消防については直営で実施しており，現段階では平均年齢・平均勤続年数ともに県内</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市で最も高いことなどにより，類似団体と比較しても高い水準にあるが，今後とも定員管理・給与の適正化など行財政改革への取組みを通じて人件費の削減に努める。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111760</xdr:rowOff>
    </xdr:from>
    <xdr:to>
      <xdr:col>7</xdr:col>
      <xdr:colOff>15875</xdr:colOff>
      <xdr:row>41</xdr:row>
      <xdr:rowOff>54610</xdr:rowOff>
    </xdr:to>
    <xdr:cxnSp macro="">
      <xdr:nvCxnSpPr>
        <xdr:cNvPr id="66" name="直線コネクタ 65"/>
        <xdr:cNvCxnSpPr/>
      </xdr:nvCxnSpPr>
      <xdr:spPr>
        <a:xfrm flipV="1">
          <a:off x="3987800" y="6969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27940</xdr:rowOff>
    </xdr:from>
    <xdr:to>
      <xdr:col>5</xdr:col>
      <xdr:colOff>549275</xdr:colOff>
      <xdr:row>41</xdr:row>
      <xdr:rowOff>54610</xdr:rowOff>
    </xdr:to>
    <xdr:cxnSp macro="">
      <xdr:nvCxnSpPr>
        <xdr:cNvPr id="69" name="直線コネクタ 68"/>
        <xdr:cNvCxnSpPr/>
      </xdr:nvCxnSpPr>
      <xdr:spPr>
        <a:xfrm>
          <a:off x="3098800" y="6885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27940</xdr:rowOff>
    </xdr:to>
    <xdr:cxnSp macro="">
      <xdr:nvCxnSpPr>
        <xdr:cNvPr id="72" name="直線コネクタ 71"/>
        <xdr:cNvCxnSpPr/>
      </xdr:nvCxnSpPr>
      <xdr:spPr>
        <a:xfrm>
          <a:off x="2209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138430</xdr:rowOff>
    </xdr:to>
    <xdr:cxnSp macro="">
      <xdr:nvCxnSpPr>
        <xdr:cNvPr id="75" name="直線コネクタ 74"/>
        <xdr:cNvCxnSpPr/>
      </xdr:nvCxnSpPr>
      <xdr:spPr>
        <a:xfrm>
          <a:off x="1320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60960</xdr:rowOff>
    </xdr:from>
    <xdr:to>
      <xdr:col>7</xdr:col>
      <xdr:colOff>66675</xdr:colOff>
      <xdr:row>40</xdr:row>
      <xdr:rowOff>162560</xdr:rowOff>
    </xdr:to>
    <xdr:sp macro="" textlink="">
      <xdr:nvSpPr>
        <xdr:cNvPr id="85" name="円/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3810</xdr:rowOff>
    </xdr:from>
    <xdr:to>
      <xdr:col>5</xdr:col>
      <xdr:colOff>600075</xdr:colOff>
      <xdr:row>41</xdr:row>
      <xdr:rowOff>105410</xdr:rowOff>
    </xdr:to>
    <xdr:sp macro="" textlink="">
      <xdr:nvSpPr>
        <xdr:cNvPr id="87" name="円/楕円 86"/>
        <xdr:cNvSpPr/>
      </xdr:nvSpPr>
      <xdr:spPr>
        <a:xfrm>
          <a:off x="3937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90187</xdr:rowOff>
    </xdr:from>
    <xdr:ext cx="736600" cy="259045"/>
    <xdr:sp macro="" textlink="">
      <xdr:nvSpPr>
        <xdr:cNvPr id="88" name="テキスト ボックス 87"/>
        <xdr:cNvSpPr txBox="1"/>
      </xdr:nvSpPr>
      <xdr:spPr>
        <a:xfrm>
          <a:off x="3606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148590</xdr:rowOff>
    </xdr:from>
    <xdr:to>
      <xdr:col>4</xdr:col>
      <xdr:colOff>396875</xdr:colOff>
      <xdr:row>40</xdr:row>
      <xdr:rowOff>78740</xdr:rowOff>
    </xdr:to>
    <xdr:sp macro="" textlink="">
      <xdr:nvSpPr>
        <xdr:cNvPr id="89" name="円/楕円 88"/>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90" name="テキスト ボックス 89"/>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91" name="円/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a:t>
          </a:r>
          <a:r>
            <a:rPr kumimoji="1" lang="ja-JP" altLang="en-US" sz="1100">
              <a:solidFill>
                <a:schemeClr val="dk1"/>
              </a:solidFill>
              <a:effectLst/>
              <a:latin typeface="+mn-lt"/>
              <a:ea typeface="+mn-ea"/>
              <a:cs typeface="+mn-cs"/>
            </a:rPr>
            <a:t>電算組織管理運営費の増などにより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た。依然として</a:t>
          </a:r>
          <a:r>
            <a:rPr kumimoji="1" lang="ja-JP" altLang="ja-JP" sz="1100">
              <a:solidFill>
                <a:schemeClr val="dk1"/>
              </a:solidFill>
              <a:effectLst/>
              <a:latin typeface="+mn-lt"/>
              <a:ea typeface="+mn-ea"/>
              <a:cs typeface="+mn-cs"/>
            </a:rPr>
            <a:t>類似団体の中で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低い水準にあるものの，物件費の決算額は事業委託の推進など</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増加傾向にある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今後とも引き続き，必要性などを十分に検討し，見直しに努める。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13</xdr:row>
      <xdr:rowOff>113393</xdr:rowOff>
    </xdr:to>
    <xdr:cxnSp macro="">
      <xdr:nvCxnSpPr>
        <xdr:cNvPr id="129" name="直線コネクタ 128"/>
        <xdr:cNvCxnSpPr/>
      </xdr:nvCxnSpPr>
      <xdr:spPr>
        <a:xfrm>
          <a:off x="15671800" y="2320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13</xdr:row>
      <xdr:rowOff>156936</xdr:rowOff>
    </xdr:to>
    <xdr:cxnSp macro="">
      <xdr:nvCxnSpPr>
        <xdr:cNvPr id="132" name="直線コネクタ 131"/>
        <xdr:cNvCxnSpPr/>
      </xdr:nvCxnSpPr>
      <xdr:spPr>
        <a:xfrm flipV="1">
          <a:off x="14782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156936</xdr:rowOff>
    </xdr:to>
    <xdr:cxnSp macro="">
      <xdr:nvCxnSpPr>
        <xdr:cNvPr id="135" name="直線コネクタ 134"/>
        <xdr:cNvCxnSpPr/>
      </xdr:nvCxnSpPr>
      <xdr:spPr>
        <a:xfrm>
          <a:off x="13893800" y="229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13</xdr:row>
      <xdr:rowOff>69850</xdr:rowOff>
    </xdr:to>
    <xdr:cxnSp macro="">
      <xdr:nvCxnSpPr>
        <xdr:cNvPr id="138" name="直線コネクタ 137"/>
        <xdr:cNvCxnSpPr/>
      </xdr:nvCxnSpPr>
      <xdr:spPr>
        <a:xfrm>
          <a:off x="13004800" y="2178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8" name="円/楕円 147"/>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79120</xdr:rowOff>
    </xdr:from>
    <xdr:ext cx="762000" cy="259045"/>
    <xdr:sp macro="" textlink="">
      <xdr:nvSpPr>
        <xdr:cNvPr id="149"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50" name="円/楕円 149"/>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51" name="テキスト ボックス 150"/>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2" name="円/楕円 151"/>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3" name="テキスト ボックス 15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6" name="円/楕円 155"/>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7" name="テキスト ボックス 156"/>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生活保護費の</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により，前年度に比べて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、類似団体と比較しても</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今後も，市の単独事業については，費用対効果等を検証し見直しを行うなど，扶助費の抑制に努める。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50800</xdr:rowOff>
    </xdr:to>
    <xdr:cxnSp macro="">
      <xdr:nvCxnSpPr>
        <xdr:cNvPr id="190" name="直線コネクタ 189"/>
        <xdr:cNvCxnSpPr/>
      </xdr:nvCxnSpPr>
      <xdr:spPr>
        <a:xfrm flipV="1">
          <a:off x="3987800" y="994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50800</xdr:rowOff>
    </xdr:to>
    <xdr:cxnSp macro="">
      <xdr:nvCxnSpPr>
        <xdr:cNvPr id="193" name="直線コネクタ 192"/>
        <xdr:cNvCxnSpPr/>
      </xdr:nvCxnSpPr>
      <xdr:spPr>
        <a:xfrm>
          <a:off x="3098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96" name="直線コネクタ 195"/>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95250</xdr:rowOff>
    </xdr:from>
    <xdr:to>
      <xdr:col>3</xdr:col>
      <xdr:colOff>142875</xdr:colOff>
      <xdr:row>58</xdr:row>
      <xdr:rowOff>12700</xdr:rowOff>
    </xdr:to>
    <xdr:cxnSp macro="">
      <xdr:nvCxnSpPr>
        <xdr:cNvPr id="199" name="直線コネクタ 198"/>
        <xdr:cNvCxnSpPr/>
      </xdr:nvCxnSpPr>
      <xdr:spPr>
        <a:xfrm>
          <a:off x="1320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9" name="円/楕円 208"/>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7" name="円/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後期高齢者医療</a:t>
          </a:r>
          <a:r>
            <a:rPr kumimoji="1" lang="ja-JP" altLang="ja-JP" sz="1100">
              <a:solidFill>
                <a:schemeClr val="dk1"/>
              </a:solidFill>
              <a:effectLst/>
              <a:latin typeface="+mn-lt"/>
              <a:ea typeface="+mn-ea"/>
              <a:cs typeface="+mn-cs"/>
            </a:rPr>
            <a:t>特別会計をはじめ，各特別会計への繰出金は増加傾向にあり，本市の経常収支比率が高い大きな要因の一つとなっている。平成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も前年度に比べ上昇しており，また下水道事業への繰出の影響により類似団体の平均を上回っている状況にある。今後とも特別会計における歳入確保に努めるとともに事務事業の見直しを行って歳出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142240</xdr:rowOff>
    </xdr:to>
    <xdr:cxnSp macro="">
      <xdr:nvCxnSpPr>
        <xdr:cNvPr id="251" name="直線コネクタ 250"/>
        <xdr:cNvCxnSpPr/>
      </xdr:nvCxnSpPr>
      <xdr:spPr>
        <a:xfrm>
          <a:off x="15671800" y="1007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127000</xdr:rowOff>
    </xdr:to>
    <xdr:cxnSp macro="">
      <xdr:nvCxnSpPr>
        <xdr:cNvPr id="254" name="直線コネクタ 253"/>
        <xdr:cNvCxnSpPr/>
      </xdr:nvCxnSpPr>
      <xdr:spPr>
        <a:xfrm>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88900</xdr:rowOff>
    </xdr:to>
    <xdr:cxnSp macro="">
      <xdr:nvCxnSpPr>
        <xdr:cNvPr id="257" name="直線コネクタ 256"/>
        <xdr:cNvCxnSpPr/>
      </xdr:nvCxnSpPr>
      <xdr:spPr>
        <a:xfrm>
          <a:off x="13893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50800</xdr:rowOff>
    </xdr:to>
    <xdr:cxnSp macro="">
      <xdr:nvCxnSpPr>
        <xdr:cNvPr id="260" name="直線コネクタ 259"/>
        <xdr:cNvCxnSpPr/>
      </xdr:nvCxnSpPr>
      <xdr:spPr>
        <a:xfrm>
          <a:off x="13004800" y="9865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2" name="円/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6" name="円/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補助費等にかかる経常収支比率は，一部事務組合負担金の減少等により大きく減少してきており，類似団体と比較しても低い水準にあるが，一方で，平成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年度末の消防組合の解散による補助費等の減が，人件費等の増要因となっている。今後とも引き続き，単独補助金の必要性等を検討し，見直しを進めていく。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72136</xdr:rowOff>
    </xdr:from>
    <xdr:to>
      <xdr:col>24</xdr:col>
      <xdr:colOff>31750</xdr:colOff>
      <xdr:row>34</xdr:row>
      <xdr:rowOff>76708</xdr:rowOff>
    </xdr:to>
    <xdr:cxnSp macro="">
      <xdr:nvCxnSpPr>
        <xdr:cNvPr id="309" name="直線コネクタ 308"/>
        <xdr:cNvCxnSpPr/>
      </xdr:nvCxnSpPr>
      <xdr:spPr>
        <a:xfrm flipV="1">
          <a:off x="15671800" y="5901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113284</xdr:rowOff>
    </xdr:to>
    <xdr:cxnSp macro="">
      <xdr:nvCxnSpPr>
        <xdr:cNvPr id="312" name="直線コネクタ 311"/>
        <xdr:cNvCxnSpPr/>
      </xdr:nvCxnSpPr>
      <xdr:spPr>
        <a:xfrm flipV="1">
          <a:off x="14782800" y="5906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35</xdr:row>
      <xdr:rowOff>170434</xdr:rowOff>
    </xdr:to>
    <xdr:cxnSp macro="">
      <xdr:nvCxnSpPr>
        <xdr:cNvPr id="315" name="直線コネクタ 314"/>
        <xdr:cNvCxnSpPr/>
      </xdr:nvCxnSpPr>
      <xdr:spPr>
        <a:xfrm flipV="1">
          <a:off x="13893800" y="594258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159004</xdr:rowOff>
    </xdr:to>
    <xdr:cxnSp macro="">
      <xdr:nvCxnSpPr>
        <xdr:cNvPr id="318" name="直線コネクタ 317"/>
        <xdr:cNvCxnSpPr/>
      </xdr:nvCxnSpPr>
      <xdr:spPr>
        <a:xfrm flipV="1">
          <a:off x="13004800" y="61711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28" name="円/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30" name="円/楕円 329"/>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31" name="テキスト ボックス 330"/>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62484</xdr:rowOff>
    </xdr:from>
    <xdr:to>
      <xdr:col>21</xdr:col>
      <xdr:colOff>412750</xdr:colOff>
      <xdr:row>34</xdr:row>
      <xdr:rowOff>164084</xdr:rowOff>
    </xdr:to>
    <xdr:sp macro="" textlink="">
      <xdr:nvSpPr>
        <xdr:cNvPr id="332" name="円/楕円 331"/>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2811</xdr:rowOff>
    </xdr:from>
    <xdr:ext cx="762000" cy="259045"/>
    <xdr:sp macro="" textlink="">
      <xdr:nvSpPr>
        <xdr:cNvPr id="333" name="テキスト ボックス 332"/>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4" name="円/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台風の常襲地帯であることから災害対策等の事業を推進してきたことなどにより公債費は高水準で推移してきたが，投資的経費の適切な選択と重点化による借入額の抑制に努めたため，公債費が減少し，前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ポイント減少した。しかしながら，全国・県平均より高くなっていることから，引き続き借入額の抑制及び交付税措置の高い有利な地方債の活用を図ることで公債費負担の軽減に努める。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33655</xdr:rowOff>
    </xdr:from>
    <xdr:to>
      <xdr:col>7</xdr:col>
      <xdr:colOff>15875</xdr:colOff>
      <xdr:row>75</xdr:row>
      <xdr:rowOff>69850</xdr:rowOff>
    </xdr:to>
    <xdr:cxnSp macro="">
      <xdr:nvCxnSpPr>
        <xdr:cNvPr id="369" name="直線コネクタ 368"/>
        <xdr:cNvCxnSpPr/>
      </xdr:nvCxnSpPr>
      <xdr:spPr>
        <a:xfrm flipV="1">
          <a:off x="3987800" y="128924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85090</xdr:rowOff>
    </xdr:to>
    <xdr:cxnSp macro="">
      <xdr:nvCxnSpPr>
        <xdr:cNvPr id="372" name="直線コネクタ 371"/>
        <xdr:cNvCxnSpPr/>
      </xdr:nvCxnSpPr>
      <xdr:spPr>
        <a:xfrm flipV="1">
          <a:off x="3098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102235</xdr:rowOff>
    </xdr:to>
    <xdr:cxnSp macro="">
      <xdr:nvCxnSpPr>
        <xdr:cNvPr id="375" name="直線コネクタ 374"/>
        <xdr:cNvCxnSpPr/>
      </xdr:nvCxnSpPr>
      <xdr:spPr>
        <a:xfrm flipV="1">
          <a:off x="2209800" y="12943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102235</xdr:rowOff>
    </xdr:to>
    <xdr:cxnSp macro="">
      <xdr:nvCxnSpPr>
        <xdr:cNvPr id="378" name="直線コネクタ 377"/>
        <xdr:cNvCxnSpPr/>
      </xdr:nvCxnSpPr>
      <xdr:spPr>
        <a:xfrm>
          <a:off x="1320800" y="129438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154305</xdr:rowOff>
    </xdr:from>
    <xdr:to>
      <xdr:col>7</xdr:col>
      <xdr:colOff>66675</xdr:colOff>
      <xdr:row>75</xdr:row>
      <xdr:rowOff>84455</xdr:rowOff>
    </xdr:to>
    <xdr:sp macro="" textlink="">
      <xdr:nvSpPr>
        <xdr:cNvPr id="388" name="円/楕円 387"/>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126382</xdr:rowOff>
    </xdr:from>
    <xdr:ext cx="762000" cy="259045"/>
    <xdr:sp macro="" textlink="">
      <xdr:nvSpPr>
        <xdr:cNvPr id="389"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1" name="テキスト ボックス 390"/>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2" name="円/楕円 391"/>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3" name="テキスト ボックス 392"/>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51435</xdr:rowOff>
    </xdr:from>
    <xdr:to>
      <xdr:col>3</xdr:col>
      <xdr:colOff>193675</xdr:colOff>
      <xdr:row>75</xdr:row>
      <xdr:rowOff>153036</xdr:rowOff>
    </xdr:to>
    <xdr:sp macro="" textlink="">
      <xdr:nvSpPr>
        <xdr:cNvPr id="394" name="円/楕円 393"/>
        <xdr:cNvSpPr/>
      </xdr:nvSpPr>
      <xdr:spPr>
        <a:xfrm>
          <a:off x="2159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137813</xdr:rowOff>
    </xdr:from>
    <xdr:ext cx="762000" cy="259045"/>
    <xdr:sp macro="" textlink="">
      <xdr:nvSpPr>
        <xdr:cNvPr id="395" name="テキスト ボックス 394"/>
        <xdr:cNvSpPr txBox="1"/>
      </xdr:nvSpPr>
      <xdr:spPr>
        <a:xfrm>
          <a:off x="1828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6" name="円/楕円 395"/>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120666</xdr:rowOff>
    </xdr:from>
    <xdr:ext cx="762000" cy="259045"/>
    <xdr:sp macro="" textlink="">
      <xdr:nvSpPr>
        <xdr:cNvPr id="397" name="テキスト ボックス 396"/>
        <xdr:cNvSpPr txBox="1"/>
      </xdr:nvSpPr>
      <xdr:spPr>
        <a:xfrm>
          <a:off x="939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公債費以外の経常収支比率については，類似団体と比べ高い状態が続いている。各性質別の分析については，前述のとおりであるが，特に人件費，扶助費，繰出金が高く</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今後とも行財政改革の取組みにより削減に努める。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33274</xdr:rowOff>
    </xdr:from>
    <xdr:to>
      <xdr:col>24</xdr:col>
      <xdr:colOff>31750</xdr:colOff>
      <xdr:row>79</xdr:row>
      <xdr:rowOff>106426</xdr:rowOff>
    </xdr:to>
    <xdr:cxnSp macro="">
      <xdr:nvCxnSpPr>
        <xdr:cNvPr id="428" name="直線コネクタ 427"/>
        <xdr:cNvCxnSpPr/>
      </xdr:nvCxnSpPr>
      <xdr:spPr>
        <a:xfrm flipV="1">
          <a:off x="15671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14987</xdr:rowOff>
    </xdr:from>
    <xdr:to>
      <xdr:col>22</xdr:col>
      <xdr:colOff>565150</xdr:colOff>
      <xdr:row>79</xdr:row>
      <xdr:rowOff>106426</xdr:rowOff>
    </xdr:to>
    <xdr:cxnSp macro="">
      <xdr:nvCxnSpPr>
        <xdr:cNvPr id="431" name="直線コネクタ 430"/>
        <xdr:cNvCxnSpPr/>
      </xdr:nvCxnSpPr>
      <xdr:spPr>
        <a:xfrm>
          <a:off x="14782800" y="135595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14987</xdr:rowOff>
    </xdr:from>
    <xdr:to>
      <xdr:col>21</xdr:col>
      <xdr:colOff>361950</xdr:colOff>
      <xdr:row>79</xdr:row>
      <xdr:rowOff>147574</xdr:rowOff>
    </xdr:to>
    <xdr:cxnSp macro="">
      <xdr:nvCxnSpPr>
        <xdr:cNvPr id="434" name="直線コネクタ 433"/>
        <xdr:cNvCxnSpPr/>
      </xdr:nvCxnSpPr>
      <xdr:spPr>
        <a:xfrm flipV="1">
          <a:off x="13893800" y="135595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115570</xdr:rowOff>
    </xdr:from>
    <xdr:to>
      <xdr:col>20</xdr:col>
      <xdr:colOff>158750</xdr:colOff>
      <xdr:row>79</xdr:row>
      <xdr:rowOff>147574</xdr:rowOff>
    </xdr:to>
    <xdr:cxnSp macro="">
      <xdr:nvCxnSpPr>
        <xdr:cNvPr id="437" name="直線コネクタ 436"/>
        <xdr:cNvCxnSpPr/>
      </xdr:nvCxnSpPr>
      <xdr:spPr>
        <a:xfrm>
          <a:off x="13004800" y="13660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153924</xdr:rowOff>
    </xdr:from>
    <xdr:to>
      <xdr:col>24</xdr:col>
      <xdr:colOff>82550</xdr:colOff>
      <xdr:row>79</xdr:row>
      <xdr:rowOff>84074</xdr:rowOff>
    </xdr:to>
    <xdr:sp macro="" textlink="">
      <xdr:nvSpPr>
        <xdr:cNvPr id="447" name="円/楕円 446"/>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126001</xdr:rowOff>
    </xdr:from>
    <xdr:ext cx="762000" cy="259045"/>
    <xdr:sp macro="" textlink="">
      <xdr:nvSpPr>
        <xdr:cNvPr id="448"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9" name="円/楕円 448"/>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0" name="テキスト ボックス 449"/>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51" name="円/楕円 450"/>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52" name="テキスト ボックス 451"/>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96774</xdr:rowOff>
    </xdr:from>
    <xdr:to>
      <xdr:col>20</xdr:col>
      <xdr:colOff>209550</xdr:colOff>
      <xdr:row>80</xdr:row>
      <xdr:rowOff>26924</xdr:rowOff>
    </xdr:to>
    <xdr:sp macro="" textlink="">
      <xdr:nvSpPr>
        <xdr:cNvPr id="453" name="円/楕円 452"/>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11701</xdr:rowOff>
    </xdr:from>
    <xdr:ext cx="762000" cy="259045"/>
    <xdr:sp macro="" textlink="">
      <xdr:nvSpPr>
        <xdr:cNvPr id="454" name="テキスト ボックス 453"/>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5" name="円/楕円 454"/>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6" name="テキスト ボックス 455"/>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鹿児島県枕崎市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147275</xdr:rowOff>
    </xdr:from>
    <xdr:to>
      <xdr:col>4</xdr:col>
      <xdr:colOff>1117600</xdr:colOff>
      <xdr:row>16</xdr:row>
      <xdr:rowOff>159995</xdr:rowOff>
    </xdr:to>
    <xdr:cxnSp macro="">
      <xdr:nvCxnSpPr>
        <xdr:cNvPr id="52" name="直線コネクタ 51"/>
        <xdr:cNvCxnSpPr/>
      </xdr:nvCxnSpPr>
      <xdr:spPr bwMode="auto">
        <a:xfrm flipV="1">
          <a:off x="5003800" y="2938100"/>
          <a:ext cx="647700" cy="1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159995</xdr:rowOff>
    </xdr:from>
    <xdr:to>
      <xdr:col>4</xdr:col>
      <xdr:colOff>469900</xdr:colOff>
      <xdr:row>17</xdr:row>
      <xdr:rowOff>88361</xdr:rowOff>
    </xdr:to>
    <xdr:cxnSp macro="">
      <xdr:nvCxnSpPr>
        <xdr:cNvPr id="55" name="直線コネクタ 54"/>
        <xdr:cNvCxnSpPr/>
      </xdr:nvCxnSpPr>
      <xdr:spPr bwMode="auto">
        <a:xfrm flipV="1">
          <a:off x="4305300" y="2950820"/>
          <a:ext cx="698500" cy="9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41008</xdr:rowOff>
    </xdr:from>
    <xdr:to>
      <xdr:col>3</xdr:col>
      <xdr:colOff>904875</xdr:colOff>
      <xdr:row>17</xdr:row>
      <xdr:rowOff>88361</xdr:rowOff>
    </xdr:to>
    <xdr:cxnSp macro="">
      <xdr:nvCxnSpPr>
        <xdr:cNvPr id="58" name="直線コネクタ 57"/>
        <xdr:cNvCxnSpPr/>
      </xdr:nvCxnSpPr>
      <xdr:spPr bwMode="auto">
        <a:xfrm>
          <a:off x="3606800" y="3003283"/>
          <a:ext cx="6985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147699</xdr:rowOff>
    </xdr:from>
    <xdr:to>
      <xdr:col>3</xdr:col>
      <xdr:colOff>206375</xdr:colOff>
      <xdr:row>17</xdr:row>
      <xdr:rowOff>41008</xdr:rowOff>
    </xdr:to>
    <xdr:cxnSp macro="">
      <xdr:nvCxnSpPr>
        <xdr:cNvPr id="61" name="直線コネクタ 60"/>
        <xdr:cNvCxnSpPr/>
      </xdr:nvCxnSpPr>
      <xdr:spPr bwMode="auto">
        <a:xfrm>
          <a:off x="2908300" y="2938524"/>
          <a:ext cx="698500" cy="64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96475</xdr:rowOff>
    </xdr:from>
    <xdr:to>
      <xdr:col>5</xdr:col>
      <xdr:colOff>34925</xdr:colOff>
      <xdr:row>17</xdr:row>
      <xdr:rowOff>26625</xdr:rowOff>
    </xdr:to>
    <xdr:sp macro="" textlink="">
      <xdr:nvSpPr>
        <xdr:cNvPr id="71" name="円/楕円 70"/>
        <xdr:cNvSpPr/>
      </xdr:nvSpPr>
      <xdr:spPr bwMode="auto">
        <a:xfrm>
          <a:off x="5600700" y="288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68552</xdr:rowOff>
    </xdr:from>
    <xdr:ext cx="762000" cy="259045"/>
    <xdr:sp macro="" textlink="">
      <xdr:nvSpPr>
        <xdr:cNvPr id="72" name="人口1人当たり決算額の推移該当値テキスト130"/>
        <xdr:cNvSpPr txBox="1"/>
      </xdr:nvSpPr>
      <xdr:spPr>
        <a:xfrm>
          <a:off x="5740400" y="28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109195</xdr:rowOff>
    </xdr:from>
    <xdr:to>
      <xdr:col>4</xdr:col>
      <xdr:colOff>520700</xdr:colOff>
      <xdr:row>17</xdr:row>
      <xdr:rowOff>39345</xdr:rowOff>
    </xdr:to>
    <xdr:sp macro="" textlink="">
      <xdr:nvSpPr>
        <xdr:cNvPr id="73" name="円/楕円 72"/>
        <xdr:cNvSpPr/>
      </xdr:nvSpPr>
      <xdr:spPr bwMode="auto">
        <a:xfrm>
          <a:off x="4953000" y="290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49522</xdr:rowOff>
    </xdr:from>
    <xdr:ext cx="736600" cy="259045"/>
    <xdr:sp macro="" textlink="">
      <xdr:nvSpPr>
        <xdr:cNvPr id="74" name="テキスト ボックス 73"/>
        <xdr:cNvSpPr txBox="1"/>
      </xdr:nvSpPr>
      <xdr:spPr>
        <a:xfrm>
          <a:off x="4622800" y="266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37561</xdr:rowOff>
    </xdr:from>
    <xdr:to>
      <xdr:col>3</xdr:col>
      <xdr:colOff>955675</xdr:colOff>
      <xdr:row>17</xdr:row>
      <xdr:rowOff>139161</xdr:rowOff>
    </xdr:to>
    <xdr:sp macro="" textlink="">
      <xdr:nvSpPr>
        <xdr:cNvPr id="75" name="円/楕円 74"/>
        <xdr:cNvSpPr/>
      </xdr:nvSpPr>
      <xdr:spPr bwMode="auto">
        <a:xfrm>
          <a:off x="4254500" y="2999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123938</xdr:rowOff>
    </xdr:from>
    <xdr:ext cx="762000" cy="259045"/>
    <xdr:sp macro="" textlink="">
      <xdr:nvSpPr>
        <xdr:cNvPr id="76" name="テキスト ボックス 75"/>
        <xdr:cNvSpPr txBox="1"/>
      </xdr:nvSpPr>
      <xdr:spPr>
        <a:xfrm>
          <a:off x="3924300" y="308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161658</xdr:rowOff>
    </xdr:from>
    <xdr:to>
      <xdr:col>3</xdr:col>
      <xdr:colOff>257175</xdr:colOff>
      <xdr:row>17</xdr:row>
      <xdr:rowOff>91808</xdr:rowOff>
    </xdr:to>
    <xdr:sp macro="" textlink="">
      <xdr:nvSpPr>
        <xdr:cNvPr id="77" name="円/楕円 76"/>
        <xdr:cNvSpPr/>
      </xdr:nvSpPr>
      <xdr:spPr bwMode="auto">
        <a:xfrm>
          <a:off x="3556000" y="2952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101985</xdr:rowOff>
    </xdr:from>
    <xdr:ext cx="762000" cy="259045"/>
    <xdr:sp macro="" textlink="">
      <xdr:nvSpPr>
        <xdr:cNvPr id="78" name="テキスト ボックス 77"/>
        <xdr:cNvSpPr txBox="1"/>
      </xdr:nvSpPr>
      <xdr:spPr>
        <a:xfrm>
          <a:off x="3225800" y="272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96899</xdr:rowOff>
    </xdr:from>
    <xdr:to>
      <xdr:col>2</xdr:col>
      <xdr:colOff>692150</xdr:colOff>
      <xdr:row>17</xdr:row>
      <xdr:rowOff>27049</xdr:rowOff>
    </xdr:to>
    <xdr:sp macro="" textlink="">
      <xdr:nvSpPr>
        <xdr:cNvPr id="79" name="円/楕円 78"/>
        <xdr:cNvSpPr/>
      </xdr:nvSpPr>
      <xdr:spPr bwMode="auto">
        <a:xfrm>
          <a:off x="2857500" y="288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37226</xdr:rowOff>
    </xdr:from>
    <xdr:ext cx="762000" cy="259045"/>
    <xdr:sp macro="" textlink="">
      <xdr:nvSpPr>
        <xdr:cNvPr id="80" name="テキスト ボックス 79"/>
        <xdr:cNvSpPr txBox="1"/>
      </xdr:nvSpPr>
      <xdr:spPr>
        <a:xfrm>
          <a:off x="2527300" y="265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327543</xdr:rowOff>
    </xdr:from>
    <xdr:to>
      <xdr:col>4</xdr:col>
      <xdr:colOff>1117600</xdr:colOff>
      <xdr:row>37</xdr:row>
      <xdr:rowOff>329212</xdr:rowOff>
    </xdr:to>
    <xdr:cxnSp macro="">
      <xdr:nvCxnSpPr>
        <xdr:cNvPr id="114" name="直線コネクタ 113"/>
        <xdr:cNvCxnSpPr/>
      </xdr:nvCxnSpPr>
      <xdr:spPr bwMode="auto">
        <a:xfrm>
          <a:off x="5003800" y="7452243"/>
          <a:ext cx="6477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321413</xdr:rowOff>
    </xdr:from>
    <xdr:to>
      <xdr:col>4</xdr:col>
      <xdr:colOff>469900</xdr:colOff>
      <xdr:row>37</xdr:row>
      <xdr:rowOff>327543</xdr:rowOff>
    </xdr:to>
    <xdr:cxnSp macro="">
      <xdr:nvCxnSpPr>
        <xdr:cNvPr id="117" name="直線コネクタ 116"/>
        <xdr:cNvCxnSpPr/>
      </xdr:nvCxnSpPr>
      <xdr:spPr bwMode="auto">
        <a:xfrm>
          <a:off x="4305300" y="7446113"/>
          <a:ext cx="698500" cy="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310710</xdr:rowOff>
    </xdr:from>
    <xdr:to>
      <xdr:col>3</xdr:col>
      <xdr:colOff>904875</xdr:colOff>
      <xdr:row>37</xdr:row>
      <xdr:rowOff>321413</xdr:rowOff>
    </xdr:to>
    <xdr:cxnSp macro="">
      <xdr:nvCxnSpPr>
        <xdr:cNvPr id="120" name="直線コネクタ 119"/>
        <xdr:cNvCxnSpPr/>
      </xdr:nvCxnSpPr>
      <xdr:spPr bwMode="auto">
        <a:xfrm>
          <a:off x="3606800" y="7435410"/>
          <a:ext cx="6985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286201</xdr:rowOff>
    </xdr:from>
    <xdr:to>
      <xdr:col>3</xdr:col>
      <xdr:colOff>206375</xdr:colOff>
      <xdr:row>37</xdr:row>
      <xdr:rowOff>310710</xdr:rowOff>
    </xdr:to>
    <xdr:cxnSp macro="">
      <xdr:nvCxnSpPr>
        <xdr:cNvPr id="123" name="直線コネクタ 122"/>
        <xdr:cNvCxnSpPr/>
      </xdr:nvCxnSpPr>
      <xdr:spPr bwMode="auto">
        <a:xfrm>
          <a:off x="2908300" y="7410901"/>
          <a:ext cx="698500" cy="24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278412</xdr:rowOff>
    </xdr:from>
    <xdr:to>
      <xdr:col>5</xdr:col>
      <xdr:colOff>34925</xdr:colOff>
      <xdr:row>38</xdr:row>
      <xdr:rowOff>37112</xdr:rowOff>
    </xdr:to>
    <xdr:sp macro="" textlink="">
      <xdr:nvSpPr>
        <xdr:cNvPr id="133" name="円/楕円 132"/>
        <xdr:cNvSpPr/>
      </xdr:nvSpPr>
      <xdr:spPr bwMode="auto">
        <a:xfrm>
          <a:off x="56007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26,926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276743</xdr:rowOff>
    </xdr:from>
    <xdr:to>
      <xdr:col>4</xdr:col>
      <xdr:colOff>520700</xdr:colOff>
      <xdr:row>38</xdr:row>
      <xdr:rowOff>35443</xdr:rowOff>
    </xdr:to>
    <xdr:sp macro="" textlink="">
      <xdr:nvSpPr>
        <xdr:cNvPr id="135" name="円/楕円 134"/>
        <xdr:cNvSpPr/>
      </xdr:nvSpPr>
      <xdr:spPr bwMode="auto">
        <a:xfrm>
          <a:off x="4953000" y="740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45620</xdr:rowOff>
    </xdr:from>
    <xdr:ext cx="736600" cy="259045"/>
    <xdr:sp macro="" textlink="">
      <xdr:nvSpPr>
        <xdr:cNvPr id="136" name="テキスト ボックス 135"/>
        <xdr:cNvSpPr txBox="1"/>
      </xdr:nvSpPr>
      <xdr:spPr>
        <a:xfrm>
          <a:off x="4622800" y="71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270613</xdr:rowOff>
    </xdr:from>
    <xdr:to>
      <xdr:col>3</xdr:col>
      <xdr:colOff>955675</xdr:colOff>
      <xdr:row>38</xdr:row>
      <xdr:rowOff>29313</xdr:rowOff>
    </xdr:to>
    <xdr:sp macro="" textlink="">
      <xdr:nvSpPr>
        <xdr:cNvPr id="137" name="円/楕円 136"/>
        <xdr:cNvSpPr/>
      </xdr:nvSpPr>
      <xdr:spPr bwMode="auto">
        <a:xfrm>
          <a:off x="4254500" y="739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39490</xdr:rowOff>
    </xdr:from>
    <xdr:ext cx="762000" cy="259045"/>
    <xdr:sp macro="" textlink="">
      <xdr:nvSpPr>
        <xdr:cNvPr id="138" name="テキスト ボックス 137"/>
        <xdr:cNvSpPr txBox="1"/>
      </xdr:nvSpPr>
      <xdr:spPr>
        <a:xfrm>
          <a:off x="3924300" y="71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259910</xdr:rowOff>
    </xdr:from>
    <xdr:to>
      <xdr:col>3</xdr:col>
      <xdr:colOff>257175</xdr:colOff>
      <xdr:row>38</xdr:row>
      <xdr:rowOff>18610</xdr:rowOff>
    </xdr:to>
    <xdr:sp macro="" textlink="">
      <xdr:nvSpPr>
        <xdr:cNvPr id="139" name="円/楕円 138"/>
        <xdr:cNvSpPr/>
      </xdr:nvSpPr>
      <xdr:spPr bwMode="auto">
        <a:xfrm>
          <a:off x="3556000" y="738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28787</xdr:rowOff>
    </xdr:from>
    <xdr:ext cx="762000" cy="259045"/>
    <xdr:sp macro="" textlink="">
      <xdr:nvSpPr>
        <xdr:cNvPr id="140" name="テキスト ボックス 139"/>
        <xdr:cNvSpPr txBox="1"/>
      </xdr:nvSpPr>
      <xdr:spPr>
        <a:xfrm>
          <a:off x="3225800" y="715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235401</xdr:rowOff>
    </xdr:from>
    <xdr:to>
      <xdr:col>2</xdr:col>
      <xdr:colOff>692150</xdr:colOff>
      <xdr:row>37</xdr:row>
      <xdr:rowOff>337001</xdr:rowOff>
    </xdr:to>
    <xdr:sp macro="" textlink="">
      <xdr:nvSpPr>
        <xdr:cNvPr id="141" name="円/楕円 140"/>
        <xdr:cNvSpPr/>
      </xdr:nvSpPr>
      <xdr:spPr bwMode="auto">
        <a:xfrm>
          <a:off x="2857500" y="736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4278</xdr:rowOff>
    </xdr:from>
    <xdr:ext cx="762000" cy="259045"/>
    <xdr:sp macro="" textlink="">
      <xdr:nvSpPr>
        <xdr:cNvPr id="142" name="テキスト ボックス 141"/>
        <xdr:cNvSpPr txBox="1"/>
      </xdr:nvSpPr>
      <xdr:spPr>
        <a:xfrm>
          <a:off x="2527300" y="71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105010</xdr:rowOff>
    </xdr:from>
    <xdr:to>
      <xdr:col>6</xdr:col>
      <xdr:colOff>511175</xdr:colOff>
      <xdr:row>34</xdr:row>
      <xdr:rowOff>137628</xdr:rowOff>
    </xdr:to>
    <xdr:cxnSp macro="">
      <xdr:nvCxnSpPr>
        <xdr:cNvPr id="65" name="直線コネクタ 64"/>
        <xdr:cNvCxnSpPr/>
      </xdr:nvCxnSpPr>
      <xdr:spPr>
        <a:xfrm flipV="1">
          <a:off x="3797300" y="5934310"/>
          <a:ext cx="838200" cy="3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137628</xdr:rowOff>
    </xdr:from>
    <xdr:to>
      <xdr:col>5</xdr:col>
      <xdr:colOff>358775</xdr:colOff>
      <xdr:row>35</xdr:row>
      <xdr:rowOff>129242</xdr:rowOff>
    </xdr:to>
    <xdr:cxnSp macro="">
      <xdr:nvCxnSpPr>
        <xdr:cNvPr id="68" name="直線コネクタ 67"/>
        <xdr:cNvCxnSpPr/>
      </xdr:nvCxnSpPr>
      <xdr:spPr>
        <a:xfrm flipV="1">
          <a:off x="2908300" y="5966928"/>
          <a:ext cx="889000" cy="16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110311</xdr:rowOff>
    </xdr:from>
    <xdr:to>
      <xdr:col>4</xdr:col>
      <xdr:colOff>155575</xdr:colOff>
      <xdr:row>35</xdr:row>
      <xdr:rowOff>129242</xdr:rowOff>
    </xdr:to>
    <xdr:cxnSp macro="">
      <xdr:nvCxnSpPr>
        <xdr:cNvPr id="71" name="直線コネクタ 70"/>
        <xdr:cNvCxnSpPr/>
      </xdr:nvCxnSpPr>
      <xdr:spPr>
        <a:xfrm>
          <a:off x="2019300" y="6111061"/>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83322</xdr:rowOff>
    </xdr:from>
    <xdr:to>
      <xdr:col>2</xdr:col>
      <xdr:colOff>638175</xdr:colOff>
      <xdr:row>35</xdr:row>
      <xdr:rowOff>110311</xdr:rowOff>
    </xdr:to>
    <xdr:cxnSp macro="">
      <xdr:nvCxnSpPr>
        <xdr:cNvPr id="74" name="直線コネクタ 73"/>
        <xdr:cNvCxnSpPr/>
      </xdr:nvCxnSpPr>
      <xdr:spPr>
        <a:xfrm>
          <a:off x="1130300" y="6084072"/>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54210</xdr:rowOff>
    </xdr:from>
    <xdr:to>
      <xdr:col>6</xdr:col>
      <xdr:colOff>561975</xdr:colOff>
      <xdr:row>34</xdr:row>
      <xdr:rowOff>155810</xdr:rowOff>
    </xdr:to>
    <xdr:sp macro="" textlink="">
      <xdr:nvSpPr>
        <xdr:cNvPr id="84" name="円/楕円 83"/>
        <xdr:cNvSpPr/>
      </xdr:nvSpPr>
      <xdr:spPr>
        <a:xfrm>
          <a:off x="4584700" y="58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77087</xdr:rowOff>
    </xdr:from>
    <xdr:ext cx="599010" cy="259045"/>
    <xdr:sp macro="" textlink="">
      <xdr:nvSpPr>
        <xdr:cNvPr id="85" name="人件費該当値テキスト"/>
        <xdr:cNvSpPr txBox="1"/>
      </xdr:nvSpPr>
      <xdr:spPr>
        <a:xfrm>
          <a:off x="4686300" y="573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86828</xdr:rowOff>
    </xdr:from>
    <xdr:to>
      <xdr:col>5</xdr:col>
      <xdr:colOff>409575</xdr:colOff>
      <xdr:row>35</xdr:row>
      <xdr:rowOff>16978</xdr:rowOff>
    </xdr:to>
    <xdr:sp macro="" textlink="">
      <xdr:nvSpPr>
        <xdr:cNvPr id="86" name="円/楕円 85"/>
        <xdr:cNvSpPr/>
      </xdr:nvSpPr>
      <xdr:spPr>
        <a:xfrm>
          <a:off x="3746500" y="5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33505</xdr:rowOff>
    </xdr:from>
    <xdr:ext cx="599010" cy="259045"/>
    <xdr:sp macro="" textlink="">
      <xdr:nvSpPr>
        <xdr:cNvPr id="87" name="テキスト ボックス 86"/>
        <xdr:cNvSpPr txBox="1"/>
      </xdr:nvSpPr>
      <xdr:spPr>
        <a:xfrm>
          <a:off x="3497794" y="569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78442</xdr:rowOff>
    </xdr:from>
    <xdr:to>
      <xdr:col>4</xdr:col>
      <xdr:colOff>206375</xdr:colOff>
      <xdr:row>36</xdr:row>
      <xdr:rowOff>8592</xdr:rowOff>
    </xdr:to>
    <xdr:sp macro="" textlink="">
      <xdr:nvSpPr>
        <xdr:cNvPr id="88" name="円/楕円 87"/>
        <xdr:cNvSpPr/>
      </xdr:nvSpPr>
      <xdr:spPr>
        <a:xfrm>
          <a:off x="2857500" y="60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25119</xdr:rowOff>
    </xdr:from>
    <xdr:ext cx="534377" cy="259045"/>
    <xdr:sp macro="" textlink="">
      <xdr:nvSpPr>
        <xdr:cNvPr id="89" name="テキスト ボックス 88"/>
        <xdr:cNvSpPr txBox="1"/>
      </xdr:nvSpPr>
      <xdr:spPr>
        <a:xfrm>
          <a:off x="2641111" y="58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59511</xdr:rowOff>
    </xdr:from>
    <xdr:to>
      <xdr:col>3</xdr:col>
      <xdr:colOff>3175</xdr:colOff>
      <xdr:row>35</xdr:row>
      <xdr:rowOff>161111</xdr:rowOff>
    </xdr:to>
    <xdr:sp macro="" textlink="">
      <xdr:nvSpPr>
        <xdr:cNvPr id="90" name="円/楕円 89"/>
        <xdr:cNvSpPr/>
      </xdr:nvSpPr>
      <xdr:spPr>
        <a:xfrm>
          <a:off x="1968500" y="60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6188</xdr:rowOff>
    </xdr:from>
    <xdr:ext cx="534377" cy="259045"/>
    <xdr:sp macro="" textlink="">
      <xdr:nvSpPr>
        <xdr:cNvPr id="91" name="テキスト ボックス 90"/>
        <xdr:cNvSpPr txBox="1"/>
      </xdr:nvSpPr>
      <xdr:spPr>
        <a:xfrm>
          <a:off x="1752111" y="58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32522</xdr:rowOff>
    </xdr:from>
    <xdr:to>
      <xdr:col>1</xdr:col>
      <xdr:colOff>485775</xdr:colOff>
      <xdr:row>35</xdr:row>
      <xdr:rowOff>134122</xdr:rowOff>
    </xdr:to>
    <xdr:sp macro="" textlink="">
      <xdr:nvSpPr>
        <xdr:cNvPr id="92" name="円/楕円 91"/>
        <xdr:cNvSpPr/>
      </xdr:nvSpPr>
      <xdr:spPr>
        <a:xfrm>
          <a:off x="1079500" y="60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150649</xdr:rowOff>
    </xdr:from>
    <xdr:ext cx="534377" cy="259045"/>
    <xdr:sp macro="" textlink="">
      <xdr:nvSpPr>
        <xdr:cNvPr id="93" name="テキスト ボックス 92"/>
        <xdr:cNvSpPr txBox="1"/>
      </xdr:nvSpPr>
      <xdr:spPr>
        <a:xfrm>
          <a:off x="863111" y="58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24956</xdr:rowOff>
    </xdr:from>
    <xdr:to>
      <xdr:col>6</xdr:col>
      <xdr:colOff>511175</xdr:colOff>
      <xdr:row>59</xdr:row>
      <xdr:rowOff>39548</xdr:rowOff>
    </xdr:to>
    <xdr:cxnSp macro="">
      <xdr:nvCxnSpPr>
        <xdr:cNvPr id="123" name="直線コネクタ 122"/>
        <xdr:cNvCxnSpPr/>
      </xdr:nvCxnSpPr>
      <xdr:spPr>
        <a:xfrm flipV="1">
          <a:off x="3797300" y="10140506"/>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39548</xdr:rowOff>
    </xdr:from>
    <xdr:to>
      <xdr:col>5</xdr:col>
      <xdr:colOff>358775</xdr:colOff>
      <xdr:row>59</xdr:row>
      <xdr:rowOff>82067</xdr:rowOff>
    </xdr:to>
    <xdr:cxnSp macro="">
      <xdr:nvCxnSpPr>
        <xdr:cNvPr id="126" name="直線コネクタ 125"/>
        <xdr:cNvCxnSpPr/>
      </xdr:nvCxnSpPr>
      <xdr:spPr>
        <a:xfrm flipV="1">
          <a:off x="2908300" y="101550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82067</xdr:rowOff>
    </xdr:from>
    <xdr:to>
      <xdr:col>4</xdr:col>
      <xdr:colOff>155575</xdr:colOff>
      <xdr:row>59</xdr:row>
      <xdr:rowOff>99009</xdr:rowOff>
    </xdr:to>
    <xdr:cxnSp macro="">
      <xdr:nvCxnSpPr>
        <xdr:cNvPr id="129" name="直線コネクタ 128"/>
        <xdr:cNvCxnSpPr/>
      </xdr:nvCxnSpPr>
      <xdr:spPr>
        <a:xfrm flipV="1">
          <a:off x="2019300" y="10197617"/>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58763</xdr:rowOff>
    </xdr:from>
    <xdr:to>
      <xdr:col>2</xdr:col>
      <xdr:colOff>638175</xdr:colOff>
      <xdr:row>59</xdr:row>
      <xdr:rowOff>99009</xdr:rowOff>
    </xdr:to>
    <xdr:cxnSp macro="">
      <xdr:nvCxnSpPr>
        <xdr:cNvPr id="132" name="直線コネクタ 131"/>
        <xdr:cNvCxnSpPr/>
      </xdr:nvCxnSpPr>
      <xdr:spPr>
        <a:xfrm>
          <a:off x="1130300" y="10174313"/>
          <a:ext cx="8890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145606</xdr:rowOff>
    </xdr:from>
    <xdr:to>
      <xdr:col>6</xdr:col>
      <xdr:colOff>561975</xdr:colOff>
      <xdr:row>59</xdr:row>
      <xdr:rowOff>75756</xdr:rowOff>
    </xdr:to>
    <xdr:sp macro="" textlink="">
      <xdr:nvSpPr>
        <xdr:cNvPr id="142" name="円/楕円 141"/>
        <xdr:cNvSpPr/>
      </xdr:nvSpPr>
      <xdr:spPr>
        <a:xfrm>
          <a:off x="4584700" y="100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60533</xdr:rowOff>
    </xdr:from>
    <xdr:ext cx="534377" cy="259045"/>
    <xdr:sp macro="" textlink="">
      <xdr:nvSpPr>
        <xdr:cNvPr id="143" name="物件費該当値テキスト"/>
        <xdr:cNvSpPr txBox="1"/>
      </xdr:nvSpPr>
      <xdr:spPr>
        <a:xfrm>
          <a:off x="4686300" y="100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160198</xdr:rowOff>
    </xdr:from>
    <xdr:to>
      <xdr:col>5</xdr:col>
      <xdr:colOff>409575</xdr:colOff>
      <xdr:row>59</xdr:row>
      <xdr:rowOff>90348</xdr:rowOff>
    </xdr:to>
    <xdr:sp macro="" textlink="">
      <xdr:nvSpPr>
        <xdr:cNvPr id="144" name="円/楕円 143"/>
        <xdr:cNvSpPr/>
      </xdr:nvSpPr>
      <xdr:spPr>
        <a:xfrm>
          <a:off x="3746500" y="101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81475</xdr:rowOff>
    </xdr:from>
    <xdr:ext cx="534377" cy="259045"/>
    <xdr:sp macro="" textlink="">
      <xdr:nvSpPr>
        <xdr:cNvPr id="145" name="テキスト ボックス 144"/>
        <xdr:cNvSpPr txBox="1"/>
      </xdr:nvSpPr>
      <xdr:spPr>
        <a:xfrm>
          <a:off x="3530111" y="101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30,386</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31267</xdr:rowOff>
    </xdr:from>
    <xdr:to>
      <xdr:col>4</xdr:col>
      <xdr:colOff>206375</xdr:colOff>
      <xdr:row>59</xdr:row>
      <xdr:rowOff>132867</xdr:rowOff>
    </xdr:to>
    <xdr:sp macro="" textlink="">
      <xdr:nvSpPr>
        <xdr:cNvPr id="146" name="円/楕円 145"/>
        <xdr:cNvSpPr/>
      </xdr:nvSpPr>
      <xdr:spPr>
        <a:xfrm>
          <a:off x="2857500" y="101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123994</xdr:rowOff>
    </xdr:from>
    <xdr:ext cx="534377" cy="259045"/>
    <xdr:sp macro="" textlink="">
      <xdr:nvSpPr>
        <xdr:cNvPr id="147" name="テキスト ボックス 146"/>
        <xdr:cNvSpPr txBox="1"/>
      </xdr:nvSpPr>
      <xdr:spPr>
        <a:xfrm>
          <a:off x="2641111"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48209</xdr:rowOff>
    </xdr:from>
    <xdr:to>
      <xdr:col>3</xdr:col>
      <xdr:colOff>3175</xdr:colOff>
      <xdr:row>59</xdr:row>
      <xdr:rowOff>149809</xdr:rowOff>
    </xdr:to>
    <xdr:sp macro="" textlink="">
      <xdr:nvSpPr>
        <xdr:cNvPr id="148" name="円/楕円 147"/>
        <xdr:cNvSpPr/>
      </xdr:nvSpPr>
      <xdr:spPr>
        <a:xfrm>
          <a:off x="1968500" y="101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140936</xdr:rowOff>
    </xdr:from>
    <xdr:ext cx="534377" cy="259045"/>
    <xdr:sp macro="" textlink="">
      <xdr:nvSpPr>
        <xdr:cNvPr id="149" name="テキスト ボックス 148"/>
        <xdr:cNvSpPr txBox="1"/>
      </xdr:nvSpPr>
      <xdr:spPr>
        <a:xfrm>
          <a:off x="1752111" y="102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25,704</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7963</xdr:rowOff>
    </xdr:from>
    <xdr:to>
      <xdr:col>1</xdr:col>
      <xdr:colOff>485775</xdr:colOff>
      <xdr:row>59</xdr:row>
      <xdr:rowOff>109563</xdr:rowOff>
    </xdr:to>
    <xdr:sp macro="" textlink="">
      <xdr:nvSpPr>
        <xdr:cNvPr id="150" name="円/楕円 149"/>
        <xdr:cNvSpPr/>
      </xdr:nvSpPr>
      <xdr:spPr>
        <a:xfrm>
          <a:off x="1079500" y="101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100690</xdr:rowOff>
    </xdr:from>
    <xdr:ext cx="534377" cy="259045"/>
    <xdr:sp macro="" textlink="">
      <xdr:nvSpPr>
        <xdr:cNvPr id="151" name="テキスト ボックス 150"/>
        <xdr:cNvSpPr txBox="1"/>
      </xdr:nvSpPr>
      <xdr:spPr>
        <a:xfrm>
          <a:off x="863111" y="102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103124</xdr:rowOff>
    </xdr:from>
    <xdr:to>
      <xdr:col>6</xdr:col>
      <xdr:colOff>511175</xdr:colOff>
      <xdr:row>78</xdr:row>
      <xdr:rowOff>114325</xdr:rowOff>
    </xdr:to>
    <xdr:cxnSp macro="">
      <xdr:nvCxnSpPr>
        <xdr:cNvPr id="180" name="直線コネクタ 179"/>
        <xdr:cNvCxnSpPr/>
      </xdr:nvCxnSpPr>
      <xdr:spPr>
        <a:xfrm>
          <a:off x="3797300" y="13476224"/>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103124</xdr:rowOff>
    </xdr:from>
    <xdr:to>
      <xdr:col>5</xdr:col>
      <xdr:colOff>358775</xdr:colOff>
      <xdr:row>78</xdr:row>
      <xdr:rowOff>111620</xdr:rowOff>
    </xdr:to>
    <xdr:cxnSp macro="">
      <xdr:nvCxnSpPr>
        <xdr:cNvPr id="183" name="直線コネクタ 182"/>
        <xdr:cNvCxnSpPr/>
      </xdr:nvCxnSpPr>
      <xdr:spPr>
        <a:xfrm flipV="1">
          <a:off x="2908300" y="13476224"/>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111620</xdr:rowOff>
    </xdr:from>
    <xdr:to>
      <xdr:col>4</xdr:col>
      <xdr:colOff>155575</xdr:colOff>
      <xdr:row>78</xdr:row>
      <xdr:rowOff>116269</xdr:rowOff>
    </xdr:to>
    <xdr:cxnSp macro="">
      <xdr:nvCxnSpPr>
        <xdr:cNvPr id="186" name="直線コネクタ 185"/>
        <xdr:cNvCxnSpPr/>
      </xdr:nvCxnSpPr>
      <xdr:spPr>
        <a:xfrm flipV="1">
          <a:off x="2019300" y="1348472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98247</xdr:rowOff>
    </xdr:from>
    <xdr:to>
      <xdr:col>2</xdr:col>
      <xdr:colOff>638175</xdr:colOff>
      <xdr:row>78</xdr:row>
      <xdr:rowOff>116269</xdr:rowOff>
    </xdr:to>
    <xdr:cxnSp macro="">
      <xdr:nvCxnSpPr>
        <xdr:cNvPr id="189" name="直線コネクタ 188"/>
        <xdr:cNvCxnSpPr/>
      </xdr:nvCxnSpPr>
      <xdr:spPr>
        <a:xfrm>
          <a:off x="1130300" y="1347134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63525</xdr:rowOff>
    </xdr:from>
    <xdr:to>
      <xdr:col>6</xdr:col>
      <xdr:colOff>561975</xdr:colOff>
      <xdr:row>78</xdr:row>
      <xdr:rowOff>165125</xdr:rowOff>
    </xdr:to>
    <xdr:sp macro="" textlink="">
      <xdr:nvSpPr>
        <xdr:cNvPr id="199" name="円/楕円 198"/>
        <xdr:cNvSpPr/>
      </xdr:nvSpPr>
      <xdr:spPr>
        <a:xfrm>
          <a:off x="45847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149902</xdr:rowOff>
    </xdr:from>
    <xdr:ext cx="469744" cy="259045"/>
    <xdr:sp macro="" textlink="">
      <xdr:nvSpPr>
        <xdr:cNvPr id="200" name="維持補修費該当値テキスト"/>
        <xdr:cNvSpPr txBox="1"/>
      </xdr:nvSpPr>
      <xdr:spPr>
        <a:xfrm>
          <a:off x="4686300" y="133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52324</xdr:rowOff>
    </xdr:from>
    <xdr:to>
      <xdr:col>5</xdr:col>
      <xdr:colOff>409575</xdr:colOff>
      <xdr:row>78</xdr:row>
      <xdr:rowOff>153924</xdr:rowOff>
    </xdr:to>
    <xdr:sp macro="" textlink="">
      <xdr:nvSpPr>
        <xdr:cNvPr id="201" name="円/楕円 200"/>
        <xdr:cNvSpPr/>
      </xdr:nvSpPr>
      <xdr:spPr>
        <a:xfrm>
          <a:off x="3746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145051</xdr:rowOff>
    </xdr:from>
    <xdr:ext cx="469744" cy="259045"/>
    <xdr:sp macro="" textlink="">
      <xdr:nvSpPr>
        <xdr:cNvPr id="202" name="テキスト ボックス 201"/>
        <xdr:cNvSpPr txBox="1"/>
      </xdr:nvSpPr>
      <xdr:spPr>
        <a:xfrm>
          <a:off x="3562427"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60820</xdr:rowOff>
    </xdr:from>
    <xdr:to>
      <xdr:col>4</xdr:col>
      <xdr:colOff>206375</xdr:colOff>
      <xdr:row>78</xdr:row>
      <xdr:rowOff>162420</xdr:rowOff>
    </xdr:to>
    <xdr:sp macro="" textlink="">
      <xdr:nvSpPr>
        <xdr:cNvPr id="203" name="円/楕円 202"/>
        <xdr:cNvSpPr/>
      </xdr:nvSpPr>
      <xdr:spPr>
        <a:xfrm>
          <a:off x="2857500" y="134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153547</xdr:rowOff>
    </xdr:from>
    <xdr:ext cx="469744" cy="259045"/>
    <xdr:sp macro="" textlink="">
      <xdr:nvSpPr>
        <xdr:cNvPr id="204" name="テキスト ボックス 203"/>
        <xdr:cNvSpPr txBox="1"/>
      </xdr:nvSpPr>
      <xdr:spPr>
        <a:xfrm>
          <a:off x="2673427" y="135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65469</xdr:rowOff>
    </xdr:from>
    <xdr:to>
      <xdr:col>3</xdr:col>
      <xdr:colOff>3175</xdr:colOff>
      <xdr:row>78</xdr:row>
      <xdr:rowOff>167069</xdr:rowOff>
    </xdr:to>
    <xdr:sp macro="" textlink="">
      <xdr:nvSpPr>
        <xdr:cNvPr id="205" name="円/楕円 204"/>
        <xdr:cNvSpPr/>
      </xdr:nvSpPr>
      <xdr:spPr>
        <a:xfrm>
          <a:off x="1968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158196</xdr:rowOff>
    </xdr:from>
    <xdr:ext cx="469744" cy="259045"/>
    <xdr:sp macro="" textlink="">
      <xdr:nvSpPr>
        <xdr:cNvPr id="206" name="テキスト ボックス 205"/>
        <xdr:cNvSpPr txBox="1"/>
      </xdr:nvSpPr>
      <xdr:spPr>
        <a:xfrm>
          <a:off x="1784427"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47447</xdr:rowOff>
    </xdr:from>
    <xdr:to>
      <xdr:col>1</xdr:col>
      <xdr:colOff>485775</xdr:colOff>
      <xdr:row>78</xdr:row>
      <xdr:rowOff>149047</xdr:rowOff>
    </xdr:to>
    <xdr:sp macro="" textlink="">
      <xdr:nvSpPr>
        <xdr:cNvPr id="207" name="円/楕円 206"/>
        <xdr:cNvSpPr/>
      </xdr:nvSpPr>
      <xdr:spPr>
        <a:xfrm>
          <a:off x="1079500" y="134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140174</xdr:rowOff>
    </xdr:from>
    <xdr:ext cx="469744" cy="259045"/>
    <xdr:sp macro="" textlink="">
      <xdr:nvSpPr>
        <xdr:cNvPr id="208" name="テキスト ボックス 207"/>
        <xdr:cNvSpPr txBox="1"/>
      </xdr:nvSpPr>
      <xdr:spPr>
        <a:xfrm>
          <a:off x="8954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19062</xdr:rowOff>
    </xdr:from>
    <xdr:to>
      <xdr:col>6</xdr:col>
      <xdr:colOff>511175</xdr:colOff>
      <xdr:row>96</xdr:row>
      <xdr:rowOff>28575</xdr:rowOff>
    </xdr:to>
    <xdr:cxnSp macro="">
      <xdr:nvCxnSpPr>
        <xdr:cNvPr id="238" name="直線コネクタ 237"/>
        <xdr:cNvCxnSpPr/>
      </xdr:nvCxnSpPr>
      <xdr:spPr>
        <a:xfrm flipV="1">
          <a:off x="3797300" y="16478262"/>
          <a:ext cx="8382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28575</xdr:rowOff>
    </xdr:from>
    <xdr:to>
      <xdr:col>5</xdr:col>
      <xdr:colOff>358775</xdr:colOff>
      <xdr:row>96</xdr:row>
      <xdr:rowOff>153175</xdr:rowOff>
    </xdr:to>
    <xdr:cxnSp macro="">
      <xdr:nvCxnSpPr>
        <xdr:cNvPr id="241" name="直線コネクタ 240"/>
        <xdr:cNvCxnSpPr/>
      </xdr:nvCxnSpPr>
      <xdr:spPr>
        <a:xfrm flipV="1">
          <a:off x="2908300" y="16487775"/>
          <a:ext cx="889000" cy="1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153175</xdr:rowOff>
    </xdr:from>
    <xdr:to>
      <xdr:col>4</xdr:col>
      <xdr:colOff>155575</xdr:colOff>
      <xdr:row>96</xdr:row>
      <xdr:rowOff>155169</xdr:rowOff>
    </xdr:to>
    <xdr:cxnSp macro="">
      <xdr:nvCxnSpPr>
        <xdr:cNvPr id="244" name="直線コネクタ 243"/>
        <xdr:cNvCxnSpPr/>
      </xdr:nvCxnSpPr>
      <xdr:spPr>
        <a:xfrm flipV="1">
          <a:off x="2019300" y="1661237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136119</xdr:rowOff>
    </xdr:from>
    <xdr:to>
      <xdr:col>2</xdr:col>
      <xdr:colOff>638175</xdr:colOff>
      <xdr:row>96</xdr:row>
      <xdr:rowOff>155169</xdr:rowOff>
    </xdr:to>
    <xdr:cxnSp macro="">
      <xdr:nvCxnSpPr>
        <xdr:cNvPr id="247" name="直線コネクタ 246"/>
        <xdr:cNvCxnSpPr/>
      </xdr:nvCxnSpPr>
      <xdr:spPr>
        <a:xfrm>
          <a:off x="1130300" y="1659531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139712</xdr:rowOff>
    </xdr:from>
    <xdr:to>
      <xdr:col>6</xdr:col>
      <xdr:colOff>561975</xdr:colOff>
      <xdr:row>96</xdr:row>
      <xdr:rowOff>69862</xdr:rowOff>
    </xdr:to>
    <xdr:sp macro="" textlink="">
      <xdr:nvSpPr>
        <xdr:cNvPr id="257" name="円/楕円 256"/>
        <xdr:cNvSpPr/>
      </xdr:nvSpPr>
      <xdr:spPr>
        <a:xfrm>
          <a:off x="45847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162589</xdr:rowOff>
    </xdr:from>
    <xdr:ext cx="599010" cy="259045"/>
    <xdr:sp macro="" textlink="">
      <xdr:nvSpPr>
        <xdr:cNvPr id="258" name="扶助費該当値テキスト"/>
        <xdr:cNvSpPr txBox="1"/>
      </xdr:nvSpPr>
      <xdr:spPr>
        <a:xfrm>
          <a:off x="4686300" y="1627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102,499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149225</xdr:rowOff>
    </xdr:from>
    <xdr:to>
      <xdr:col>5</xdr:col>
      <xdr:colOff>409575</xdr:colOff>
      <xdr:row>96</xdr:row>
      <xdr:rowOff>79375</xdr:rowOff>
    </xdr:to>
    <xdr:sp macro="" textlink="">
      <xdr:nvSpPr>
        <xdr:cNvPr id="259" name="円/楕円 258"/>
        <xdr:cNvSpPr/>
      </xdr:nvSpPr>
      <xdr:spPr>
        <a:xfrm>
          <a:off x="37465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95902</xdr:rowOff>
    </xdr:from>
    <xdr:ext cx="599010" cy="259045"/>
    <xdr:sp macro="" textlink="">
      <xdr:nvSpPr>
        <xdr:cNvPr id="260" name="テキスト ボックス 259"/>
        <xdr:cNvSpPr txBox="1"/>
      </xdr:nvSpPr>
      <xdr:spPr>
        <a:xfrm>
          <a:off x="3497794" y="1621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102375</xdr:rowOff>
    </xdr:from>
    <xdr:to>
      <xdr:col>4</xdr:col>
      <xdr:colOff>206375</xdr:colOff>
      <xdr:row>97</xdr:row>
      <xdr:rowOff>32525</xdr:rowOff>
    </xdr:to>
    <xdr:sp macro="" textlink="">
      <xdr:nvSpPr>
        <xdr:cNvPr id="261" name="円/楕円 260"/>
        <xdr:cNvSpPr/>
      </xdr:nvSpPr>
      <xdr:spPr>
        <a:xfrm>
          <a:off x="2857500" y="165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49052</xdr:rowOff>
    </xdr:from>
    <xdr:ext cx="534377" cy="259045"/>
    <xdr:sp macro="" textlink="">
      <xdr:nvSpPr>
        <xdr:cNvPr id="262" name="テキスト ボックス 261"/>
        <xdr:cNvSpPr txBox="1"/>
      </xdr:nvSpPr>
      <xdr:spPr>
        <a:xfrm>
          <a:off x="2641111" y="163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104369</xdr:rowOff>
    </xdr:from>
    <xdr:to>
      <xdr:col>3</xdr:col>
      <xdr:colOff>3175</xdr:colOff>
      <xdr:row>97</xdr:row>
      <xdr:rowOff>34519</xdr:rowOff>
    </xdr:to>
    <xdr:sp macro="" textlink="">
      <xdr:nvSpPr>
        <xdr:cNvPr id="263" name="円/楕円 262"/>
        <xdr:cNvSpPr/>
      </xdr:nvSpPr>
      <xdr:spPr>
        <a:xfrm>
          <a:off x="1968500" y="165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51046</xdr:rowOff>
    </xdr:from>
    <xdr:ext cx="534377" cy="259045"/>
    <xdr:sp macro="" textlink="">
      <xdr:nvSpPr>
        <xdr:cNvPr id="264" name="テキスト ボックス 263"/>
        <xdr:cNvSpPr txBox="1"/>
      </xdr:nvSpPr>
      <xdr:spPr>
        <a:xfrm>
          <a:off x="1752111" y="163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85319</xdr:rowOff>
    </xdr:from>
    <xdr:to>
      <xdr:col>1</xdr:col>
      <xdr:colOff>485775</xdr:colOff>
      <xdr:row>97</xdr:row>
      <xdr:rowOff>15469</xdr:rowOff>
    </xdr:to>
    <xdr:sp macro="" textlink="">
      <xdr:nvSpPr>
        <xdr:cNvPr id="265" name="円/楕円 264"/>
        <xdr:cNvSpPr/>
      </xdr:nvSpPr>
      <xdr:spPr>
        <a:xfrm>
          <a:off x="1079500" y="165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31996</xdr:rowOff>
    </xdr:from>
    <xdr:ext cx="534377" cy="259045"/>
    <xdr:sp macro="" textlink="">
      <xdr:nvSpPr>
        <xdr:cNvPr id="266" name="テキスト ボックス 265"/>
        <xdr:cNvSpPr txBox="1"/>
      </xdr:nvSpPr>
      <xdr:spPr>
        <a:xfrm>
          <a:off x="863111" y="163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83855</xdr:rowOff>
    </xdr:from>
    <xdr:to>
      <xdr:col>15</xdr:col>
      <xdr:colOff>180975</xdr:colOff>
      <xdr:row>38</xdr:row>
      <xdr:rowOff>65424</xdr:rowOff>
    </xdr:to>
    <xdr:cxnSp macro="">
      <xdr:nvCxnSpPr>
        <xdr:cNvPr id="299" name="直線コネクタ 298"/>
        <xdr:cNvCxnSpPr/>
      </xdr:nvCxnSpPr>
      <xdr:spPr>
        <a:xfrm flipV="1">
          <a:off x="9639300" y="6427505"/>
          <a:ext cx="8382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40945</xdr:rowOff>
    </xdr:from>
    <xdr:to>
      <xdr:col>14</xdr:col>
      <xdr:colOff>28575</xdr:colOff>
      <xdr:row>38</xdr:row>
      <xdr:rowOff>65424</xdr:rowOff>
    </xdr:to>
    <xdr:cxnSp macro="">
      <xdr:nvCxnSpPr>
        <xdr:cNvPr id="302" name="直線コネクタ 301"/>
        <xdr:cNvCxnSpPr/>
      </xdr:nvCxnSpPr>
      <xdr:spPr>
        <a:xfrm>
          <a:off x="8750300" y="6556045"/>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117745</xdr:rowOff>
    </xdr:from>
    <xdr:to>
      <xdr:col>12</xdr:col>
      <xdr:colOff>511175</xdr:colOff>
      <xdr:row>38</xdr:row>
      <xdr:rowOff>40945</xdr:rowOff>
    </xdr:to>
    <xdr:cxnSp macro="">
      <xdr:nvCxnSpPr>
        <xdr:cNvPr id="305" name="直線コネクタ 304"/>
        <xdr:cNvCxnSpPr/>
      </xdr:nvCxnSpPr>
      <xdr:spPr>
        <a:xfrm>
          <a:off x="7861300" y="6289945"/>
          <a:ext cx="889000" cy="26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117745</xdr:rowOff>
    </xdr:from>
    <xdr:to>
      <xdr:col>11</xdr:col>
      <xdr:colOff>307975</xdr:colOff>
      <xdr:row>37</xdr:row>
      <xdr:rowOff>54061</xdr:rowOff>
    </xdr:to>
    <xdr:cxnSp macro="">
      <xdr:nvCxnSpPr>
        <xdr:cNvPr id="308" name="直線コネクタ 307"/>
        <xdr:cNvCxnSpPr/>
      </xdr:nvCxnSpPr>
      <xdr:spPr>
        <a:xfrm flipV="1">
          <a:off x="6972300" y="6289945"/>
          <a:ext cx="889000" cy="1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33055</xdr:rowOff>
    </xdr:from>
    <xdr:to>
      <xdr:col>15</xdr:col>
      <xdr:colOff>231775</xdr:colOff>
      <xdr:row>37</xdr:row>
      <xdr:rowOff>134655</xdr:rowOff>
    </xdr:to>
    <xdr:sp macro="" textlink="">
      <xdr:nvSpPr>
        <xdr:cNvPr id="318" name="円/楕円 317"/>
        <xdr:cNvSpPr/>
      </xdr:nvSpPr>
      <xdr:spPr>
        <a:xfrm>
          <a:off x="10426700" y="63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11482</xdr:rowOff>
    </xdr:from>
    <xdr:ext cx="534377" cy="259045"/>
    <xdr:sp macro="" textlink="">
      <xdr:nvSpPr>
        <xdr:cNvPr id="319" name="補助費等該当値テキスト"/>
        <xdr:cNvSpPr txBox="1"/>
      </xdr:nvSpPr>
      <xdr:spPr>
        <a:xfrm>
          <a:off x="10528300" y="635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14624</xdr:rowOff>
    </xdr:from>
    <xdr:to>
      <xdr:col>14</xdr:col>
      <xdr:colOff>79375</xdr:colOff>
      <xdr:row>38</xdr:row>
      <xdr:rowOff>116224</xdr:rowOff>
    </xdr:to>
    <xdr:sp macro="" textlink="">
      <xdr:nvSpPr>
        <xdr:cNvPr id="320" name="円/楕円 319"/>
        <xdr:cNvSpPr/>
      </xdr:nvSpPr>
      <xdr:spPr>
        <a:xfrm>
          <a:off x="9588500" y="65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107351</xdr:rowOff>
    </xdr:from>
    <xdr:ext cx="534377" cy="259045"/>
    <xdr:sp macro="" textlink="">
      <xdr:nvSpPr>
        <xdr:cNvPr id="321" name="テキスト ボックス 320"/>
        <xdr:cNvSpPr txBox="1"/>
      </xdr:nvSpPr>
      <xdr:spPr>
        <a:xfrm>
          <a:off x="9372111" y="66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161595</xdr:rowOff>
    </xdr:from>
    <xdr:to>
      <xdr:col>12</xdr:col>
      <xdr:colOff>561975</xdr:colOff>
      <xdr:row>38</xdr:row>
      <xdr:rowOff>91745</xdr:rowOff>
    </xdr:to>
    <xdr:sp macro="" textlink="">
      <xdr:nvSpPr>
        <xdr:cNvPr id="322" name="円/楕円 321"/>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82872</xdr:rowOff>
    </xdr:from>
    <xdr:ext cx="534377" cy="259045"/>
    <xdr:sp macro="" textlink="">
      <xdr:nvSpPr>
        <xdr:cNvPr id="323" name="テキスト ボックス 322"/>
        <xdr:cNvSpPr txBox="1"/>
      </xdr:nvSpPr>
      <xdr:spPr>
        <a:xfrm>
          <a:off x="8483111"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66945</xdr:rowOff>
    </xdr:from>
    <xdr:to>
      <xdr:col>11</xdr:col>
      <xdr:colOff>358775</xdr:colOff>
      <xdr:row>36</xdr:row>
      <xdr:rowOff>168545</xdr:rowOff>
    </xdr:to>
    <xdr:sp macro="" textlink="">
      <xdr:nvSpPr>
        <xdr:cNvPr id="324" name="円/楕円 323"/>
        <xdr:cNvSpPr/>
      </xdr:nvSpPr>
      <xdr:spPr>
        <a:xfrm>
          <a:off x="7810500" y="62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159672</xdr:rowOff>
    </xdr:from>
    <xdr:ext cx="534377" cy="259045"/>
    <xdr:sp macro="" textlink="">
      <xdr:nvSpPr>
        <xdr:cNvPr id="325" name="テキスト ボックス 324"/>
        <xdr:cNvSpPr txBox="1"/>
      </xdr:nvSpPr>
      <xdr:spPr>
        <a:xfrm>
          <a:off x="7594111" y="633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3261</xdr:rowOff>
    </xdr:from>
    <xdr:to>
      <xdr:col>10</xdr:col>
      <xdr:colOff>155575</xdr:colOff>
      <xdr:row>37</xdr:row>
      <xdr:rowOff>104861</xdr:rowOff>
    </xdr:to>
    <xdr:sp macro="" textlink="">
      <xdr:nvSpPr>
        <xdr:cNvPr id="326" name="円/楕円 325"/>
        <xdr:cNvSpPr/>
      </xdr:nvSpPr>
      <xdr:spPr>
        <a:xfrm>
          <a:off x="6921500" y="63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95988</xdr:rowOff>
    </xdr:from>
    <xdr:ext cx="534377" cy="259045"/>
    <xdr:sp macro="" textlink="">
      <xdr:nvSpPr>
        <xdr:cNvPr id="327" name="テキスト ボックス 326"/>
        <xdr:cNvSpPr txBox="1"/>
      </xdr:nvSpPr>
      <xdr:spPr>
        <a:xfrm>
          <a:off x="6705111" y="64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84889</xdr:rowOff>
    </xdr:from>
    <xdr:to>
      <xdr:col>15</xdr:col>
      <xdr:colOff>180975</xdr:colOff>
      <xdr:row>58</xdr:row>
      <xdr:rowOff>98751</xdr:rowOff>
    </xdr:to>
    <xdr:cxnSp macro="">
      <xdr:nvCxnSpPr>
        <xdr:cNvPr id="354" name="直線コネクタ 353"/>
        <xdr:cNvCxnSpPr/>
      </xdr:nvCxnSpPr>
      <xdr:spPr>
        <a:xfrm flipV="1">
          <a:off x="9639300" y="10028989"/>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94633</xdr:rowOff>
    </xdr:from>
    <xdr:to>
      <xdr:col>14</xdr:col>
      <xdr:colOff>28575</xdr:colOff>
      <xdr:row>58</xdr:row>
      <xdr:rowOff>98751</xdr:rowOff>
    </xdr:to>
    <xdr:cxnSp macro="">
      <xdr:nvCxnSpPr>
        <xdr:cNvPr id="357" name="直線コネクタ 356"/>
        <xdr:cNvCxnSpPr/>
      </xdr:nvCxnSpPr>
      <xdr:spPr>
        <a:xfrm>
          <a:off x="8750300" y="10038733"/>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94633</xdr:rowOff>
    </xdr:from>
    <xdr:to>
      <xdr:col>12</xdr:col>
      <xdr:colOff>511175</xdr:colOff>
      <xdr:row>58</xdr:row>
      <xdr:rowOff>116048</xdr:rowOff>
    </xdr:to>
    <xdr:cxnSp macro="">
      <xdr:nvCxnSpPr>
        <xdr:cNvPr id="360" name="直線コネクタ 359"/>
        <xdr:cNvCxnSpPr/>
      </xdr:nvCxnSpPr>
      <xdr:spPr>
        <a:xfrm flipV="1">
          <a:off x="7861300" y="10038733"/>
          <a:ext cx="889000" cy="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100297</xdr:rowOff>
    </xdr:from>
    <xdr:to>
      <xdr:col>11</xdr:col>
      <xdr:colOff>307975</xdr:colOff>
      <xdr:row>58</xdr:row>
      <xdr:rowOff>116048</xdr:rowOff>
    </xdr:to>
    <xdr:cxnSp macro="">
      <xdr:nvCxnSpPr>
        <xdr:cNvPr id="363" name="直線コネクタ 362"/>
        <xdr:cNvCxnSpPr/>
      </xdr:nvCxnSpPr>
      <xdr:spPr>
        <a:xfrm>
          <a:off x="6972300" y="1004439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34089</xdr:rowOff>
    </xdr:from>
    <xdr:to>
      <xdr:col>15</xdr:col>
      <xdr:colOff>231775</xdr:colOff>
      <xdr:row>58</xdr:row>
      <xdr:rowOff>135689</xdr:rowOff>
    </xdr:to>
    <xdr:sp macro="" textlink="">
      <xdr:nvSpPr>
        <xdr:cNvPr id="373" name="円/楕円 372"/>
        <xdr:cNvSpPr/>
      </xdr:nvSpPr>
      <xdr:spPr>
        <a:xfrm>
          <a:off x="10426700" y="99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47951</xdr:rowOff>
    </xdr:from>
    <xdr:to>
      <xdr:col>14</xdr:col>
      <xdr:colOff>79375</xdr:colOff>
      <xdr:row>58</xdr:row>
      <xdr:rowOff>149551</xdr:rowOff>
    </xdr:to>
    <xdr:sp macro="" textlink="">
      <xdr:nvSpPr>
        <xdr:cNvPr id="375" name="円/楕円 374"/>
        <xdr:cNvSpPr/>
      </xdr:nvSpPr>
      <xdr:spPr>
        <a:xfrm>
          <a:off x="9588500" y="999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140678</xdr:rowOff>
    </xdr:from>
    <xdr:ext cx="534377" cy="259045"/>
    <xdr:sp macro="" textlink="">
      <xdr:nvSpPr>
        <xdr:cNvPr id="376" name="テキスト ボックス 375"/>
        <xdr:cNvSpPr txBox="1"/>
      </xdr:nvSpPr>
      <xdr:spPr>
        <a:xfrm>
          <a:off x="9372111" y="100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43833</xdr:rowOff>
    </xdr:from>
    <xdr:to>
      <xdr:col>12</xdr:col>
      <xdr:colOff>561975</xdr:colOff>
      <xdr:row>58</xdr:row>
      <xdr:rowOff>145433</xdr:rowOff>
    </xdr:to>
    <xdr:sp macro="" textlink="">
      <xdr:nvSpPr>
        <xdr:cNvPr id="377" name="円/楕円 376"/>
        <xdr:cNvSpPr/>
      </xdr:nvSpPr>
      <xdr:spPr>
        <a:xfrm>
          <a:off x="8699500" y="99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136560</xdr:rowOff>
    </xdr:from>
    <xdr:ext cx="534377" cy="259045"/>
    <xdr:sp macro="" textlink="">
      <xdr:nvSpPr>
        <xdr:cNvPr id="378" name="テキスト ボックス 377"/>
        <xdr:cNvSpPr txBox="1"/>
      </xdr:nvSpPr>
      <xdr:spPr>
        <a:xfrm>
          <a:off x="8483111" y="100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65248</xdr:rowOff>
    </xdr:from>
    <xdr:to>
      <xdr:col>11</xdr:col>
      <xdr:colOff>358775</xdr:colOff>
      <xdr:row>58</xdr:row>
      <xdr:rowOff>166848</xdr:rowOff>
    </xdr:to>
    <xdr:sp macro="" textlink="">
      <xdr:nvSpPr>
        <xdr:cNvPr id="379" name="円/楕円 378"/>
        <xdr:cNvSpPr/>
      </xdr:nvSpPr>
      <xdr:spPr>
        <a:xfrm>
          <a:off x="7810500" y="1000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157975</xdr:rowOff>
    </xdr:from>
    <xdr:ext cx="534377" cy="259045"/>
    <xdr:sp macro="" textlink="">
      <xdr:nvSpPr>
        <xdr:cNvPr id="380" name="テキスト ボックス 379"/>
        <xdr:cNvSpPr txBox="1"/>
      </xdr:nvSpPr>
      <xdr:spPr>
        <a:xfrm>
          <a:off x="7594111" y="101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49497</xdr:rowOff>
    </xdr:from>
    <xdr:to>
      <xdr:col>10</xdr:col>
      <xdr:colOff>155575</xdr:colOff>
      <xdr:row>58</xdr:row>
      <xdr:rowOff>151097</xdr:rowOff>
    </xdr:to>
    <xdr:sp macro="" textlink="">
      <xdr:nvSpPr>
        <xdr:cNvPr id="381" name="円/楕円 380"/>
        <xdr:cNvSpPr/>
      </xdr:nvSpPr>
      <xdr:spPr>
        <a:xfrm>
          <a:off x="6921500" y="99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142224</xdr:rowOff>
    </xdr:from>
    <xdr:ext cx="534377" cy="259045"/>
    <xdr:sp macro="" textlink="">
      <xdr:nvSpPr>
        <xdr:cNvPr id="382" name="テキスト ボックス 381"/>
        <xdr:cNvSpPr txBox="1"/>
      </xdr:nvSpPr>
      <xdr:spPr>
        <a:xfrm>
          <a:off x="6705111" y="1008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34866</xdr:rowOff>
    </xdr:from>
    <xdr:to>
      <xdr:col>15</xdr:col>
      <xdr:colOff>180975</xdr:colOff>
      <xdr:row>79</xdr:row>
      <xdr:rowOff>40835</xdr:rowOff>
    </xdr:to>
    <xdr:cxnSp macro="">
      <xdr:nvCxnSpPr>
        <xdr:cNvPr id="411" name="直線コネクタ 410"/>
        <xdr:cNvCxnSpPr/>
      </xdr:nvCxnSpPr>
      <xdr:spPr>
        <a:xfrm>
          <a:off x="9639300" y="13579416"/>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161485</xdr:rowOff>
    </xdr:from>
    <xdr:to>
      <xdr:col>15</xdr:col>
      <xdr:colOff>231775</xdr:colOff>
      <xdr:row>79</xdr:row>
      <xdr:rowOff>91635</xdr:rowOff>
    </xdr:to>
    <xdr:sp macro="" textlink="">
      <xdr:nvSpPr>
        <xdr:cNvPr id="421" name="円/楕円 420"/>
        <xdr:cNvSpPr/>
      </xdr:nvSpPr>
      <xdr:spPr>
        <a:xfrm>
          <a:off x="10426700" y="135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469744" cy="259045"/>
    <xdr:sp macro="" textlink="">
      <xdr:nvSpPr>
        <xdr:cNvPr id="422" name="普通建設事業費 （ うち新規整備　）該当値テキスト"/>
        <xdr:cNvSpPr txBox="1"/>
      </xdr:nvSpPr>
      <xdr:spPr>
        <a:xfrm>
          <a:off x="10528300" y="134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155516</xdr:rowOff>
    </xdr:from>
    <xdr:to>
      <xdr:col>14</xdr:col>
      <xdr:colOff>79375</xdr:colOff>
      <xdr:row>79</xdr:row>
      <xdr:rowOff>85666</xdr:rowOff>
    </xdr:to>
    <xdr:sp macro="" textlink="">
      <xdr:nvSpPr>
        <xdr:cNvPr id="423" name="円/楕円 422"/>
        <xdr:cNvSpPr/>
      </xdr:nvSpPr>
      <xdr:spPr>
        <a:xfrm>
          <a:off x="9588500" y="135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76793</xdr:rowOff>
    </xdr:from>
    <xdr:ext cx="469744" cy="259045"/>
    <xdr:sp macro="" textlink="">
      <xdr:nvSpPr>
        <xdr:cNvPr id="424" name="テキスト ボックス 423"/>
        <xdr:cNvSpPr txBox="1"/>
      </xdr:nvSpPr>
      <xdr:spPr>
        <a:xfrm>
          <a:off x="9404427" y="136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103649</xdr:rowOff>
    </xdr:from>
    <xdr:to>
      <xdr:col>15</xdr:col>
      <xdr:colOff>180975</xdr:colOff>
      <xdr:row>98</xdr:row>
      <xdr:rowOff>26650</xdr:rowOff>
    </xdr:to>
    <xdr:cxnSp macro="">
      <xdr:nvCxnSpPr>
        <xdr:cNvPr id="453" name="直線コネクタ 452"/>
        <xdr:cNvCxnSpPr/>
      </xdr:nvCxnSpPr>
      <xdr:spPr>
        <a:xfrm flipV="1">
          <a:off x="9639300" y="16734299"/>
          <a:ext cx="838200" cy="9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52849</xdr:rowOff>
    </xdr:from>
    <xdr:to>
      <xdr:col>15</xdr:col>
      <xdr:colOff>231775</xdr:colOff>
      <xdr:row>97</xdr:row>
      <xdr:rowOff>154449</xdr:rowOff>
    </xdr:to>
    <xdr:sp macro="" textlink="">
      <xdr:nvSpPr>
        <xdr:cNvPr id="463" name="円/楕円 462"/>
        <xdr:cNvSpPr/>
      </xdr:nvSpPr>
      <xdr:spPr>
        <a:xfrm>
          <a:off x="10426700" y="166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75726</xdr:rowOff>
    </xdr:from>
    <xdr:ext cx="534377" cy="259045"/>
    <xdr:sp macro="" textlink="">
      <xdr:nvSpPr>
        <xdr:cNvPr id="464" name="普通建設事業費 （ うち更新整備　）該当値テキスト"/>
        <xdr:cNvSpPr txBox="1"/>
      </xdr:nvSpPr>
      <xdr:spPr>
        <a:xfrm>
          <a:off x="10528300" y="165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147300</xdr:rowOff>
    </xdr:from>
    <xdr:to>
      <xdr:col>14</xdr:col>
      <xdr:colOff>79375</xdr:colOff>
      <xdr:row>98</xdr:row>
      <xdr:rowOff>77450</xdr:rowOff>
    </xdr:to>
    <xdr:sp macro="" textlink="">
      <xdr:nvSpPr>
        <xdr:cNvPr id="465" name="円/楕円 464"/>
        <xdr:cNvSpPr/>
      </xdr:nvSpPr>
      <xdr:spPr>
        <a:xfrm>
          <a:off x="9588500" y="167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68577</xdr:rowOff>
    </xdr:from>
    <xdr:ext cx="534377" cy="259045"/>
    <xdr:sp macro="" textlink="">
      <xdr:nvSpPr>
        <xdr:cNvPr id="466" name="テキスト ボックス 465"/>
        <xdr:cNvSpPr txBox="1"/>
      </xdr:nvSpPr>
      <xdr:spPr>
        <a:xfrm>
          <a:off x="9372111" y="1687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129618</xdr:rowOff>
    </xdr:from>
    <xdr:to>
      <xdr:col>23</xdr:col>
      <xdr:colOff>517525</xdr:colOff>
      <xdr:row>38</xdr:row>
      <xdr:rowOff>137441</xdr:rowOff>
    </xdr:to>
    <xdr:cxnSp macro="">
      <xdr:nvCxnSpPr>
        <xdr:cNvPr id="493" name="直線コネクタ 492"/>
        <xdr:cNvCxnSpPr/>
      </xdr:nvCxnSpPr>
      <xdr:spPr>
        <a:xfrm flipV="1">
          <a:off x="15481300" y="6644718"/>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137441</xdr:rowOff>
    </xdr:from>
    <xdr:to>
      <xdr:col>22</xdr:col>
      <xdr:colOff>365125</xdr:colOff>
      <xdr:row>38</xdr:row>
      <xdr:rowOff>139636</xdr:rowOff>
    </xdr:to>
    <xdr:cxnSp macro="">
      <xdr:nvCxnSpPr>
        <xdr:cNvPr id="496" name="直線コネクタ 495"/>
        <xdr:cNvCxnSpPr/>
      </xdr:nvCxnSpPr>
      <xdr:spPr>
        <a:xfrm flipV="1">
          <a:off x="14592300" y="665254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134584</xdr:rowOff>
    </xdr:from>
    <xdr:to>
      <xdr:col>21</xdr:col>
      <xdr:colOff>161925</xdr:colOff>
      <xdr:row>38</xdr:row>
      <xdr:rowOff>139636</xdr:rowOff>
    </xdr:to>
    <xdr:cxnSp macro="">
      <xdr:nvCxnSpPr>
        <xdr:cNvPr id="499" name="直線コネクタ 498"/>
        <xdr:cNvCxnSpPr/>
      </xdr:nvCxnSpPr>
      <xdr:spPr>
        <a:xfrm>
          <a:off x="13703300" y="664968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134584</xdr:rowOff>
    </xdr:from>
    <xdr:to>
      <xdr:col>19</xdr:col>
      <xdr:colOff>644525</xdr:colOff>
      <xdr:row>38</xdr:row>
      <xdr:rowOff>137688</xdr:rowOff>
    </xdr:to>
    <xdr:cxnSp macro="">
      <xdr:nvCxnSpPr>
        <xdr:cNvPr id="502" name="直線コネクタ 501"/>
        <xdr:cNvCxnSpPr/>
      </xdr:nvCxnSpPr>
      <xdr:spPr>
        <a:xfrm flipV="1">
          <a:off x="12814300" y="6649684"/>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78818</xdr:rowOff>
    </xdr:from>
    <xdr:to>
      <xdr:col>23</xdr:col>
      <xdr:colOff>568325</xdr:colOff>
      <xdr:row>39</xdr:row>
      <xdr:rowOff>8968</xdr:rowOff>
    </xdr:to>
    <xdr:sp macro="" textlink="">
      <xdr:nvSpPr>
        <xdr:cNvPr id="512" name="円/楕円 511"/>
        <xdr:cNvSpPr/>
      </xdr:nvSpPr>
      <xdr:spPr>
        <a:xfrm>
          <a:off x="162687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86641</xdr:rowOff>
    </xdr:from>
    <xdr:to>
      <xdr:col>22</xdr:col>
      <xdr:colOff>415925</xdr:colOff>
      <xdr:row>39</xdr:row>
      <xdr:rowOff>16791</xdr:rowOff>
    </xdr:to>
    <xdr:sp macro="" textlink="">
      <xdr:nvSpPr>
        <xdr:cNvPr id="514" name="円/楕円 513"/>
        <xdr:cNvSpPr/>
      </xdr:nvSpPr>
      <xdr:spPr>
        <a:xfrm>
          <a:off x="15430500" y="66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7918</xdr:rowOff>
    </xdr:from>
    <xdr:ext cx="378565" cy="259045"/>
    <xdr:sp macro="" textlink="">
      <xdr:nvSpPr>
        <xdr:cNvPr id="515" name="テキスト ボックス 514"/>
        <xdr:cNvSpPr txBox="1"/>
      </xdr:nvSpPr>
      <xdr:spPr>
        <a:xfrm>
          <a:off x="15292017" y="669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88836</xdr:rowOff>
    </xdr:from>
    <xdr:to>
      <xdr:col>21</xdr:col>
      <xdr:colOff>212725</xdr:colOff>
      <xdr:row>39</xdr:row>
      <xdr:rowOff>18986</xdr:rowOff>
    </xdr:to>
    <xdr:sp macro="" textlink="">
      <xdr:nvSpPr>
        <xdr:cNvPr id="516" name="円/楕円 515"/>
        <xdr:cNvSpPr/>
      </xdr:nvSpPr>
      <xdr:spPr>
        <a:xfrm>
          <a:off x="14541500" y="66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10113</xdr:rowOff>
    </xdr:from>
    <xdr:ext cx="313932" cy="259045"/>
    <xdr:sp macro="" textlink="">
      <xdr:nvSpPr>
        <xdr:cNvPr id="517" name="テキスト ボックス 516"/>
        <xdr:cNvSpPr txBox="1"/>
      </xdr:nvSpPr>
      <xdr:spPr>
        <a:xfrm>
          <a:off x="14435333" y="6696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83784</xdr:rowOff>
    </xdr:from>
    <xdr:to>
      <xdr:col>20</xdr:col>
      <xdr:colOff>9525</xdr:colOff>
      <xdr:row>39</xdr:row>
      <xdr:rowOff>13934</xdr:rowOff>
    </xdr:to>
    <xdr:sp macro="" textlink="">
      <xdr:nvSpPr>
        <xdr:cNvPr id="518" name="円/楕円 517"/>
        <xdr:cNvSpPr/>
      </xdr:nvSpPr>
      <xdr:spPr>
        <a:xfrm>
          <a:off x="13652500" y="65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5061</xdr:rowOff>
    </xdr:from>
    <xdr:ext cx="469744" cy="259045"/>
    <xdr:sp macro="" textlink="">
      <xdr:nvSpPr>
        <xdr:cNvPr id="519" name="テキスト ボックス 518"/>
        <xdr:cNvSpPr txBox="1"/>
      </xdr:nvSpPr>
      <xdr:spPr>
        <a:xfrm>
          <a:off x="13468427" y="669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86888</xdr:rowOff>
    </xdr:from>
    <xdr:to>
      <xdr:col>18</xdr:col>
      <xdr:colOff>492125</xdr:colOff>
      <xdr:row>39</xdr:row>
      <xdr:rowOff>17038</xdr:rowOff>
    </xdr:to>
    <xdr:sp macro="" textlink="">
      <xdr:nvSpPr>
        <xdr:cNvPr id="520" name="円/楕円 519"/>
        <xdr:cNvSpPr/>
      </xdr:nvSpPr>
      <xdr:spPr>
        <a:xfrm>
          <a:off x="12763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8165</xdr:rowOff>
    </xdr:from>
    <xdr:ext cx="378565" cy="259045"/>
    <xdr:sp macro="" textlink="">
      <xdr:nvSpPr>
        <xdr:cNvPr id="521" name="テキスト ボックス 520"/>
        <xdr:cNvSpPr txBox="1"/>
      </xdr:nvSpPr>
      <xdr:spPr>
        <a:xfrm>
          <a:off x="12625017" y="669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146893</xdr:rowOff>
    </xdr:from>
    <xdr:to>
      <xdr:col>23</xdr:col>
      <xdr:colOff>517525</xdr:colOff>
      <xdr:row>77</xdr:row>
      <xdr:rowOff>160865</xdr:rowOff>
    </xdr:to>
    <xdr:cxnSp macro="">
      <xdr:nvCxnSpPr>
        <xdr:cNvPr id="605" name="直線コネクタ 604"/>
        <xdr:cNvCxnSpPr/>
      </xdr:nvCxnSpPr>
      <xdr:spPr>
        <a:xfrm>
          <a:off x="15481300" y="13348543"/>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143708</xdr:rowOff>
    </xdr:from>
    <xdr:to>
      <xdr:col>22</xdr:col>
      <xdr:colOff>365125</xdr:colOff>
      <xdr:row>77</xdr:row>
      <xdr:rowOff>146893</xdr:rowOff>
    </xdr:to>
    <xdr:cxnSp macro="">
      <xdr:nvCxnSpPr>
        <xdr:cNvPr id="608" name="直線コネクタ 607"/>
        <xdr:cNvCxnSpPr/>
      </xdr:nvCxnSpPr>
      <xdr:spPr>
        <a:xfrm>
          <a:off x="14592300" y="13345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136198</xdr:rowOff>
    </xdr:from>
    <xdr:to>
      <xdr:col>21</xdr:col>
      <xdr:colOff>161925</xdr:colOff>
      <xdr:row>77</xdr:row>
      <xdr:rowOff>143708</xdr:rowOff>
    </xdr:to>
    <xdr:cxnSp macro="">
      <xdr:nvCxnSpPr>
        <xdr:cNvPr id="611" name="直線コネクタ 610"/>
        <xdr:cNvCxnSpPr/>
      </xdr:nvCxnSpPr>
      <xdr:spPr>
        <a:xfrm>
          <a:off x="13703300" y="13337848"/>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128050</xdr:rowOff>
    </xdr:from>
    <xdr:to>
      <xdr:col>19</xdr:col>
      <xdr:colOff>644525</xdr:colOff>
      <xdr:row>77</xdr:row>
      <xdr:rowOff>136198</xdr:rowOff>
    </xdr:to>
    <xdr:cxnSp macro="">
      <xdr:nvCxnSpPr>
        <xdr:cNvPr id="614" name="直線コネクタ 613"/>
        <xdr:cNvCxnSpPr/>
      </xdr:nvCxnSpPr>
      <xdr:spPr>
        <a:xfrm>
          <a:off x="12814300" y="13329700"/>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110065</xdr:rowOff>
    </xdr:from>
    <xdr:to>
      <xdr:col>23</xdr:col>
      <xdr:colOff>568325</xdr:colOff>
      <xdr:row>78</xdr:row>
      <xdr:rowOff>40215</xdr:rowOff>
    </xdr:to>
    <xdr:sp macro="" textlink="">
      <xdr:nvSpPr>
        <xdr:cNvPr id="624" name="円/楕円 623"/>
        <xdr:cNvSpPr/>
      </xdr:nvSpPr>
      <xdr:spPr>
        <a:xfrm>
          <a:off x="16268700" y="133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88492</xdr:rowOff>
    </xdr:from>
    <xdr:ext cx="534377" cy="259045"/>
    <xdr:sp macro="" textlink="">
      <xdr:nvSpPr>
        <xdr:cNvPr id="625" name="公債費該当値テキスト"/>
        <xdr:cNvSpPr txBox="1"/>
      </xdr:nvSpPr>
      <xdr:spPr>
        <a:xfrm>
          <a:off x="16370300" y="132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96093</xdr:rowOff>
    </xdr:from>
    <xdr:to>
      <xdr:col>22</xdr:col>
      <xdr:colOff>415925</xdr:colOff>
      <xdr:row>78</xdr:row>
      <xdr:rowOff>26243</xdr:rowOff>
    </xdr:to>
    <xdr:sp macro="" textlink="">
      <xdr:nvSpPr>
        <xdr:cNvPr id="626" name="円/楕円 625"/>
        <xdr:cNvSpPr/>
      </xdr:nvSpPr>
      <xdr:spPr>
        <a:xfrm>
          <a:off x="15430500" y="132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17370</xdr:rowOff>
    </xdr:from>
    <xdr:ext cx="534377" cy="259045"/>
    <xdr:sp macro="" textlink="">
      <xdr:nvSpPr>
        <xdr:cNvPr id="627" name="テキスト ボックス 626"/>
        <xdr:cNvSpPr txBox="1"/>
      </xdr:nvSpPr>
      <xdr:spPr>
        <a:xfrm>
          <a:off x="15214111" y="1339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92908</xdr:rowOff>
    </xdr:from>
    <xdr:to>
      <xdr:col>21</xdr:col>
      <xdr:colOff>212725</xdr:colOff>
      <xdr:row>78</xdr:row>
      <xdr:rowOff>23058</xdr:rowOff>
    </xdr:to>
    <xdr:sp macro="" textlink="">
      <xdr:nvSpPr>
        <xdr:cNvPr id="628" name="円/楕円 627"/>
        <xdr:cNvSpPr/>
      </xdr:nvSpPr>
      <xdr:spPr>
        <a:xfrm>
          <a:off x="14541500" y="132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14185</xdr:rowOff>
    </xdr:from>
    <xdr:ext cx="534377" cy="259045"/>
    <xdr:sp macro="" textlink="">
      <xdr:nvSpPr>
        <xdr:cNvPr id="629" name="テキスト ボックス 628"/>
        <xdr:cNvSpPr txBox="1"/>
      </xdr:nvSpPr>
      <xdr:spPr>
        <a:xfrm>
          <a:off x="14325111" y="133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85398</xdr:rowOff>
    </xdr:from>
    <xdr:to>
      <xdr:col>20</xdr:col>
      <xdr:colOff>9525</xdr:colOff>
      <xdr:row>78</xdr:row>
      <xdr:rowOff>15548</xdr:rowOff>
    </xdr:to>
    <xdr:sp macro="" textlink="">
      <xdr:nvSpPr>
        <xdr:cNvPr id="630" name="円/楕円 629"/>
        <xdr:cNvSpPr/>
      </xdr:nvSpPr>
      <xdr:spPr>
        <a:xfrm>
          <a:off x="13652500" y="132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6675</xdr:rowOff>
    </xdr:from>
    <xdr:ext cx="534377" cy="259045"/>
    <xdr:sp macro="" textlink="">
      <xdr:nvSpPr>
        <xdr:cNvPr id="631" name="テキスト ボックス 630"/>
        <xdr:cNvSpPr txBox="1"/>
      </xdr:nvSpPr>
      <xdr:spPr>
        <a:xfrm>
          <a:off x="13436111" y="133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77250</xdr:rowOff>
    </xdr:from>
    <xdr:to>
      <xdr:col>18</xdr:col>
      <xdr:colOff>492125</xdr:colOff>
      <xdr:row>78</xdr:row>
      <xdr:rowOff>7400</xdr:rowOff>
    </xdr:to>
    <xdr:sp macro="" textlink="">
      <xdr:nvSpPr>
        <xdr:cNvPr id="632" name="円/楕円 631"/>
        <xdr:cNvSpPr/>
      </xdr:nvSpPr>
      <xdr:spPr>
        <a:xfrm>
          <a:off x="12763500" y="132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169977</xdr:rowOff>
    </xdr:from>
    <xdr:ext cx="534377" cy="259045"/>
    <xdr:sp macro="" textlink="">
      <xdr:nvSpPr>
        <xdr:cNvPr id="633" name="テキスト ボックス 632"/>
        <xdr:cNvSpPr txBox="1"/>
      </xdr:nvSpPr>
      <xdr:spPr>
        <a:xfrm>
          <a:off x="12547111" y="1337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111775</xdr:rowOff>
    </xdr:from>
    <xdr:to>
      <xdr:col>23</xdr:col>
      <xdr:colOff>517525</xdr:colOff>
      <xdr:row>98</xdr:row>
      <xdr:rowOff>112126</xdr:rowOff>
    </xdr:to>
    <xdr:cxnSp macro="">
      <xdr:nvCxnSpPr>
        <xdr:cNvPr id="660" name="直線コネクタ 659"/>
        <xdr:cNvCxnSpPr/>
      </xdr:nvCxnSpPr>
      <xdr:spPr>
        <a:xfrm flipV="1">
          <a:off x="15481300" y="16913875"/>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112126</xdr:rowOff>
    </xdr:from>
    <xdr:to>
      <xdr:col>22</xdr:col>
      <xdr:colOff>365125</xdr:colOff>
      <xdr:row>98</xdr:row>
      <xdr:rowOff>116069</xdr:rowOff>
    </xdr:to>
    <xdr:cxnSp macro="">
      <xdr:nvCxnSpPr>
        <xdr:cNvPr id="663" name="直線コネクタ 662"/>
        <xdr:cNvCxnSpPr/>
      </xdr:nvCxnSpPr>
      <xdr:spPr>
        <a:xfrm flipV="1">
          <a:off x="14592300" y="16914226"/>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116069</xdr:rowOff>
    </xdr:from>
    <xdr:to>
      <xdr:col>21</xdr:col>
      <xdr:colOff>161925</xdr:colOff>
      <xdr:row>98</xdr:row>
      <xdr:rowOff>124875</xdr:rowOff>
    </xdr:to>
    <xdr:cxnSp macro="">
      <xdr:nvCxnSpPr>
        <xdr:cNvPr id="666" name="直線コネクタ 665"/>
        <xdr:cNvCxnSpPr/>
      </xdr:nvCxnSpPr>
      <xdr:spPr>
        <a:xfrm flipV="1">
          <a:off x="13703300" y="16918169"/>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124875</xdr:rowOff>
    </xdr:from>
    <xdr:to>
      <xdr:col>19</xdr:col>
      <xdr:colOff>644525</xdr:colOff>
      <xdr:row>98</xdr:row>
      <xdr:rowOff>127040</xdr:rowOff>
    </xdr:to>
    <xdr:cxnSp macro="">
      <xdr:nvCxnSpPr>
        <xdr:cNvPr id="669" name="直線コネクタ 668"/>
        <xdr:cNvCxnSpPr/>
      </xdr:nvCxnSpPr>
      <xdr:spPr>
        <a:xfrm flipV="1">
          <a:off x="12814300" y="1692697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60975</xdr:rowOff>
    </xdr:from>
    <xdr:to>
      <xdr:col>23</xdr:col>
      <xdr:colOff>568325</xdr:colOff>
      <xdr:row>98</xdr:row>
      <xdr:rowOff>162575</xdr:rowOff>
    </xdr:to>
    <xdr:sp macro="" textlink="">
      <xdr:nvSpPr>
        <xdr:cNvPr id="679" name="円/楕円 678"/>
        <xdr:cNvSpPr/>
      </xdr:nvSpPr>
      <xdr:spPr>
        <a:xfrm>
          <a:off x="16268700" y="16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61326</xdr:rowOff>
    </xdr:from>
    <xdr:to>
      <xdr:col>22</xdr:col>
      <xdr:colOff>415925</xdr:colOff>
      <xdr:row>98</xdr:row>
      <xdr:rowOff>162926</xdr:rowOff>
    </xdr:to>
    <xdr:sp macro="" textlink="">
      <xdr:nvSpPr>
        <xdr:cNvPr id="681" name="円/楕円 680"/>
        <xdr:cNvSpPr/>
      </xdr:nvSpPr>
      <xdr:spPr>
        <a:xfrm>
          <a:off x="15430500" y="1686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154053</xdr:rowOff>
    </xdr:from>
    <xdr:ext cx="534377" cy="259045"/>
    <xdr:sp macro="" textlink="">
      <xdr:nvSpPr>
        <xdr:cNvPr id="682" name="テキスト ボックス 681"/>
        <xdr:cNvSpPr txBox="1"/>
      </xdr:nvSpPr>
      <xdr:spPr>
        <a:xfrm>
          <a:off x="15214111" y="169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65269</xdr:rowOff>
    </xdr:from>
    <xdr:to>
      <xdr:col>21</xdr:col>
      <xdr:colOff>212725</xdr:colOff>
      <xdr:row>98</xdr:row>
      <xdr:rowOff>166869</xdr:rowOff>
    </xdr:to>
    <xdr:sp macro="" textlink="">
      <xdr:nvSpPr>
        <xdr:cNvPr id="683" name="円/楕円 682"/>
        <xdr:cNvSpPr/>
      </xdr:nvSpPr>
      <xdr:spPr>
        <a:xfrm>
          <a:off x="14541500" y="168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157996</xdr:rowOff>
    </xdr:from>
    <xdr:ext cx="534377" cy="259045"/>
    <xdr:sp macro="" textlink="">
      <xdr:nvSpPr>
        <xdr:cNvPr id="684" name="テキスト ボックス 683"/>
        <xdr:cNvSpPr txBox="1"/>
      </xdr:nvSpPr>
      <xdr:spPr>
        <a:xfrm>
          <a:off x="14325111" y="1696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74075</xdr:rowOff>
    </xdr:from>
    <xdr:to>
      <xdr:col>20</xdr:col>
      <xdr:colOff>9525</xdr:colOff>
      <xdr:row>99</xdr:row>
      <xdr:rowOff>4225</xdr:rowOff>
    </xdr:to>
    <xdr:sp macro="" textlink="">
      <xdr:nvSpPr>
        <xdr:cNvPr id="685" name="円/楕円 684"/>
        <xdr:cNvSpPr/>
      </xdr:nvSpPr>
      <xdr:spPr>
        <a:xfrm>
          <a:off x="13652500" y="168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166802</xdr:rowOff>
    </xdr:from>
    <xdr:ext cx="469744" cy="259045"/>
    <xdr:sp macro="" textlink="">
      <xdr:nvSpPr>
        <xdr:cNvPr id="686" name="テキスト ボックス 685"/>
        <xdr:cNvSpPr txBox="1"/>
      </xdr:nvSpPr>
      <xdr:spPr>
        <a:xfrm>
          <a:off x="13468427" y="1696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76240</xdr:rowOff>
    </xdr:from>
    <xdr:to>
      <xdr:col>18</xdr:col>
      <xdr:colOff>492125</xdr:colOff>
      <xdr:row>99</xdr:row>
      <xdr:rowOff>6390</xdr:rowOff>
    </xdr:to>
    <xdr:sp macro="" textlink="">
      <xdr:nvSpPr>
        <xdr:cNvPr id="687" name="円/楕円 686"/>
        <xdr:cNvSpPr/>
      </xdr:nvSpPr>
      <xdr:spPr>
        <a:xfrm>
          <a:off x="12763500" y="168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168967</xdr:rowOff>
    </xdr:from>
    <xdr:ext cx="469744" cy="259045"/>
    <xdr:sp macro="" textlink="">
      <xdr:nvSpPr>
        <xdr:cNvPr id="688" name="テキスト ボックス 687"/>
        <xdr:cNvSpPr txBox="1"/>
      </xdr:nvSpPr>
      <xdr:spPr>
        <a:xfrm>
          <a:off x="12579427" y="169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137871</xdr:rowOff>
    </xdr:from>
    <xdr:to>
      <xdr:col>32</xdr:col>
      <xdr:colOff>187325</xdr:colOff>
      <xdr:row>38</xdr:row>
      <xdr:rowOff>137917</xdr:rowOff>
    </xdr:to>
    <xdr:cxnSp macro="">
      <xdr:nvCxnSpPr>
        <xdr:cNvPr id="715" name="直線コネクタ 714"/>
        <xdr:cNvCxnSpPr/>
      </xdr:nvCxnSpPr>
      <xdr:spPr>
        <a:xfrm flipV="1">
          <a:off x="21323300" y="665297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137917</xdr:rowOff>
    </xdr:from>
    <xdr:to>
      <xdr:col>31</xdr:col>
      <xdr:colOff>34925</xdr:colOff>
      <xdr:row>38</xdr:row>
      <xdr:rowOff>137917</xdr:rowOff>
    </xdr:to>
    <xdr:cxnSp macro="">
      <xdr:nvCxnSpPr>
        <xdr:cNvPr id="718" name="直線コネクタ 717"/>
        <xdr:cNvCxnSpPr/>
      </xdr:nvCxnSpPr>
      <xdr:spPr>
        <a:xfrm>
          <a:off x="20434300" y="6653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137917</xdr:rowOff>
    </xdr:from>
    <xdr:to>
      <xdr:col>29</xdr:col>
      <xdr:colOff>517525</xdr:colOff>
      <xdr:row>38</xdr:row>
      <xdr:rowOff>137963</xdr:rowOff>
    </xdr:to>
    <xdr:cxnSp macro="">
      <xdr:nvCxnSpPr>
        <xdr:cNvPr id="721" name="直線コネクタ 720"/>
        <xdr:cNvCxnSpPr/>
      </xdr:nvCxnSpPr>
      <xdr:spPr>
        <a:xfrm flipV="1">
          <a:off x="19545300" y="66530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137963</xdr:rowOff>
    </xdr:from>
    <xdr:to>
      <xdr:col>28</xdr:col>
      <xdr:colOff>314325</xdr:colOff>
      <xdr:row>38</xdr:row>
      <xdr:rowOff>137963</xdr:rowOff>
    </xdr:to>
    <xdr:cxnSp macro="">
      <xdr:nvCxnSpPr>
        <xdr:cNvPr id="724" name="直線コネクタ 723"/>
        <xdr:cNvCxnSpPr/>
      </xdr:nvCxnSpPr>
      <xdr:spPr>
        <a:xfrm>
          <a:off x="18656300" y="665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87071</xdr:rowOff>
    </xdr:from>
    <xdr:to>
      <xdr:col>32</xdr:col>
      <xdr:colOff>238125</xdr:colOff>
      <xdr:row>39</xdr:row>
      <xdr:rowOff>17221</xdr:rowOff>
    </xdr:to>
    <xdr:sp macro="" textlink="">
      <xdr:nvSpPr>
        <xdr:cNvPr id="734" name="円/楕円 733"/>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1998</xdr:rowOff>
    </xdr:from>
    <xdr:ext cx="313932" cy="259045"/>
    <xdr:sp macro="" textlink="">
      <xdr:nvSpPr>
        <xdr:cNvPr id="735" name="投資及び出資金該当値テキスト"/>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87117</xdr:rowOff>
    </xdr:from>
    <xdr:to>
      <xdr:col>31</xdr:col>
      <xdr:colOff>85725</xdr:colOff>
      <xdr:row>39</xdr:row>
      <xdr:rowOff>17267</xdr:rowOff>
    </xdr:to>
    <xdr:sp macro="" textlink="">
      <xdr:nvSpPr>
        <xdr:cNvPr id="736" name="円/楕円 735"/>
        <xdr:cNvSpPr/>
      </xdr:nvSpPr>
      <xdr:spPr>
        <a:xfrm>
          <a:off x="21272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8394</xdr:rowOff>
    </xdr:from>
    <xdr:ext cx="313932" cy="259045"/>
    <xdr:sp macro="" textlink="">
      <xdr:nvSpPr>
        <xdr:cNvPr id="737" name="テキスト ボックス 736"/>
        <xdr:cNvSpPr txBox="1"/>
      </xdr:nvSpPr>
      <xdr:spPr>
        <a:xfrm>
          <a:off x="21166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87117</xdr:rowOff>
    </xdr:from>
    <xdr:to>
      <xdr:col>29</xdr:col>
      <xdr:colOff>568325</xdr:colOff>
      <xdr:row>39</xdr:row>
      <xdr:rowOff>17267</xdr:rowOff>
    </xdr:to>
    <xdr:sp macro="" textlink="">
      <xdr:nvSpPr>
        <xdr:cNvPr id="738" name="円/楕円 737"/>
        <xdr:cNvSpPr/>
      </xdr:nvSpPr>
      <xdr:spPr>
        <a:xfrm>
          <a:off x="2038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8394</xdr:rowOff>
    </xdr:from>
    <xdr:ext cx="313932" cy="259045"/>
    <xdr:sp macro="" textlink="">
      <xdr:nvSpPr>
        <xdr:cNvPr id="739" name="テキスト ボックス 738"/>
        <xdr:cNvSpPr txBox="1"/>
      </xdr:nvSpPr>
      <xdr:spPr>
        <a:xfrm>
          <a:off x="2027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87163</xdr:rowOff>
    </xdr:from>
    <xdr:to>
      <xdr:col>28</xdr:col>
      <xdr:colOff>365125</xdr:colOff>
      <xdr:row>39</xdr:row>
      <xdr:rowOff>17313</xdr:rowOff>
    </xdr:to>
    <xdr:sp macro="" textlink="">
      <xdr:nvSpPr>
        <xdr:cNvPr id="740" name="円/楕円 739"/>
        <xdr:cNvSpPr/>
      </xdr:nvSpPr>
      <xdr:spPr>
        <a:xfrm>
          <a:off x="19494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8440</xdr:rowOff>
    </xdr:from>
    <xdr:ext cx="313932" cy="259045"/>
    <xdr:sp macro="" textlink="">
      <xdr:nvSpPr>
        <xdr:cNvPr id="741" name="テキスト ボックス 740"/>
        <xdr:cNvSpPr txBox="1"/>
      </xdr:nvSpPr>
      <xdr:spPr>
        <a:xfrm>
          <a:off x="19388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87163</xdr:rowOff>
    </xdr:from>
    <xdr:to>
      <xdr:col>27</xdr:col>
      <xdr:colOff>161925</xdr:colOff>
      <xdr:row>39</xdr:row>
      <xdr:rowOff>17313</xdr:rowOff>
    </xdr:to>
    <xdr:sp macro="" textlink="">
      <xdr:nvSpPr>
        <xdr:cNvPr id="742" name="円/楕円 741"/>
        <xdr:cNvSpPr/>
      </xdr:nvSpPr>
      <xdr:spPr>
        <a:xfrm>
          <a:off x="18605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8440</xdr:rowOff>
    </xdr:from>
    <xdr:ext cx="313932" cy="259045"/>
    <xdr:sp macro="" textlink="">
      <xdr:nvSpPr>
        <xdr:cNvPr id="743" name="テキスト ボックス 742"/>
        <xdr:cNvSpPr txBox="1"/>
      </xdr:nvSpPr>
      <xdr:spPr>
        <a:xfrm>
          <a:off x="18499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115774</xdr:rowOff>
    </xdr:from>
    <xdr:to>
      <xdr:col>32</xdr:col>
      <xdr:colOff>187325</xdr:colOff>
      <xdr:row>58</xdr:row>
      <xdr:rowOff>115868</xdr:rowOff>
    </xdr:to>
    <xdr:cxnSp macro="">
      <xdr:nvCxnSpPr>
        <xdr:cNvPr id="772" name="直線コネクタ 771"/>
        <xdr:cNvCxnSpPr/>
      </xdr:nvCxnSpPr>
      <xdr:spPr>
        <a:xfrm>
          <a:off x="21323300" y="10059874"/>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115774</xdr:rowOff>
    </xdr:from>
    <xdr:to>
      <xdr:col>31</xdr:col>
      <xdr:colOff>34925</xdr:colOff>
      <xdr:row>58</xdr:row>
      <xdr:rowOff>118440</xdr:rowOff>
    </xdr:to>
    <xdr:cxnSp macro="">
      <xdr:nvCxnSpPr>
        <xdr:cNvPr id="775" name="直線コネクタ 774"/>
        <xdr:cNvCxnSpPr/>
      </xdr:nvCxnSpPr>
      <xdr:spPr>
        <a:xfrm flipV="1">
          <a:off x="20434300" y="1005987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118440</xdr:rowOff>
    </xdr:from>
    <xdr:to>
      <xdr:col>29</xdr:col>
      <xdr:colOff>517525</xdr:colOff>
      <xdr:row>58</xdr:row>
      <xdr:rowOff>122707</xdr:rowOff>
    </xdr:to>
    <xdr:cxnSp macro="">
      <xdr:nvCxnSpPr>
        <xdr:cNvPr id="778" name="直線コネクタ 777"/>
        <xdr:cNvCxnSpPr/>
      </xdr:nvCxnSpPr>
      <xdr:spPr>
        <a:xfrm flipV="1">
          <a:off x="19545300" y="1006254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166351</xdr:rowOff>
    </xdr:from>
    <xdr:to>
      <xdr:col>28</xdr:col>
      <xdr:colOff>314325</xdr:colOff>
      <xdr:row>58</xdr:row>
      <xdr:rowOff>122707</xdr:rowOff>
    </xdr:to>
    <xdr:cxnSp macro="">
      <xdr:nvCxnSpPr>
        <xdr:cNvPr id="781" name="直線コネクタ 780"/>
        <xdr:cNvCxnSpPr/>
      </xdr:nvCxnSpPr>
      <xdr:spPr>
        <a:xfrm>
          <a:off x="18656300" y="9939001"/>
          <a:ext cx="889000" cy="1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65068</xdr:rowOff>
    </xdr:from>
    <xdr:to>
      <xdr:col>32</xdr:col>
      <xdr:colOff>238125</xdr:colOff>
      <xdr:row>58</xdr:row>
      <xdr:rowOff>166668</xdr:rowOff>
    </xdr:to>
    <xdr:sp macro="" textlink="">
      <xdr:nvSpPr>
        <xdr:cNvPr id="791" name="円/楕円 790"/>
        <xdr:cNvSpPr/>
      </xdr:nvSpPr>
      <xdr:spPr>
        <a:xfrm>
          <a:off x="22110700" y="100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64974</xdr:rowOff>
    </xdr:from>
    <xdr:to>
      <xdr:col>31</xdr:col>
      <xdr:colOff>85725</xdr:colOff>
      <xdr:row>58</xdr:row>
      <xdr:rowOff>166574</xdr:rowOff>
    </xdr:to>
    <xdr:sp macro="" textlink="">
      <xdr:nvSpPr>
        <xdr:cNvPr id="793" name="円/楕円 792"/>
        <xdr:cNvSpPr/>
      </xdr:nvSpPr>
      <xdr:spPr>
        <a:xfrm>
          <a:off x="21272500" y="100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157701</xdr:rowOff>
    </xdr:from>
    <xdr:ext cx="469744" cy="259045"/>
    <xdr:sp macro="" textlink="">
      <xdr:nvSpPr>
        <xdr:cNvPr id="794" name="テキスト ボックス 793"/>
        <xdr:cNvSpPr txBox="1"/>
      </xdr:nvSpPr>
      <xdr:spPr>
        <a:xfrm>
          <a:off x="2108842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67640</xdr:rowOff>
    </xdr:from>
    <xdr:to>
      <xdr:col>29</xdr:col>
      <xdr:colOff>568325</xdr:colOff>
      <xdr:row>58</xdr:row>
      <xdr:rowOff>169240</xdr:rowOff>
    </xdr:to>
    <xdr:sp macro="" textlink="">
      <xdr:nvSpPr>
        <xdr:cNvPr id="795" name="円/楕円 794"/>
        <xdr:cNvSpPr/>
      </xdr:nvSpPr>
      <xdr:spPr>
        <a:xfrm>
          <a:off x="20383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160367</xdr:rowOff>
    </xdr:from>
    <xdr:ext cx="469744" cy="259045"/>
    <xdr:sp macro="" textlink="">
      <xdr:nvSpPr>
        <xdr:cNvPr id="796" name="テキスト ボックス 795"/>
        <xdr:cNvSpPr txBox="1"/>
      </xdr:nvSpPr>
      <xdr:spPr>
        <a:xfrm>
          <a:off x="20199427" y="101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71907</xdr:rowOff>
    </xdr:from>
    <xdr:to>
      <xdr:col>28</xdr:col>
      <xdr:colOff>365125</xdr:colOff>
      <xdr:row>59</xdr:row>
      <xdr:rowOff>2057</xdr:rowOff>
    </xdr:to>
    <xdr:sp macro="" textlink="">
      <xdr:nvSpPr>
        <xdr:cNvPr id="797" name="円/楕円 796"/>
        <xdr:cNvSpPr/>
      </xdr:nvSpPr>
      <xdr:spPr>
        <a:xfrm>
          <a:off x="19494500" y="100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164634</xdr:rowOff>
    </xdr:from>
    <xdr:ext cx="469744" cy="259045"/>
    <xdr:sp macro="" textlink="">
      <xdr:nvSpPr>
        <xdr:cNvPr id="798" name="テキスト ボックス 797"/>
        <xdr:cNvSpPr txBox="1"/>
      </xdr:nvSpPr>
      <xdr:spPr>
        <a:xfrm>
          <a:off x="19310427" y="101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115551</xdr:rowOff>
    </xdr:from>
    <xdr:to>
      <xdr:col>27</xdr:col>
      <xdr:colOff>161925</xdr:colOff>
      <xdr:row>58</xdr:row>
      <xdr:rowOff>45701</xdr:rowOff>
    </xdr:to>
    <xdr:sp macro="" textlink="">
      <xdr:nvSpPr>
        <xdr:cNvPr id="799" name="円/楕円 798"/>
        <xdr:cNvSpPr/>
      </xdr:nvSpPr>
      <xdr:spPr>
        <a:xfrm>
          <a:off x="18605500" y="98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62228</xdr:rowOff>
    </xdr:from>
    <xdr:ext cx="534377" cy="259045"/>
    <xdr:sp macro="" textlink="">
      <xdr:nvSpPr>
        <xdr:cNvPr id="800" name="テキスト ボックス 799"/>
        <xdr:cNvSpPr txBox="1"/>
      </xdr:nvSpPr>
      <xdr:spPr>
        <a:xfrm>
          <a:off x="18389111" y="96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28925</xdr:rowOff>
    </xdr:from>
    <xdr:to>
      <xdr:col>32</xdr:col>
      <xdr:colOff>187325</xdr:colOff>
      <xdr:row>73</xdr:row>
      <xdr:rowOff>168504</xdr:rowOff>
    </xdr:to>
    <xdr:cxnSp macro="">
      <xdr:nvCxnSpPr>
        <xdr:cNvPr id="830" name="直線コネクタ 829"/>
        <xdr:cNvCxnSpPr/>
      </xdr:nvCxnSpPr>
      <xdr:spPr>
        <a:xfrm flipV="1">
          <a:off x="21323300" y="12544775"/>
          <a:ext cx="838200" cy="1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168504</xdr:rowOff>
    </xdr:from>
    <xdr:to>
      <xdr:col>31</xdr:col>
      <xdr:colOff>34925</xdr:colOff>
      <xdr:row>74</xdr:row>
      <xdr:rowOff>65519</xdr:rowOff>
    </xdr:to>
    <xdr:cxnSp macro="">
      <xdr:nvCxnSpPr>
        <xdr:cNvPr id="833" name="直線コネクタ 832"/>
        <xdr:cNvCxnSpPr/>
      </xdr:nvCxnSpPr>
      <xdr:spPr>
        <a:xfrm flipV="1">
          <a:off x="20434300" y="12684354"/>
          <a:ext cx="889000" cy="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65519</xdr:rowOff>
    </xdr:from>
    <xdr:to>
      <xdr:col>29</xdr:col>
      <xdr:colOff>517525</xdr:colOff>
      <xdr:row>75</xdr:row>
      <xdr:rowOff>38468</xdr:rowOff>
    </xdr:to>
    <xdr:cxnSp macro="">
      <xdr:nvCxnSpPr>
        <xdr:cNvPr id="836" name="直線コネクタ 835"/>
        <xdr:cNvCxnSpPr/>
      </xdr:nvCxnSpPr>
      <xdr:spPr>
        <a:xfrm flipV="1">
          <a:off x="19545300" y="12752819"/>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38468</xdr:rowOff>
    </xdr:from>
    <xdr:to>
      <xdr:col>28</xdr:col>
      <xdr:colOff>314325</xdr:colOff>
      <xdr:row>75</xdr:row>
      <xdr:rowOff>69082</xdr:rowOff>
    </xdr:to>
    <xdr:cxnSp macro="">
      <xdr:nvCxnSpPr>
        <xdr:cNvPr id="839" name="直線コネクタ 838"/>
        <xdr:cNvCxnSpPr/>
      </xdr:nvCxnSpPr>
      <xdr:spPr>
        <a:xfrm flipV="1">
          <a:off x="18656300" y="12897218"/>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149575</xdr:rowOff>
    </xdr:from>
    <xdr:to>
      <xdr:col>32</xdr:col>
      <xdr:colOff>238125</xdr:colOff>
      <xdr:row>73</xdr:row>
      <xdr:rowOff>79725</xdr:rowOff>
    </xdr:to>
    <xdr:sp macro="" textlink="">
      <xdr:nvSpPr>
        <xdr:cNvPr id="849" name="円/楕円 848"/>
        <xdr:cNvSpPr/>
      </xdr:nvSpPr>
      <xdr:spPr>
        <a:xfrm>
          <a:off x="22110700" y="124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1002</xdr:rowOff>
    </xdr:from>
    <xdr:ext cx="534377" cy="259045"/>
    <xdr:sp macro="" textlink="">
      <xdr:nvSpPr>
        <xdr:cNvPr id="850" name="繰出金該当値テキスト"/>
        <xdr:cNvSpPr txBox="1"/>
      </xdr:nvSpPr>
      <xdr:spPr>
        <a:xfrm>
          <a:off x="22212300" y="123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117704</xdr:rowOff>
    </xdr:from>
    <xdr:to>
      <xdr:col>31</xdr:col>
      <xdr:colOff>85725</xdr:colOff>
      <xdr:row>74</xdr:row>
      <xdr:rowOff>47854</xdr:rowOff>
    </xdr:to>
    <xdr:sp macro="" textlink="">
      <xdr:nvSpPr>
        <xdr:cNvPr id="851" name="円/楕円 850"/>
        <xdr:cNvSpPr/>
      </xdr:nvSpPr>
      <xdr:spPr>
        <a:xfrm>
          <a:off x="212725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64381</xdr:rowOff>
    </xdr:from>
    <xdr:ext cx="534377" cy="259045"/>
    <xdr:sp macro="" textlink="">
      <xdr:nvSpPr>
        <xdr:cNvPr id="852" name="テキスト ボックス 851"/>
        <xdr:cNvSpPr txBox="1"/>
      </xdr:nvSpPr>
      <xdr:spPr>
        <a:xfrm>
          <a:off x="21056111"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14719</xdr:rowOff>
    </xdr:from>
    <xdr:to>
      <xdr:col>29</xdr:col>
      <xdr:colOff>568325</xdr:colOff>
      <xdr:row>74</xdr:row>
      <xdr:rowOff>116319</xdr:rowOff>
    </xdr:to>
    <xdr:sp macro="" textlink="">
      <xdr:nvSpPr>
        <xdr:cNvPr id="853" name="円/楕円 852"/>
        <xdr:cNvSpPr/>
      </xdr:nvSpPr>
      <xdr:spPr>
        <a:xfrm>
          <a:off x="20383500" y="127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132846</xdr:rowOff>
    </xdr:from>
    <xdr:ext cx="534377" cy="259045"/>
    <xdr:sp macro="" textlink="">
      <xdr:nvSpPr>
        <xdr:cNvPr id="854" name="テキスト ボックス 853"/>
        <xdr:cNvSpPr txBox="1"/>
      </xdr:nvSpPr>
      <xdr:spPr>
        <a:xfrm>
          <a:off x="20167111" y="124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159118</xdr:rowOff>
    </xdr:from>
    <xdr:to>
      <xdr:col>28</xdr:col>
      <xdr:colOff>365125</xdr:colOff>
      <xdr:row>75</xdr:row>
      <xdr:rowOff>89268</xdr:rowOff>
    </xdr:to>
    <xdr:sp macro="" textlink="">
      <xdr:nvSpPr>
        <xdr:cNvPr id="855" name="円/楕円 854"/>
        <xdr:cNvSpPr/>
      </xdr:nvSpPr>
      <xdr:spPr>
        <a:xfrm>
          <a:off x="19494500" y="12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80395</xdr:rowOff>
    </xdr:from>
    <xdr:ext cx="534377" cy="259045"/>
    <xdr:sp macro="" textlink="">
      <xdr:nvSpPr>
        <xdr:cNvPr id="856" name="テキスト ボックス 855"/>
        <xdr:cNvSpPr txBox="1"/>
      </xdr:nvSpPr>
      <xdr:spPr>
        <a:xfrm>
          <a:off x="19278111" y="129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18282</xdr:rowOff>
    </xdr:from>
    <xdr:to>
      <xdr:col>27</xdr:col>
      <xdr:colOff>161925</xdr:colOff>
      <xdr:row>75</xdr:row>
      <xdr:rowOff>119882</xdr:rowOff>
    </xdr:to>
    <xdr:sp macro="" textlink="">
      <xdr:nvSpPr>
        <xdr:cNvPr id="857" name="円/楕円 856"/>
        <xdr:cNvSpPr/>
      </xdr:nvSpPr>
      <xdr:spPr>
        <a:xfrm>
          <a:off x="18605500" y="128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136409</xdr:rowOff>
    </xdr:from>
    <xdr:ext cx="534377" cy="259045"/>
    <xdr:sp macro="" textlink="">
      <xdr:nvSpPr>
        <xdr:cNvPr id="858" name="テキスト ボックス 857"/>
        <xdr:cNvSpPr txBox="1"/>
      </xdr:nvSpPr>
      <xdr:spPr>
        <a:xfrm>
          <a:off x="18389111" y="126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人件費は，平成</a:t>
          </a:r>
          <a:r>
            <a:rPr kumimoji="1" lang="en-US" altLang="ja-JP" sz="1100">
              <a:latin typeface="ＭＳ Ｐゴシック"/>
            </a:rPr>
            <a:t>27</a:t>
          </a:r>
          <a:r>
            <a:rPr kumimoji="1" lang="ja-JP" altLang="en-US" sz="1100">
              <a:latin typeface="ＭＳ Ｐゴシック"/>
            </a:rPr>
            <a:t>年度から加入した市町村総合事務組合退職手当制度による負担金が前年度の退職手当に比べ増となったことなどから，増加している</a:t>
          </a:r>
          <a:r>
            <a:rPr kumimoji="1" lang="ja-JP" altLang="en-US" sz="1100">
              <a:solidFill>
                <a:schemeClr val="dk1"/>
              </a:solidFill>
              <a:effectLst/>
              <a:latin typeface="+mn-lt"/>
              <a:ea typeface="+mn-ea"/>
              <a:cs typeface="+mn-cs"/>
            </a:rPr>
            <a:t>。扶助費の決算額は生活保護費の減などにより前年度より減少したが，人口減少に伴い住民一人当たりのコストは前年度より増加している。補助費等は汚泥再生処理施設整備事業に係る南薩地区衛生管理組合負担金の増により増加している。普通建設事業費は小・中学校屋内運動場等非構造部材耐震化事業などの影響により前年度より増加しているが，全国・県平均及び類似団体と比べると低くなっている。公債費は</a:t>
          </a:r>
          <a:r>
            <a:rPr kumimoji="1" lang="ja-JP" altLang="ja-JP" sz="1100">
              <a:solidFill>
                <a:schemeClr val="dk1"/>
              </a:solidFill>
              <a:effectLst/>
              <a:latin typeface="+mn-lt"/>
              <a:ea typeface="+mn-ea"/>
              <a:cs typeface="+mn-cs"/>
            </a:rPr>
            <a:t>災害対策等の事業を推進してきたことなどにより高水準で推移してきたが，投資的経費の適切な選択と重点化による借入額の抑制に努めたため</a:t>
          </a:r>
          <a:r>
            <a:rPr kumimoji="1" lang="ja-JP" altLang="en-US" sz="1100">
              <a:solidFill>
                <a:schemeClr val="dk1"/>
              </a:solidFill>
              <a:effectLst/>
              <a:latin typeface="+mn-lt"/>
              <a:ea typeface="+mn-ea"/>
              <a:cs typeface="+mn-cs"/>
            </a:rPr>
            <a:t>前年度より低くなっており、県平均，類似団体よりも低くなっている。繰出金の決算額は国民健康保険特別会計への赤字補てん繰出の増などにより前年度より増加し，</a:t>
          </a:r>
          <a:r>
            <a:rPr kumimoji="1" lang="ja-JP" altLang="ja-JP" sz="1100">
              <a:solidFill>
                <a:schemeClr val="dk1"/>
              </a:solidFill>
              <a:effectLst/>
              <a:latin typeface="+mn-lt"/>
              <a:ea typeface="+mn-ea"/>
              <a:cs typeface="+mn-cs"/>
            </a:rPr>
            <a:t>下水道事業特別会計への繰出しを行っている</a:t>
          </a:r>
          <a:r>
            <a:rPr kumimoji="1" lang="ja-JP" altLang="en-US" sz="1100">
              <a:solidFill>
                <a:schemeClr val="dk1"/>
              </a:solidFill>
              <a:effectLst/>
              <a:latin typeface="+mn-lt"/>
              <a:ea typeface="+mn-ea"/>
              <a:cs typeface="+mn-cs"/>
            </a:rPr>
            <a:t>ことから住民一人当たりのコストは全国・県平均及び類似団体と比較して高くなっている。　</a:t>
          </a:r>
          <a:r>
            <a:rPr kumimoji="1" lang="ja-JP" altLang="ja-JP" sz="1100">
              <a:solidFill>
                <a:schemeClr val="dk1"/>
              </a:solidFill>
              <a:effectLst/>
              <a:latin typeface="+mn-lt"/>
              <a:ea typeface="+mn-ea"/>
              <a:cs typeface="+mn-cs"/>
            </a:rPr>
            <a:t>災害復旧事業費は，台風災害に伴う復旧事業経費が増加したため，昨年度と比較して増加している。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の決算額は電算組織管理運営費や地方創生先行型交付金に係る事業の皆増に伴い前年度より増加したが，住民一人当たりのコストは全国・県平均を下回っており，類似団体の中でも最も低くなっている。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人口減少に伴い住民一人当たりのコストは増加傾向にあるが，特に人件費については，</a:t>
          </a:r>
          <a:r>
            <a:rPr kumimoji="1" lang="ja-JP" altLang="ja-JP" sz="1100">
              <a:solidFill>
                <a:schemeClr val="dk1"/>
              </a:solidFill>
              <a:effectLst/>
              <a:latin typeface="+mn-lt"/>
              <a:ea typeface="+mn-ea"/>
              <a:cs typeface="+mn-cs"/>
            </a:rPr>
            <a:t>常備消防</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直営で実施しており，現段階では平均年齢・平均勤続年数ともに県内</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市で最も</a:t>
          </a:r>
          <a:r>
            <a:rPr kumimoji="1" lang="ja-JP" altLang="en-US" sz="1100">
              <a:solidFill>
                <a:schemeClr val="dk1"/>
              </a:solidFill>
              <a:effectLst/>
              <a:latin typeface="+mn-lt"/>
              <a:ea typeface="+mn-ea"/>
              <a:cs typeface="+mn-cs"/>
            </a:rPr>
            <a:t>高いことから類似団体と比較して住民一人当たりのコストが高くなっており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については，国民健康保険特別会計への赤字補てん財源に係る繰出に加え，下水道事業への繰出を行っているため類似団体と比較して住民一人当たりのコストは高くなっていることから，人件費については，引き続き</a:t>
          </a:r>
          <a:r>
            <a:rPr kumimoji="1" lang="ja-JP" altLang="ja-JP" sz="1100">
              <a:solidFill>
                <a:schemeClr val="dk1"/>
              </a:solidFill>
              <a:effectLst/>
              <a:latin typeface="+mn-lt"/>
              <a:ea typeface="+mn-ea"/>
              <a:cs typeface="+mn-cs"/>
            </a:rPr>
            <a:t>定員管理・給与の適正化など行財政改革への取組みを通じて人件費の削減に努め</a:t>
          </a:r>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特別会計における歳入確保に努めるとともに事務事業の見直しを行って歳出削減に努める。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鹿児島県枕崎市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22,620
22,299
74.78
11,585,381
11,194,718
386,713
6,329,696
10,719,406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98361</xdr:rowOff>
    </xdr:from>
    <xdr:to>
      <xdr:col>6</xdr:col>
      <xdr:colOff>511175</xdr:colOff>
      <xdr:row>34</xdr:row>
      <xdr:rowOff>120650</xdr:rowOff>
    </xdr:to>
    <xdr:cxnSp macro="">
      <xdr:nvCxnSpPr>
        <xdr:cNvPr id="61" name="直線コネクタ 60"/>
        <xdr:cNvCxnSpPr/>
      </xdr:nvCxnSpPr>
      <xdr:spPr>
        <a:xfrm flipV="1">
          <a:off x="3797300" y="592766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117221</xdr:rowOff>
    </xdr:from>
    <xdr:to>
      <xdr:col>5</xdr:col>
      <xdr:colOff>358775</xdr:colOff>
      <xdr:row>34</xdr:row>
      <xdr:rowOff>120650</xdr:rowOff>
    </xdr:to>
    <xdr:cxnSp macro="">
      <xdr:nvCxnSpPr>
        <xdr:cNvPr id="64" name="直線コネクタ 63"/>
        <xdr:cNvCxnSpPr/>
      </xdr:nvCxnSpPr>
      <xdr:spPr>
        <a:xfrm>
          <a:off x="2908300" y="59465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101409</xdr:rowOff>
    </xdr:from>
    <xdr:to>
      <xdr:col>4</xdr:col>
      <xdr:colOff>155575</xdr:colOff>
      <xdr:row>34</xdr:row>
      <xdr:rowOff>117221</xdr:rowOff>
    </xdr:to>
    <xdr:cxnSp macro="">
      <xdr:nvCxnSpPr>
        <xdr:cNvPr id="67" name="直線コネクタ 66"/>
        <xdr:cNvCxnSpPr/>
      </xdr:nvCxnSpPr>
      <xdr:spPr>
        <a:xfrm>
          <a:off x="2019300" y="5930709"/>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122936</xdr:rowOff>
    </xdr:from>
    <xdr:to>
      <xdr:col>2</xdr:col>
      <xdr:colOff>638175</xdr:colOff>
      <xdr:row>34</xdr:row>
      <xdr:rowOff>101409</xdr:rowOff>
    </xdr:to>
    <xdr:cxnSp macro="">
      <xdr:nvCxnSpPr>
        <xdr:cNvPr id="70" name="直線コネクタ 69"/>
        <xdr:cNvCxnSpPr/>
      </xdr:nvCxnSpPr>
      <xdr:spPr>
        <a:xfrm>
          <a:off x="1130300" y="5780786"/>
          <a:ext cx="8890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47561</xdr:rowOff>
    </xdr:from>
    <xdr:to>
      <xdr:col>6</xdr:col>
      <xdr:colOff>561975</xdr:colOff>
      <xdr:row>34</xdr:row>
      <xdr:rowOff>149161</xdr:rowOff>
    </xdr:to>
    <xdr:sp macro="" textlink="">
      <xdr:nvSpPr>
        <xdr:cNvPr id="80" name="円/楕円 79"/>
        <xdr:cNvSpPr/>
      </xdr:nvSpPr>
      <xdr:spPr>
        <a:xfrm>
          <a:off x="45847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70438</xdr:rowOff>
    </xdr:from>
    <xdr:ext cx="469744" cy="259045"/>
    <xdr:sp macro="" textlink="">
      <xdr:nvSpPr>
        <xdr:cNvPr id="81" name="議会費該当値テキスト"/>
        <xdr:cNvSpPr txBox="1"/>
      </xdr:nvSpPr>
      <xdr:spPr>
        <a:xfrm>
          <a:off x="4686300" y="572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69850</xdr:rowOff>
    </xdr:from>
    <xdr:to>
      <xdr:col>5</xdr:col>
      <xdr:colOff>409575</xdr:colOff>
      <xdr:row>35</xdr:row>
      <xdr:rowOff>0</xdr:rowOff>
    </xdr:to>
    <xdr:sp macro="" textlink="">
      <xdr:nvSpPr>
        <xdr:cNvPr id="82" name="円/楕円 81"/>
        <xdr:cNvSpPr/>
      </xdr:nvSpPr>
      <xdr:spPr>
        <a:xfrm>
          <a:off x="3746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16527</xdr:rowOff>
    </xdr:from>
    <xdr:ext cx="469744" cy="259045"/>
    <xdr:sp macro="" textlink="">
      <xdr:nvSpPr>
        <xdr:cNvPr id="83" name="テキスト ボックス 82"/>
        <xdr:cNvSpPr txBox="1"/>
      </xdr:nvSpPr>
      <xdr:spPr>
        <a:xfrm>
          <a:off x="3562427"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66421</xdr:rowOff>
    </xdr:from>
    <xdr:to>
      <xdr:col>4</xdr:col>
      <xdr:colOff>206375</xdr:colOff>
      <xdr:row>34</xdr:row>
      <xdr:rowOff>168021</xdr:rowOff>
    </xdr:to>
    <xdr:sp macro="" textlink="">
      <xdr:nvSpPr>
        <xdr:cNvPr id="84" name="円/楕円 83"/>
        <xdr:cNvSpPr/>
      </xdr:nvSpPr>
      <xdr:spPr>
        <a:xfrm>
          <a:off x="2857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13098</xdr:rowOff>
    </xdr:from>
    <xdr:ext cx="469744" cy="259045"/>
    <xdr:sp macro="" textlink="">
      <xdr:nvSpPr>
        <xdr:cNvPr id="85" name="テキスト ボックス 84"/>
        <xdr:cNvSpPr txBox="1"/>
      </xdr:nvSpPr>
      <xdr:spPr>
        <a:xfrm>
          <a:off x="2673427"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50609</xdr:rowOff>
    </xdr:from>
    <xdr:to>
      <xdr:col>3</xdr:col>
      <xdr:colOff>3175</xdr:colOff>
      <xdr:row>34</xdr:row>
      <xdr:rowOff>152209</xdr:rowOff>
    </xdr:to>
    <xdr:sp macro="" textlink="">
      <xdr:nvSpPr>
        <xdr:cNvPr id="86" name="円/楕円 85"/>
        <xdr:cNvSpPr/>
      </xdr:nvSpPr>
      <xdr:spPr>
        <a:xfrm>
          <a:off x="1968500" y="5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168736</xdr:rowOff>
    </xdr:from>
    <xdr:ext cx="469744" cy="259045"/>
    <xdr:sp macro="" textlink="">
      <xdr:nvSpPr>
        <xdr:cNvPr id="87" name="テキスト ボックス 86"/>
        <xdr:cNvSpPr txBox="1"/>
      </xdr:nvSpPr>
      <xdr:spPr>
        <a:xfrm>
          <a:off x="1784427" y="5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72136</xdr:rowOff>
    </xdr:from>
    <xdr:to>
      <xdr:col>1</xdr:col>
      <xdr:colOff>485775</xdr:colOff>
      <xdr:row>34</xdr:row>
      <xdr:rowOff>2286</xdr:rowOff>
    </xdr:to>
    <xdr:sp macro="" textlink="">
      <xdr:nvSpPr>
        <xdr:cNvPr id="88" name="円/楕円 87"/>
        <xdr:cNvSpPr/>
      </xdr:nvSpPr>
      <xdr:spPr>
        <a:xfrm>
          <a:off x="1079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18813</xdr:rowOff>
    </xdr:from>
    <xdr:ext cx="469744" cy="259045"/>
    <xdr:sp macro="" textlink="">
      <xdr:nvSpPr>
        <xdr:cNvPr id="89" name="テキスト ボックス 88"/>
        <xdr:cNvSpPr txBox="1"/>
      </xdr:nvSpPr>
      <xdr:spPr>
        <a:xfrm>
          <a:off x="895427"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91563</xdr:rowOff>
    </xdr:from>
    <xdr:to>
      <xdr:col>6</xdr:col>
      <xdr:colOff>511175</xdr:colOff>
      <xdr:row>58</xdr:row>
      <xdr:rowOff>97293</xdr:rowOff>
    </xdr:to>
    <xdr:cxnSp macro="">
      <xdr:nvCxnSpPr>
        <xdr:cNvPr id="118" name="直線コネクタ 117"/>
        <xdr:cNvCxnSpPr/>
      </xdr:nvCxnSpPr>
      <xdr:spPr>
        <a:xfrm flipV="1">
          <a:off x="3797300" y="10035663"/>
          <a:ext cx="8382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97293</xdr:rowOff>
    </xdr:from>
    <xdr:to>
      <xdr:col>5</xdr:col>
      <xdr:colOff>358775</xdr:colOff>
      <xdr:row>58</xdr:row>
      <xdr:rowOff>108010</xdr:rowOff>
    </xdr:to>
    <xdr:cxnSp macro="">
      <xdr:nvCxnSpPr>
        <xdr:cNvPr id="121" name="直線コネクタ 120"/>
        <xdr:cNvCxnSpPr/>
      </xdr:nvCxnSpPr>
      <xdr:spPr>
        <a:xfrm flipV="1">
          <a:off x="2908300" y="10041393"/>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99607</xdr:rowOff>
    </xdr:from>
    <xdr:to>
      <xdr:col>4</xdr:col>
      <xdr:colOff>155575</xdr:colOff>
      <xdr:row>58</xdr:row>
      <xdr:rowOff>108010</xdr:rowOff>
    </xdr:to>
    <xdr:cxnSp macro="">
      <xdr:nvCxnSpPr>
        <xdr:cNvPr id="124" name="直線コネクタ 123"/>
        <xdr:cNvCxnSpPr/>
      </xdr:nvCxnSpPr>
      <xdr:spPr>
        <a:xfrm>
          <a:off x="2019300" y="10043707"/>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99607</xdr:rowOff>
    </xdr:from>
    <xdr:to>
      <xdr:col>2</xdr:col>
      <xdr:colOff>638175</xdr:colOff>
      <xdr:row>58</xdr:row>
      <xdr:rowOff>103554</xdr:rowOff>
    </xdr:to>
    <xdr:cxnSp macro="">
      <xdr:nvCxnSpPr>
        <xdr:cNvPr id="127" name="直線コネクタ 126"/>
        <xdr:cNvCxnSpPr/>
      </xdr:nvCxnSpPr>
      <xdr:spPr>
        <a:xfrm flipV="1">
          <a:off x="1130300" y="10043707"/>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40763</xdr:rowOff>
    </xdr:from>
    <xdr:to>
      <xdr:col>6</xdr:col>
      <xdr:colOff>561975</xdr:colOff>
      <xdr:row>58</xdr:row>
      <xdr:rowOff>142363</xdr:rowOff>
    </xdr:to>
    <xdr:sp macro="" textlink="">
      <xdr:nvSpPr>
        <xdr:cNvPr id="137" name="円/楕円 136"/>
        <xdr:cNvSpPr/>
      </xdr:nvSpPr>
      <xdr:spPr>
        <a:xfrm>
          <a:off x="4584700" y="998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157764</xdr:rowOff>
    </xdr:from>
    <xdr:ext cx="534377" cy="259045"/>
    <xdr:sp macro="" textlink="">
      <xdr:nvSpPr>
        <xdr:cNvPr id="138" name="総務費該当値テキスト"/>
        <xdr:cNvSpPr txBox="1"/>
      </xdr:nvSpPr>
      <xdr:spPr>
        <a:xfrm>
          <a:off x="4686300" y="99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46493</xdr:rowOff>
    </xdr:from>
    <xdr:to>
      <xdr:col>5</xdr:col>
      <xdr:colOff>409575</xdr:colOff>
      <xdr:row>58</xdr:row>
      <xdr:rowOff>148093</xdr:rowOff>
    </xdr:to>
    <xdr:sp macro="" textlink="">
      <xdr:nvSpPr>
        <xdr:cNvPr id="139" name="円/楕円 138"/>
        <xdr:cNvSpPr/>
      </xdr:nvSpPr>
      <xdr:spPr>
        <a:xfrm>
          <a:off x="3746500" y="99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139220</xdr:rowOff>
    </xdr:from>
    <xdr:ext cx="534377" cy="259045"/>
    <xdr:sp macro="" textlink="">
      <xdr:nvSpPr>
        <xdr:cNvPr id="140" name="テキスト ボックス 139"/>
        <xdr:cNvSpPr txBox="1"/>
      </xdr:nvSpPr>
      <xdr:spPr>
        <a:xfrm>
          <a:off x="3530111" y="100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57210</xdr:rowOff>
    </xdr:from>
    <xdr:to>
      <xdr:col>4</xdr:col>
      <xdr:colOff>206375</xdr:colOff>
      <xdr:row>58</xdr:row>
      <xdr:rowOff>158810</xdr:rowOff>
    </xdr:to>
    <xdr:sp macro="" textlink="">
      <xdr:nvSpPr>
        <xdr:cNvPr id="141" name="円/楕円 140"/>
        <xdr:cNvSpPr/>
      </xdr:nvSpPr>
      <xdr:spPr>
        <a:xfrm>
          <a:off x="2857500" y="100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149937</xdr:rowOff>
    </xdr:from>
    <xdr:ext cx="534377" cy="259045"/>
    <xdr:sp macro="" textlink="">
      <xdr:nvSpPr>
        <xdr:cNvPr id="142" name="テキスト ボックス 141"/>
        <xdr:cNvSpPr txBox="1"/>
      </xdr:nvSpPr>
      <xdr:spPr>
        <a:xfrm>
          <a:off x="2641111" y="1009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48807</xdr:rowOff>
    </xdr:from>
    <xdr:to>
      <xdr:col>3</xdr:col>
      <xdr:colOff>3175</xdr:colOff>
      <xdr:row>58</xdr:row>
      <xdr:rowOff>150407</xdr:rowOff>
    </xdr:to>
    <xdr:sp macro="" textlink="">
      <xdr:nvSpPr>
        <xdr:cNvPr id="143" name="円/楕円 142"/>
        <xdr:cNvSpPr/>
      </xdr:nvSpPr>
      <xdr:spPr>
        <a:xfrm>
          <a:off x="1968500" y="99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141534</xdr:rowOff>
    </xdr:from>
    <xdr:ext cx="534377" cy="259045"/>
    <xdr:sp macro="" textlink="">
      <xdr:nvSpPr>
        <xdr:cNvPr id="144" name="テキスト ボックス 143"/>
        <xdr:cNvSpPr txBox="1"/>
      </xdr:nvSpPr>
      <xdr:spPr>
        <a:xfrm>
          <a:off x="1752111" y="100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52754</xdr:rowOff>
    </xdr:from>
    <xdr:to>
      <xdr:col>1</xdr:col>
      <xdr:colOff>485775</xdr:colOff>
      <xdr:row>58</xdr:row>
      <xdr:rowOff>154354</xdr:rowOff>
    </xdr:to>
    <xdr:sp macro="" textlink="">
      <xdr:nvSpPr>
        <xdr:cNvPr id="145" name="円/楕円 144"/>
        <xdr:cNvSpPr/>
      </xdr:nvSpPr>
      <xdr:spPr>
        <a:xfrm>
          <a:off x="1079500" y="99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145481</xdr:rowOff>
    </xdr:from>
    <xdr:ext cx="534377" cy="259045"/>
    <xdr:sp macro="" textlink="">
      <xdr:nvSpPr>
        <xdr:cNvPr id="146" name="テキスト ボックス 145"/>
        <xdr:cNvSpPr txBox="1"/>
      </xdr:nvSpPr>
      <xdr:spPr>
        <a:xfrm>
          <a:off x="863111" y="100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145857</xdr:rowOff>
    </xdr:from>
    <xdr:to>
      <xdr:col>6</xdr:col>
      <xdr:colOff>511175</xdr:colOff>
      <xdr:row>76</xdr:row>
      <xdr:rowOff>18831</xdr:rowOff>
    </xdr:to>
    <xdr:cxnSp macro="">
      <xdr:nvCxnSpPr>
        <xdr:cNvPr id="176" name="直線コネクタ 175"/>
        <xdr:cNvCxnSpPr/>
      </xdr:nvCxnSpPr>
      <xdr:spPr>
        <a:xfrm flipV="1">
          <a:off x="3797300" y="13004607"/>
          <a:ext cx="8382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18831</xdr:rowOff>
    </xdr:from>
    <xdr:to>
      <xdr:col>5</xdr:col>
      <xdr:colOff>358775</xdr:colOff>
      <xdr:row>76</xdr:row>
      <xdr:rowOff>106705</xdr:rowOff>
    </xdr:to>
    <xdr:cxnSp macro="">
      <xdr:nvCxnSpPr>
        <xdr:cNvPr id="179" name="直線コネクタ 178"/>
        <xdr:cNvCxnSpPr/>
      </xdr:nvCxnSpPr>
      <xdr:spPr>
        <a:xfrm flipV="1">
          <a:off x="2908300" y="13049031"/>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106705</xdr:rowOff>
    </xdr:from>
    <xdr:to>
      <xdr:col>4</xdr:col>
      <xdr:colOff>155575</xdr:colOff>
      <xdr:row>77</xdr:row>
      <xdr:rowOff>15387</xdr:rowOff>
    </xdr:to>
    <xdr:cxnSp macro="">
      <xdr:nvCxnSpPr>
        <xdr:cNvPr id="182" name="直線コネクタ 181"/>
        <xdr:cNvCxnSpPr/>
      </xdr:nvCxnSpPr>
      <xdr:spPr>
        <a:xfrm flipV="1">
          <a:off x="2019300" y="13136905"/>
          <a:ext cx="889000" cy="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15387</xdr:rowOff>
    </xdr:from>
    <xdr:to>
      <xdr:col>2</xdr:col>
      <xdr:colOff>638175</xdr:colOff>
      <xdr:row>77</xdr:row>
      <xdr:rowOff>19174</xdr:rowOff>
    </xdr:to>
    <xdr:cxnSp macro="">
      <xdr:nvCxnSpPr>
        <xdr:cNvPr id="185" name="直線コネクタ 184"/>
        <xdr:cNvCxnSpPr/>
      </xdr:nvCxnSpPr>
      <xdr:spPr>
        <a:xfrm flipV="1">
          <a:off x="1130300" y="13217037"/>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95057</xdr:rowOff>
    </xdr:from>
    <xdr:to>
      <xdr:col>6</xdr:col>
      <xdr:colOff>561975</xdr:colOff>
      <xdr:row>76</xdr:row>
      <xdr:rowOff>25208</xdr:rowOff>
    </xdr:to>
    <xdr:sp macro="" textlink="">
      <xdr:nvSpPr>
        <xdr:cNvPr id="195" name="円/楕円 194"/>
        <xdr:cNvSpPr/>
      </xdr:nvSpPr>
      <xdr:spPr>
        <a:xfrm>
          <a:off x="45847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117934</xdr:rowOff>
    </xdr:from>
    <xdr:ext cx="599010" cy="259045"/>
    <xdr:sp macro="" textlink="">
      <xdr:nvSpPr>
        <xdr:cNvPr id="196" name="民生費該当値テキスト"/>
        <xdr:cNvSpPr txBox="1"/>
      </xdr:nvSpPr>
      <xdr:spPr>
        <a:xfrm>
          <a:off x="4686300" y="128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176,692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139481</xdr:rowOff>
    </xdr:from>
    <xdr:to>
      <xdr:col>5</xdr:col>
      <xdr:colOff>409575</xdr:colOff>
      <xdr:row>76</xdr:row>
      <xdr:rowOff>69631</xdr:rowOff>
    </xdr:to>
    <xdr:sp macro="" textlink="">
      <xdr:nvSpPr>
        <xdr:cNvPr id="197" name="円/楕円 196"/>
        <xdr:cNvSpPr/>
      </xdr:nvSpPr>
      <xdr:spPr>
        <a:xfrm>
          <a:off x="3746500" y="129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86158</xdr:rowOff>
    </xdr:from>
    <xdr:ext cx="599010" cy="259045"/>
    <xdr:sp macro="" textlink="">
      <xdr:nvSpPr>
        <xdr:cNvPr id="198" name="テキスト ボックス 197"/>
        <xdr:cNvSpPr txBox="1"/>
      </xdr:nvSpPr>
      <xdr:spPr>
        <a:xfrm>
          <a:off x="3497794" y="1277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55905</xdr:rowOff>
    </xdr:from>
    <xdr:to>
      <xdr:col>4</xdr:col>
      <xdr:colOff>206375</xdr:colOff>
      <xdr:row>76</xdr:row>
      <xdr:rowOff>157505</xdr:rowOff>
    </xdr:to>
    <xdr:sp macro="" textlink="">
      <xdr:nvSpPr>
        <xdr:cNvPr id="199" name="円/楕円 198"/>
        <xdr:cNvSpPr/>
      </xdr:nvSpPr>
      <xdr:spPr>
        <a:xfrm>
          <a:off x="2857500" y="130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2582</xdr:rowOff>
    </xdr:from>
    <xdr:ext cx="599010" cy="259045"/>
    <xdr:sp macro="" textlink="">
      <xdr:nvSpPr>
        <xdr:cNvPr id="200" name="テキスト ボックス 199"/>
        <xdr:cNvSpPr txBox="1"/>
      </xdr:nvSpPr>
      <xdr:spPr>
        <a:xfrm>
          <a:off x="2608794" y="128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136037</xdr:rowOff>
    </xdr:from>
    <xdr:to>
      <xdr:col>3</xdr:col>
      <xdr:colOff>3175</xdr:colOff>
      <xdr:row>77</xdr:row>
      <xdr:rowOff>66187</xdr:rowOff>
    </xdr:to>
    <xdr:sp macro="" textlink="">
      <xdr:nvSpPr>
        <xdr:cNvPr id="201" name="円/楕円 200"/>
        <xdr:cNvSpPr/>
      </xdr:nvSpPr>
      <xdr:spPr>
        <a:xfrm>
          <a:off x="1968500" y="131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57314</xdr:rowOff>
    </xdr:from>
    <xdr:ext cx="599010" cy="259045"/>
    <xdr:sp macro="" textlink="">
      <xdr:nvSpPr>
        <xdr:cNvPr id="202" name="テキスト ボックス 201"/>
        <xdr:cNvSpPr txBox="1"/>
      </xdr:nvSpPr>
      <xdr:spPr>
        <a:xfrm>
          <a:off x="1719794" y="1325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148,814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139824</xdr:rowOff>
    </xdr:from>
    <xdr:to>
      <xdr:col>1</xdr:col>
      <xdr:colOff>485775</xdr:colOff>
      <xdr:row>77</xdr:row>
      <xdr:rowOff>69974</xdr:rowOff>
    </xdr:to>
    <xdr:sp macro="" textlink="">
      <xdr:nvSpPr>
        <xdr:cNvPr id="203" name="円/楕円 202"/>
        <xdr:cNvSpPr/>
      </xdr:nvSpPr>
      <xdr:spPr>
        <a:xfrm>
          <a:off x="1079500" y="131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61101</xdr:rowOff>
    </xdr:from>
    <xdr:ext cx="599010" cy="259045"/>
    <xdr:sp macro="" textlink="">
      <xdr:nvSpPr>
        <xdr:cNvPr id="204" name="テキスト ボックス 203"/>
        <xdr:cNvSpPr txBox="1"/>
      </xdr:nvSpPr>
      <xdr:spPr>
        <a:xfrm>
          <a:off x="830794" y="1326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163790</xdr:rowOff>
    </xdr:from>
    <xdr:to>
      <xdr:col>6</xdr:col>
      <xdr:colOff>511175</xdr:colOff>
      <xdr:row>97</xdr:row>
      <xdr:rowOff>121869</xdr:rowOff>
    </xdr:to>
    <xdr:cxnSp macro="">
      <xdr:nvCxnSpPr>
        <xdr:cNvPr id="235" name="直線コネクタ 234"/>
        <xdr:cNvCxnSpPr/>
      </xdr:nvCxnSpPr>
      <xdr:spPr>
        <a:xfrm flipV="1">
          <a:off x="3797300" y="16622990"/>
          <a:ext cx="838200" cy="12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121869</xdr:rowOff>
    </xdr:from>
    <xdr:to>
      <xdr:col>5</xdr:col>
      <xdr:colOff>358775</xdr:colOff>
      <xdr:row>97</xdr:row>
      <xdr:rowOff>143173</xdr:rowOff>
    </xdr:to>
    <xdr:cxnSp macro="">
      <xdr:nvCxnSpPr>
        <xdr:cNvPr id="238" name="直線コネクタ 237"/>
        <xdr:cNvCxnSpPr/>
      </xdr:nvCxnSpPr>
      <xdr:spPr>
        <a:xfrm flipV="1">
          <a:off x="2908300" y="16752519"/>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79654</xdr:rowOff>
    </xdr:from>
    <xdr:to>
      <xdr:col>4</xdr:col>
      <xdr:colOff>155575</xdr:colOff>
      <xdr:row>97</xdr:row>
      <xdr:rowOff>143173</xdr:rowOff>
    </xdr:to>
    <xdr:cxnSp macro="">
      <xdr:nvCxnSpPr>
        <xdr:cNvPr id="241" name="直線コネクタ 240"/>
        <xdr:cNvCxnSpPr/>
      </xdr:nvCxnSpPr>
      <xdr:spPr>
        <a:xfrm>
          <a:off x="2019300" y="16710304"/>
          <a:ext cx="8890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59221</xdr:rowOff>
    </xdr:from>
    <xdr:to>
      <xdr:col>2</xdr:col>
      <xdr:colOff>638175</xdr:colOff>
      <xdr:row>97</xdr:row>
      <xdr:rowOff>79654</xdr:rowOff>
    </xdr:to>
    <xdr:cxnSp macro="">
      <xdr:nvCxnSpPr>
        <xdr:cNvPr id="244" name="直線コネクタ 243"/>
        <xdr:cNvCxnSpPr/>
      </xdr:nvCxnSpPr>
      <xdr:spPr>
        <a:xfrm>
          <a:off x="1130300" y="16689871"/>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112990</xdr:rowOff>
    </xdr:from>
    <xdr:to>
      <xdr:col>6</xdr:col>
      <xdr:colOff>561975</xdr:colOff>
      <xdr:row>97</xdr:row>
      <xdr:rowOff>43140</xdr:rowOff>
    </xdr:to>
    <xdr:sp macro="" textlink="">
      <xdr:nvSpPr>
        <xdr:cNvPr id="254" name="円/楕円 253"/>
        <xdr:cNvSpPr/>
      </xdr:nvSpPr>
      <xdr:spPr>
        <a:xfrm>
          <a:off x="4584700" y="165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91417</xdr:rowOff>
    </xdr:from>
    <xdr:ext cx="534377" cy="259045"/>
    <xdr:sp macro="" textlink="">
      <xdr:nvSpPr>
        <xdr:cNvPr id="255" name="衛生費該当値テキスト"/>
        <xdr:cNvSpPr txBox="1"/>
      </xdr:nvSpPr>
      <xdr:spPr>
        <a:xfrm>
          <a:off x="4686300" y="1655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71069</xdr:rowOff>
    </xdr:from>
    <xdr:to>
      <xdr:col>5</xdr:col>
      <xdr:colOff>409575</xdr:colOff>
      <xdr:row>98</xdr:row>
      <xdr:rowOff>1219</xdr:rowOff>
    </xdr:to>
    <xdr:sp macro="" textlink="">
      <xdr:nvSpPr>
        <xdr:cNvPr id="256" name="円/楕円 255"/>
        <xdr:cNvSpPr/>
      </xdr:nvSpPr>
      <xdr:spPr>
        <a:xfrm>
          <a:off x="3746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163796</xdr:rowOff>
    </xdr:from>
    <xdr:ext cx="534377" cy="259045"/>
    <xdr:sp macro="" textlink="">
      <xdr:nvSpPr>
        <xdr:cNvPr id="257" name="テキスト ボックス 256"/>
        <xdr:cNvSpPr txBox="1"/>
      </xdr:nvSpPr>
      <xdr:spPr>
        <a:xfrm>
          <a:off x="3530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92373</xdr:rowOff>
    </xdr:from>
    <xdr:to>
      <xdr:col>4</xdr:col>
      <xdr:colOff>206375</xdr:colOff>
      <xdr:row>98</xdr:row>
      <xdr:rowOff>22523</xdr:rowOff>
    </xdr:to>
    <xdr:sp macro="" textlink="">
      <xdr:nvSpPr>
        <xdr:cNvPr id="258" name="円/楕円 257"/>
        <xdr:cNvSpPr/>
      </xdr:nvSpPr>
      <xdr:spPr>
        <a:xfrm>
          <a:off x="2857500" y="167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13650</xdr:rowOff>
    </xdr:from>
    <xdr:ext cx="534377" cy="259045"/>
    <xdr:sp macro="" textlink="">
      <xdr:nvSpPr>
        <xdr:cNvPr id="259" name="テキスト ボックス 258"/>
        <xdr:cNvSpPr txBox="1"/>
      </xdr:nvSpPr>
      <xdr:spPr>
        <a:xfrm>
          <a:off x="2641111" y="1681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28854</xdr:rowOff>
    </xdr:from>
    <xdr:to>
      <xdr:col>3</xdr:col>
      <xdr:colOff>3175</xdr:colOff>
      <xdr:row>97</xdr:row>
      <xdr:rowOff>130454</xdr:rowOff>
    </xdr:to>
    <xdr:sp macro="" textlink="">
      <xdr:nvSpPr>
        <xdr:cNvPr id="260" name="円/楕円 259"/>
        <xdr:cNvSpPr/>
      </xdr:nvSpPr>
      <xdr:spPr>
        <a:xfrm>
          <a:off x="1968500" y="166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121581</xdr:rowOff>
    </xdr:from>
    <xdr:ext cx="534377" cy="259045"/>
    <xdr:sp macro="" textlink="">
      <xdr:nvSpPr>
        <xdr:cNvPr id="261" name="テキスト ボックス 260"/>
        <xdr:cNvSpPr txBox="1"/>
      </xdr:nvSpPr>
      <xdr:spPr>
        <a:xfrm>
          <a:off x="1752111" y="167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8421</xdr:rowOff>
    </xdr:from>
    <xdr:to>
      <xdr:col>1</xdr:col>
      <xdr:colOff>485775</xdr:colOff>
      <xdr:row>97</xdr:row>
      <xdr:rowOff>110021</xdr:rowOff>
    </xdr:to>
    <xdr:sp macro="" textlink="">
      <xdr:nvSpPr>
        <xdr:cNvPr id="262" name="円/楕円 261"/>
        <xdr:cNvSpPr/>
      </xdr:nvSpPr>
      <xdr:spPr>
        <a:xfrm>
          <a:off x="1079500" y="166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101148</xdr:rowOff>
    </xdr:from>
    <xdr:ext cx="534377" cy="259045"/>
    <xdr:sp macro="" textlink="">
      <xdr:nvSpPr>
        <xdr:cNvPr id="263" name="テキスト ボックス 262"/>
        <xdr:cNvSpPr txBox="1"/>
      </xdr:nvSpPr>
      <xdr:spPr>
        <a:xfrm>
          <a:off x="863111" y="167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138430</xdr:rowOff>
    </xdr:from>
    <xdr:to>
      <xdr:col>15</xdr:col>
      <xdr:colOff>180975</xdr:colOff>
      <xdr:row>38</xdr:row>
      <xdr:rowOff>136017</xdr:rowOff>
    </xdr:to>
    <xdr:cxnSp macro="">
      <xdr:nvCxnSpPr>
        <xdr:cNvPr id="292" name="直線コネクタ 291"/>
        <xdr:cNvCxnSpPr/>
      </xdr:nvCxnSpPr>
      <xdr:spPr>
        <a:xfrm>
          <a:off x="9639300" y="6482080"/>
          <a:ext cx="838200" cy="1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138430</xdr:rowOff>
    </xdr:from>
    <xdr:to>
      <xdr:col>14</xdr:col>
      <xdr:colOff>28575</xdr:colOff>
      <xdr:row>38</xdr:row>
      <xdr:rowOff>30480</xdr:rowOff>
    </xdr:to>
    <xdr:cxnSp macro="">
      <xdr:nvCxnSpPr>
        <xdr:cNvPr id="295" name="直線コネクタ 294"/>
        <xdr:cNvCxnSpPr/>
      </xdr:nvCxnSpPr>
      <xdr:spPr>
        <a:xfrm flipV="1">
          <a:off x="8750300" y="648208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30480</xdr:rowOff>
    </xdr:from>
    <xdr:to>
      <xdr:col>12</xdr:col>
      <xdr:colOff>511175</xdr:colOff>
      <xdr:row>38</xdr:row>
      <xdr:rowOff>81661</xdr:rowOff>
    </xdr:to>
    <xdr:cxnSp macro="">
      <xdr:nvCxnSpPr>
        <xdr:cNvPr id="298" name="直線コネクタ 297"/>
        <xdr:cNvCxnSpPr/>
      </xdr:nvCxnSpPr>
      <xdr:spPr>
        <a:xfrm flipV="1">
          <a:off x="7861300" y="6545580"/>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126492</xdr:rowOff>
    </xdr:from>
    <xdr:to>
      <xdr:col>11</xdr:col>
      <xdr:colOff>307975</xdr:colOff>
      <xdr:row>38</xdr:row>
      <xdr:rowOff>81661</xdr:rowOff>
    </xdr:to>
    <xdr:cxnSp macro="">
      <xdr:nvCxnSpPr>
        <xdr:cNvPr id="301" name="直線コネクタ 300"/>
        <xdr:cNvCxnSpPr/>
      </xdr:nvCxnSpPr>
      <xdr:spPr>
        <a:xfrm>
          <a:off x="6972300" y="6127242"/>
          <a:ext cx="889000" cy="4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85217</xdr:rowOff>
    </xdr:from>
    <xdr:to>
      <xdr:col>15</xdr:col>
      <xdr:colOff>231775</xdr:colOff>
      <xdr:row>39</xdr:row>
      <xdr:rowOff>15367</xdr:rowOff>
    </xdr:to>
    <xdr:sp macro="" textlink="">
      <xdr:nvSpPr>
        <xdr:cNvPr id="311" name="円/楕円 310"/>
        <xdr:cNvSpPr/>
      </xdr:nvSpPr>
      <xdr:spPr>
        <a:xfrm>
          <a:off x="104267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87630</xdr:rowOff>
    </xdr:from>
    <xdr:to>
      <xdr:col>14</xdr:col>
      <xdr:colOff>79375</xdr:colOff>
      <xdr:row>38</xdr:row>
      <xdr:rowOff>17780</xdr:rowOff>
    </xdr:to>
    <xdr:sp macro="" textlink="">
      <xdr:nvSpPr>
        <xdr:cNvPr id="313" name="円/楕円 312"/>
        <xdr:cNvSpPr/>
      </xdr:nvSpPr>
      <xdr:spPr>
        <a:xfrm>
          <a:off x="9588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34307</xdr:rowOff>
    </xdr:from>
    <xdr:ext cx="469744" cy="259045"/>
    <xdr:sp macro="" textlink="">
      <xdr:nvSpPr>
        <xdr:cNvPr id="314" name="テキスト ボックス 313"/>
        <xdr:cNvSpPr txBox="1"/>
      </xdr:nvSpPr>
      <xdr:spPr>
        <a:xfrm>
          <a:off x="9404427" y="62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151130</xdr:rowOff>
    </xdr:from>
    <xdr:to>
      <xdr:col>12</xdr:col>
      <xdr:colOff>561975</xdr:colOff>
      <xdr:row>38</xdr:row>
      <xdr:rowOff>81280</xdr:rowOff>
    </xdr:to>
    <xdr:sp macro="" textlink="">
      <xdr:nvSpPr>
        <xdr:cNvPr id="315" name="円/楕円 314"/>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72407</xdr:rowOff>
    </xdr:from>
    <xdr:ext cx="469744" cy="259045"/>
    <xdr:sp macro="" textlink="">
      <xdr:nvSpPr>
        <xdr:cNvPr id="316" name="テキスト ボックス 315"/>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30861</xdr:rowOff>
    </xdr:from>
    <xdr:to>
      <xdr:col>11</xdr:col>
      <xdr:colOff>358775</xdr:colOff>
      <xdr:row>38</xdr:row>
      <xdr:rowOff>132461</xdr:rowOff>
    </xdr:to>
    <xdr:sp macro="" textlink="">
      <xdr:nvSpPr>
        <xdr:cNvPr id="317" name="円/楕円 316"/>
        <xdr:cNvSpPr/>
      </xdr:nvSpPr>
      <xdr:spPr>
        <a:xfrm>
          <a:off x="7810500" y="6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123588</xdr:rowOff>
    </xdr:from>
    <xdr:ext cx="469744" cy="259045"/>
    <xdr:sp macro="" textlink="">
      <xdr:nvSpPr>
        <xdr:cNvPr id="318" name="テキスト ボックス 317"/>
        <xdr:cNvSpPr txBox="1"/>
      </xdr:nvSpPr>
      <xdr:spPr>
        <a:xfrm>
          <a:off x="7626427" y="6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75692</xdr:rowOff>
    </xdr:from>
    <xdr:to>
      <xdr:col>10</xdr:col>
      <xdr:colOff>155575</xdr:colOff>
      <xdr:row>36</xdr:row>
      <xdr:rowOff>5842</xdr:rowOff>
    </xdr:to>
    <xdr:sp macro="" textlink="">
      <xdr:nvSpPr>
        <xdr:cNvPr id="319" name="円/楕円 318"/>
        <xdr:cNvSpPr/>
      </xdr:nvSpPr>
      <xdr:spPr>
        <a:xfrm>
          <a:off x="6921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22369</xdr:rowOff>
    </xdr:from>
    <xdr:ext cx="469744" cy="259045"/>
    <xdr:sp macro="" textlink="">
      <xdr:nvSpPr>
        <xdr:cNvPr id="320" name="テキスト ボックス 319"/>
        <xdr:cNvSpPr txBox="1"/>
      </xdr:nvSpPr>
      <xdr:spPr>
        <a:xfrm>
          <a:off x="6737427" y="58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19786</xdr:rowOff>
    </xdr:from>
    <xdr:to>
      <xdr:col>15</xdr:col>
      <xdr:colOff>180975</xdr:colOff>
      <xdr:row>57</xdr:row>
      <xdr:rowOff>113640</xdr:rowOff>
    </xdr:to>
    <xdr:cxnSp macro="">
      <xdr:nvCxnSpPr>
        <xdr:cNvPr id="347" name="直線コネクタ 346"/>
        <xdr:cNvCxnSpPr/>
      </xdr:nvCxnSpPr>
      <xdr:spPr>
        <a:xfrm flipV="1">
          <a:off x="9639300" y="9792436"/>
          <a:ext cx="838200" cy="9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113640</xdr:rowOff>
    </xdr:from>
    <xdr:to>
      <xdr:col>14</xdr:col>
      <xdr:colOff>28575</xdr:colOff>
      <xdr:row>57</xdr:row>
      <xdr:rowOff>117306</xdr:rowOff>
    </xdr:to>
    <xdr:cxnSp macro="">
      <xdr:nvCxnSpPr>
        <xdr:cNvPr id="350" name="直線コネクタ 349"/>
        <xdr:cNvCxnSpPr/>
      </xdr:nvCxnSpPr>
      <xdr:spPr>
        <a:xfrm flipV="1">
          <a:off x="8750300" y="9886290"/>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117306</xdr:rowOff>
    </xdr:from>
    <xdr:to>
      <xdr:col>12</xdr:col>
      <xdr:colOff>511175</xdr:colOff>
      <xdr:row>57</xdr:row>
      <xdr:rowOff>137021</xdr:rowOff>
    </xdr:to>
    <xdr:cxnSp macro="">
      <xdr:nvCxnSpPr>
        <xdr:cNvPr id="353" name="直線コネクタ 352"/>
        <xdr:cNvCxnSpPr/>
      </xdr:nvCxnSpPr>
      <xdr:spPr>
        <a:xfrm flipV="1">
          <a:off x="7861300" y="9889956"/>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70882</xdr:rowOff>
    </xdr:from>
    <xdr:to>
      <xdr:col>11</xdr:col>
      <xdr:colOff>307975</xdr:colOff>
      <xdr:row>57</xdr:row>
      <xdr:rowOff>137021</xdr:rowOff>
    </xdr:to>
    <xdr:cxnSp macro="">
      <xdr:nvCxnSpPr>
        <xdr:cNvPr id="356" name="直線コネクタ 355"/>
        <xdr:cNvCxnSpPr/>
      </xdr:nvCxnSpPr>
      <xdr:spPr>
        <a:xfrm>
          <a:off x="6972300" y="9843532"/>
          <a:ext cx="889000" cy="6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140436</xdr:rowOff>
    </xdr:from>
    <xdr:to>
      <xdr:col>15</xdr:col>
      <xdr:colOff>231775</xdr:colOff>
      <xdr:row>57</xdr:row>
      <xdr:rowOff>70586</xdr:rowOff>
    </xdr:to>
    <xdr:sp macro="" textlink="">
      <xdr:nvSpPr>
        <xdr:cNvPr id="366" name="円/楕円 365"/>
        <xdr:cNvSpPr/>
      </xdr:nvSpPr>
      <xdr:spPr>
        <a:xfrm>
          <a:off x="10426700" y="97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118863</xdr:rowOff>
    </xdr:from>
    <xdr:ext cx="534377" cy="259045"/>
    <xdr:sp macro="" textlink="">
      <xdr:nvSpPr>
        <xdr:cNvPr id="367" name="農林水産業費該当値テキスト"/>
        <xdr:cNvSpPr txBox="1"/>
      </xdr:nvSpPr>
      <xdr:spPr>
        <a:xfrm>
          <a:off x="10528300" y="97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62840</xdr:rowOff>
    </xdr:from>
    <xdr:to>
      <xdr:col>14</xdr:col>
      <xdr:colOff>79375</xdr:colOff>
      <xdr:row>57</xdr:row>
      <xdr:rowOff>164440</xdr:rowOff>
    </xdr:to>
    <xdr:sp macro="" textlink="">
      <xdr:nvSpPr>
        <xdr:cNvPr id="368" name="円/楕円 367"/>
        <xdr:cNvSpPr/>
      </xdr:nvSpPr>
      <xdr:spPr>
        <a:xfrm>
          <a:off x="9588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155567</xdr:rowOff>
    </xdr:from>
    <xdr:ext cx="534377" cy="259045"/>
    <xdr:sp macro="" textlink="">
      <xdr:nvSpPr>
        <xdr:cNvPr id="369" name="テキスト ボックス 368"/>
        <xdr:cNvSpPr txBox="1"/>
      </xdr:nvSpPr>
      <xdr:spPr>
        <a:xfrm>
          <a:off x="9372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66506</xdr:rowOff>
    </xdr:from>
    <xdr:to>
      <xdr:col>12</xdr:col>
      <xdr:colOff>561975</xdr:colOff>
      <xdr:row>57</xdr:row>
      <xdr:rowOff>168106</xdr:rowOff>
    </xdr:to>
    <xdr:sp macro="" textlink="">
      <xdr:nvSpPr>
        <xdr:cNvPr id="370" name="円/楕円 369"/>
        <xdr:cNvSpPr/>
      </xdr:nvSpPr>
      <xdr:spPr>
        <a:xfrm>
          <a:off x="8699500" y="98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159233</xdr:rowOff>
    </xdr:from>
    <xdr:ext cx="534377" cy="259045"/>
    <xdr:sp macro="" textlink="">
      <xdr:nvSpPr>
        <xdr:cNvPr id="371" name="テキスト ボックス 370"/>
        <xdr:cNvSpPr txBox="1"/>
      </xdr:nvSpPr>
      <xdr:spPr>
        <a:xfrm>
          <a:off x="8483111" y="99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86221</xdr:rowOff>
    </xdr:from>
    <xdr:to>
      <xdr:col>11</xdr:col>
      <xdr:colOff>358775</xdr:colOff>
      <xdr:row>58</xdr:row>
      <xdr:rowOff>16371</xdr:rowOff>
    </xdr:to>
    <xdr:sp macro="" textlink="">
      <xdr:nvSpPr>
        <xdr:cNvPr id="372" name="円/楕円 371"/>
        <xdr:cNvSpPr/>
      </xdr:nvSpPr>
      <xdr:spPr>
        <a:xfrm>
          <a:off x="7810500" y="98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7498</xdr:rowOff>
    </xdr:from>
    <xdr:ext cx="534377" cy="259045"/>
    <xdr:sp macro="" textlink="">
      <xdr:nvSpPr>
        <xdr:cNvPr id="373" name="テキスト ボックス 372"/>
        <xdr:cNvSpPr txBox="1"/>
      </xdr:nvSpPr>
      <xdr:spPr>
        <a:xfrm>
          <a:off x="7594111" y="99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20082</xdr:rowOff>
    </xdr:from>
    <xdr:to>
      <xdr:col>10</xdr:col>
      <xdr:colOff>155575</xdr:colOff>
      <xdr:row>57</xdr:row>
      <xdr:rowOff>121682</xdr:rowOff>
    </xdr:to>
    <xdr:sp macro="" textlink="">
      <xdr:nvSpPr>
        <xdr:cNvPr id="374" name="円/楕円 373"/>
        <xdr:cNvSpPr/>
      </xdr:nvSpPr>
      <xdr:spPr>
        <a:xfrm>
          <a:off x="6921500" y="97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138209</xdr:rowOff>
    </xdr:from>
    <xdr:ext cx="534377" cy="259045"/>
    <xdr:sp macro="" textlink="">
      <xdr:nvSpPr>
        <xdr:cNvPr id="375" name="テキスト ボックス 374"/>
        <xdr:cNvSpPr txBox="1"/>
      </xdr:nvSpPr>
      <xdr:spPr>
        <a:xfrm>
          <a:off x="6705111" y="95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114750</xdr:rowOff>
    </xdr:from>
    <xdr:to>
      <xdr:col>15</xdr:col>
      <xdr:colOff>180975</xdr:colOff>
      <xdr:row>79</xdr:row>
      <xdr:rowOff>1952</xdr:rowOff>
    </xdr:to>
    <xdr:cxnSp macro="">
      <xdr:nvCxnSpPr>
        <xdr:cNvPr id="406" name="直線コネクタ 405"/>
        <xdr:cNvCxnSpPr/>
      </xdr:nvCxnSpPr>
      <xdr:spPr>
        <a:xfrm flipV="1">
          <a:off x="9639300" y="13487850"/>
          <a:ext cx="8382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147048</xdr:rowOff>
    </xdr:from>
    <xdr:to>
      <xdr:col>14</xdr:col>
      <xdr:colOff>28575</xdr:colOff>
      <xdr:row>79</xdr:row>
      <xdr:rowOff>1952</xdr:rowOff>
    </xdr:to>
    <xdr:cxnSp macro="">
      <xdr:nvCxnSpPr>
        <xdr:cNvPr id="409" name="直線コネクタ 408"/>
        <xdr:cNvCxnSpPr/>
      </xdr:nvCxnSpPr>
      <xdr:spPr>
        <a:xfrm>
          <a:off x="8750300" y="13520148"/>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147048</xdr:rowOff>
    </xdr:from>
    <xdr:to>
      <xdr:col>12</xdr:col>
      <xdr:colOff>511175</xdr:colOff>
      <xdr:row>79</xdr:row>
      <xdr:rowOff>4009</xdr:rowOff>
    </xdr:to>
    <xdr:cxnSp macro="">
      <xdr:nvCxnSpPr>
        <xdr:cNvPr id="412" name="直線コネクタ 411"/>
        <xdr:cNvCxnSpPr/>
      </xdr:nvCxnSpPr>
      <xdr:spPr>
        <a:xfrm flipV="1">
          <a:off x="7861300" y="13520148"/>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4009</xdr:rowOff>
    </xdr:from>
    <xdr:to>
      <xdr:col>11</xdr:col>
      <xdr:colOff>307975</xdr:colOff>
      <xdr:row>79</xdr:row>
      <xdr:rowOff>26250</xdr:rowOff>
    </xdr:to>
    <xdr:cxnSp macro="">
      <xdr:nvCxnSpPr>
        <xdr:cNvPr id="415" name="直線コネクタ 414"/>
        <xdr:cNvCxnSpPr/>
      </xdr:nvCxnSpPr>
      <xdr:spPr>
        <a:xfrm flipV="1">
          <a:off x="6972300" y="13548559"/>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63950</xdr:rowOff>
    </xdr:from>
    <xdr:to>
      <xdr:col>15</xdr:col>
      <xdr:colOff>231775</xdr:colOff>
      <xdr:row>78</xdr:row>
      <xdr:rowOff>165550</xdr:rowOff>
    </xdr:to>
    <xdr:sp macro="" textlink="">
      <xdr:nvSpPr>
        <xdr:cNvPr id="425" name="円/楕円 424"/>
        <xdr:cNvSpPr/>
      </xdr:nvSpPr>
      <xdr:spPr>
        <a:xfrm>
          <a:off x="10426700" y="134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150327</xdr:rowOff>
    </xdr:from>
    <xdr:ext cx="469744" cy="259045"/>
    <xdr:sp macro="" textlink="">
      <xdr:nvSpPr>
        <xdr:cNvPr id="426" name="商工費該当値テキスト"/>
        <xdr:cNvSpPr txBox="1"/>
      </xdr:nvSpPr>
      <xdr:spPr>
        <a:xfrm>
          <a:off x="10528300" y="133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122602</xdr:rowOff>
    </xdr:from>
    <xdr:to>
      <xdr:col>14</xdr:col>
      <xdr:colOff>79375</xdr:colOff>
      <xdr:row>79</xdr:row>
      <xdr:rowOff>52752</xdr:rowOff>
    </xdr:to>
    <xdr:sp macro="" textlink="">
      <xdr:nvSpPr>
        <xdr:cNvPr id="427" name="円/楕円 426"/>
        <xdr:cNvSpPr/>
      </xdr:nvSpPr>
      <xdr:spPr>
        <a:xfrm>
          <a:off x="9588500" y="134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43879</xdr:rowOff>
    </xdr:from>
    <xdr:ext cx="469744" cy="259045"/>
    <xdr:sp macro="" textlink="">
      <xdr:nvSpPr>
        <xdr:cNvPr id="428" name="テキスト ボックス 427"/>
        <xdr:cNvSpPr txBox="1"/>
      </xdr:nvSpPr>
      <xdr:spPr>
        <a:xfrm>
          <a:off x="9404427" y="135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96248</xdr:rowOff>
    </xdr:from>
    <xdr:to>
      <xdr:col>12</xdr:col>
      <xdr:colOff>561975</xdr:colOff>
      <xdr:row>79</xdr:row>
      <xdr:rowOff>26398</xdr:rowOff>
    </xdr:to>
    <xdr:sp macro="" textlink="">
      <xdr:nvSpPr>
        <xdr:cNvPr id="429" name="円/楕円 428"/>
        <xdr:cNvSpPr/>
      </xdr:nvSpPr>
      <xdr:spPr>
        <a:xfrm>
          <a:off x="8699500" y="134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17525</xdr:rowOff>
    </xdr:from>
    <xdr:ext cx="469744" cy="259045"/>
    <xdr:sp macro="" textlink="">
      <xdr:nvSpPr>
        <xdr:cNvPr id="430" name="テキスト ボックス 429"/>
        <xdr:cNvSpPr txBox="1"/>
      </xdr:nvSpPr>
      <xdr:spPr>
        <a:xfrm>
          <a:off x="8515427" y="1356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124659</xdr:rowOff>
    </xdr:from>
    <xdr:to>
      <xdr:col>11</xdr:col>
      <xdr:colOff>358775</xdr:colOff>
      <xdr:row>79</xdr:row>
      <xdr:rowOff>54809</xdr:rowOff>
    </xdr:to>
    <xdr:sp macro="" textlink="">
      <xdr:nvSpPr>
        <xdr:cNvPr id="431" name="円/楕円 430"/>
        <xdr:cNvSpPr/>
      </xdr:nvSpPr>
      <xdr:spPr>
        <a:xfrm>
          <a:off x="7810500" y="134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45936</xdr:rowOff>
    </xdr:from>
    <xdr:ext cx="469744" cy="259045"/>
    <xdr:sp macro="" textlink="">
      <xdr:nvSpPr>
        <xdr:cNvPr id="432" name="テキスト ボックス 431"/>
        <xdr:cNvSpPr txBox="1"/>
      </xdr:nvSpPr>
      <xdr:spPr>
        <a:xfrm>
          <a:off x="7626427" y="135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146900</xdr:rowOff>
    </xdr:from>
    <xdr:to>
      <xdr:col>10</xdr:col>
      <xdr:colOff>155575</xdr:colOff>
      <xdr:row>79</xdr:row>
      <xdr:rowOff>77050</xdr:rowOff>
    </xdr:to>
    <xdr:sp macro="" textlink="">
      <xdr:nvSpPr>
        <xdr:cNvPr id="433" name="円/楕円 432"/>
        <xdr:cNvSpPr/>
      </xdr:nvSpPr>
      <xdr:spPr>
        <a:xfrm>
          <a:off x="6921500" y="135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68177</xdr:rowOff>
    </xdr:from>
    <xdr:ext cx="469744" cy="259045"/>
    <xdr:sp macro="" textlink="">
      <xdr:nvSpPr>
        <xdr:cNvPr id="434" name="テキスト ボックス 433"/>
        <xdr:cNvSpPr txBox="1"/>
      </xdr:nvSpPr>
      <xdr:spPr>
        <a:xfrm>
          <a:off x="6737427" y="1361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105474</xdr:rowOff>
    </xdr:from>
    <xdr:to>
      <xdr:col>15</xdr:col>
      <xdr:colOff>180975</xdr:colOff>
      <xdr:row>98</xdr:row>
      <xdr:rowOff>110444</xdr:rowOff>
    </xdr:to>
    <xdr:cxnSp macro="">
      <xdr:nvCxnSpPr>
        <xdr:cNvPr id="461" name="直線コネクタ 460"/>
        <xdr:cNvCxnSpPr/>
      </xdr:nvCxnSpPr>
      <xdr:spPr>
        <a:xfrm flipV="1">
          <a:off x="9639300" y="16907574"/>
          <a:ext cx="8382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105417</xdr:rowOff>
    </xdr:from>
    <xdr:to>
      <xdr:col>14</xdr:col>
      <xdr:colOff>28575</xdr:colOff>
      <xdr:row>98</xdr:row>
      <xdr:rowOff>110444</xdr:rowOff>
    </xdr:to>
    <xdr:cxnSp macro="">
      <xdr:nvCxnSpPr>
        <xdr:cNvPr id="464" name="直線コネクタ 463"/>
        <xdr:cNvCxnSpPr/>
      </xdr:nvCxnSpPr>
      <xdr:spPr>
        <a:xfrm>
          <a:off x="8750300" y="16907517"/>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105417</xdr:rowOff>
    </xdr:from>
    <xdr:to>
      <xdr:col>12</xdr:col>
      <xdr:colOff>511175</xdr:colOff>
      <xdr:row>98</xdr:row>
      <xdr:rowOff>111458</xdr:rowOff>
    </xdr:to>
    <xdr:cxnSp macro="">
      <xdr:nvCxnSpPr>
        <xdr:cNvPr id="467" name="直線コネクタ 466"/>
        <xdr:cNvCxnSpPr/>
      </xdr:nvCxnSpPr>
      <xdr:spPr>
        <a:xfrm flipV="1">
          <a:off x="7861300" y="1690751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111458</xdr:rowOff>
    </xdr:from>
    <xdr:to>
      <xdr:col>11</xdr:col>
      <xdr:colOff>307975</xdr:colOff>
      <xdr:row>98</xdr:row>
      <xdr:rowOff>117239</xdr:rowOff>
    </xdr:to>
    <xdr:cxnSp macro="">
      <xdr:nvCxnSpPr>
        <xdr:cNvPr id="470" name="直線コネクタ 469"/>
        <xdr:cNvCxnSpPr/>
      </xdr:nvCxnSpPr>
      <xdr:spPr>
        <a:xfrm flipV="1">
          <a:off x="6972300" y="16913558"/>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54674</xdr:rowOff>
    </xdr:from>
    <xdr:to>
      <xdr:col>15</xdr:col>
      <xdr:colOff>231775</xdr:colOff>
      <xdr:row>98</xdr:row>
      <xdr:rowOff>156274</xdr:rowOff>
    </xdr:to>
    <xdr:sp macro="" textlink="">
      <xdr:nvSpPr>
        <xdr:cNvPr id="480" name="円/楕円 479"/>
        <xdr:cNvSpPr/>
      </xdr:nvSpPr>
      <xdr:spPr>
        <a:xfrm>
          <a:off x="10426700" y="168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59644</xdr:rowOff>
    </xdr:from>
    <xdr:to>
      <xdr:col>14</xdr:col>
      <xdr:colOff>79375</xdr:colOff>
      <xdr:row>98</xdr:row>
      <xdr:rowOff>161244</xdr:rowOff>
    </xdr:to>
    <xdr:sp macro="" textlink="">
      <xdr:nvSpPr>
        <xdr:cNvPr id="482" name="円/楕円 481"/>
        <xdr:cNvSpPr/>
      </xdr:nvSpPr>
      <xdr:spPr>
        <a:xfrm>
          <a:off x="9588500" y="168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152371</xdr:rowOff>
    </xdr:from>
    <xdr:ext cx="534377" cy="259045"/>
    <xdr:sp macro="" textlink="">
      <xdr:nvSpPr>
        <xdr:cNvPr id="483" name="テキスト ボックス 482"/>
        <xdr:cNvSpPr txBox="1"/>
      </xdr:nvSpPr>
      <xdr:spPr>
        <a:xfrm>
          <a:off x="9372111" y="169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54617</xdr:rowOff>
    </xdr:from>
    <xdr:to>
      <xdr:col>12</xdr:col>
      <xdr:colOff>561975</xdr:colOff>
      <xdr:row>98</xdr:row>
      <xdr:rowOff>156217</xdr:rowOff>
    </xdr:to>
    <xdr:sp macro="" textlink="">
      <xdr:nvSpPr>
        <xdr:cNvPr id="484" name="円/楕円 483"/>
        <xdr:cNvSpPr/>
      </xdr:nvSpPr>
      <xdr:spPr>
        <a:xfrm>
          <a:off x="8699500" y="168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147344</xdr:rowOff>
    </xdr:from>
    <xdr:ext cx="534377" cy="259045"/>
    <xdr:sp macro="" textlink="">
      <xdr:nvSpPr>
        <xdr:cNvPr id="485" name="テキスト ボックス 484"/>
        <xdr:cNvSpPr txBox="1"/>
      </xdr:nvSpPr>
      <xdr:spPr>
        <a:xfrm>
          <a:off x="8483111" y="1694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60658</xdr:rowOff>
    </xdr:from>
    <xdr:to>
      <xdr:col>11</xdr:col>
      <xdr:colOff>358775</xdr:colOff>
      <xdr:row>98</xdr:row>
      <xdr:rowOff>162258</xdr:rowOff>
    </xdr:to>
    <xdr:sp macro="" textlink="">
      <xdr:nvSpPr>
        <xdr:cNvPr id="486" name="円/楕円 485"/>
        <xdr:cNvSpPr/>
      </xdr:nvSpPr>
      <xdr:spPr>
        <a:xfrm>
          <a:off x="7810500" y="168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153385</xdr:rowOff>
    </xdr:from>
    <xdr:ext cx="534377" cy="259045"/>
    <xdr:sp macro="" textlink="">
      <xdr:nvSpPr>
        <xdr:cNvPr id="487" name="テキスト ボックス 486"/>
        <xdr:cNvSpPr txBox="1"/>
      </xdr:nvSpPr>
      <xdr:spPr>
        <a:xfrm>
          <a:off x="7594111" y="169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66439</xdr:rowOff>
    </xdr:from>
    <xdr:to>
      <xdr:col>10</xdr:col>
      <xdr:colOff>155575</xdr:colOff>
      <xdr:row>98</xdr:row>
      <xdr:rowOff>168039</xdr:rowOff>
    </xdr:to>
    <xdr:sp macro="" textlink="">
      <xdr:nvSpPr>
        <xdr:cNvPr id="488" name="円/楕円 487"/>
        <xdr:cNvSpPr/>
      </xdr:nvSpPr>
      <xdr:spPr>
        <a:xfrm>
          <a:off x="6921500" y="168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159166</xdr:rowOff>
    </xdr:from>
    <xdr:ext cx="534377" cy="259045"/>
    <xdr:sp macro="" textlink="">
      <xdr:nvSpPr>
        <xdr:cNvPr id="489" name="テキスト ボックス 488"/>
        <xdr:cNvSpPr txBox="1"/>
      </xdr:nvSpPr>
      <xdr:spPr>
        <a:xfrm>
          <a:off x="6705111" y="169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26968</xdr:rowOff>
    </xdr:from>
    <xdr:to>
      <xdr:col>23</xdr:col>
      <xdr:colOff>517525</xdr:colOff>
      <xdr:row>37</xdr:row>
      <xdr:rowOff>64866</xdr:rowOff>
    </xdr:to>
    <xdr:cxnSp macro="">
      <xdr:nvCxnSpPr>
        <xdr:cNvPr id="520" name="直線コネクタ 519"/>
        <xdr:cNvCxnSpPr/>
      </xdr:nvCxnSpPr>
      <xdr:spPr>
        <a:xfrm>
          <a:off x="15481300" y="6370618"/>
          <a:ext cx="838200" cy="3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26968</xdr:rowOff>
    </xdr:from>
    <xdr:to>
      <xdr:col>22</xdr:col>
      <xdr:colOff>365125</xdr:colOff>
      <xdr:row>37</xdr:row>
      <xdr:rowOff>126343</xdr:rowOff>
    </xdr:to>
    <xdr:cxnSp macro="">
      <xdr:nvCxnSpPr>
        <xdr:cNvPr id="523" name="直線コネクタ 522"/>
        <xdr:cNvCxnSpPr/>
      </xdr:nvCxnSpPr>
      <xdr:spPr>
        <a:xfrm flipV="1">
          <a:off x="14592300" y="6370618"/>
          <a:ext cx="8890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110227</xdr:rowOff>
    </xdr:from>
    <xdr:to>
      <xdr:col>21</xdr:col>
      <xdr:colOff>161925</xdr:colOff>
      <xdr:row>37</xdr:row>
      <xdr:rowOff>126343</xdr:rowOff>
    </xdr:to>
    <xdr:cxnSp macro="">
      <xdr:nvCxnSpPr>
        <xdr:cNvPr id="526" name="直線コネクタ 525"/>
        <xdr:cNvCxnSpPr/>
      </xdr:nvCxnSpPr>
      <xdr:spPr>
        <a:xfrm>
          <a:off x="13703300" y="645387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110227</xdr:rowOff>
    </xdr:from>
    <xdr:to>
      <xdr:col>19</xdr:col>
      <xdr:colOff>644525</xdr:colOff>
      <xdr:row>38</xdr:row>
      <xdr:rowOff>5462</xdr:rowOff>
    </xdr:to>
    <xdr:cxnSp macro="">
      <xdr:nvCxnSpPr>
        <xdr:cNvPr id="529" name="直線コネクタ 528"/>
        <xdr:cNvCxnSpPr/>
      </xdr:nvCxnSpPr>
      <xdr:spPr>
        <a:xfrm flipV="1">
          <a:off x="12814300" y="6453877"/>
          <a:ext cx="889000" cy="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14066</xdr:rowOff>
    </xdr:from>
    <xdr:to>
      <xdr:col>23</xdr:col>
      <xdr:colOff>568325</xdr:colOff>
      <xdr:row>37</xdr:row>
      <xdr:rowOff>115666</xdr:rowOff>
    </xdr:to>
    <xdr:sp macro="" textlink="">
      <xdr:nvSpPr>
        <xdr:cNvPr id="539" name="円/楕円 538"/>
        <xdr:cNvSpPr/>
      </xdr:nvSpPr>
      <xdr:spPr>
        <a:xfrm>
          <a:off x="16268700" y="6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163943</xdr:rowOff>
    </xdr:from>
    <xdr:ext cx="534377" cy="259045"/>
    <xdr:sp macro="" textlink="">
      <xdr:nvSpPr>
        <xdr:cNvPr id="540" name="消防費該当値テキスト"/>
        <xdr:cNvSpPr txBox="1"/>
      </xdr:nvSpPr>
      <xdr:spPr>
        <a:xfrm>
          <a:off x="16370300" y="63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147618</xdr:rowOff>
    </xdr:from>
    <xdr:to>
      <xdr:col>22</xdr:col>
      <xdr:colOff>415925</xdr:colOff>
      <xdr:row>37</xdr:row>
      <xdr:rowOff>77768</xdr:rowOff>
    </xdr:to>
    <xdr:sp macro="" textlink="">
      <xdr:nvSpPr>
        <xdr:cNvPr id="541" name="円/楕円 540"/>
        <xdr:cNvSpPr/>
      </xdr:nvSpPr>
      <xdr:spPr>
        <a:xfrm>
          <a:off x="15430500" y="63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94295</xdr:rowOff>
    </xdr:from>
    <xdr:ext cx="534377" cy="259045"/>
    <xdr:sp macro="" textlink="">
      <xdr:nvSpPr>
        <xdr:cNvPr id="542" name="テキスト ボックス 541"/>
        <xdr:cNvSpPr txBox="1"/>
      </xdr:nvSpPr>
      <xdr:spPr>
        <a:xfrm>
          <a:off x="15214111" y="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75543</xdr:rowOff>
    </xdr:from>
    <xdr:to>
      <xdr:col>21</xdr:col>
      <xdr:colOff>212725</xdr:colOff>
      <xdr:row>38</xdr:row>
      <xdr:rowOff>5693</xdr:rowOff>
    </xdr:to>
    <xdr:sp macro="" textlink="">
      <xdr:nvSpPr>
        <xdr:cNvPr id="543" name="円/楕円 542"/>
        <xdr:cNvSpPr/>
      </xdr:nvSpPr>
      <xdr:spPr>
        <a:xfrm>
          <a:off x="14541500" y="64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168270</xdr:rowOff>
    </xdr:from>
    <xdr:ext cx="534377" cy="259045"/>
    <xdr:sp macro="" textlink="">
      <xdr:nvSpPr>
        <xdr:cNvPr id="544" name="テキスト ボックス 543"/>
        <xdr:cNvSpPr txBox="1"/>
      </xdr:nvSpPr>
      <xdr:spPr>
        <a:xfrm>
          <a:off x="14325111" y="65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59427</xdr:rowOff>
    </xdr:from>
    <xdr:to>
      <xdr:col>20</xdr:col>
      <xdr:colOff>9525</xdr:colOff>
      <xdr:row>37</xdr:row>
      <xdr:rowOff>161027</xdr:rowOff>
    </xdr:to>
    <xdr:sp macro="" textlink="">
      <xdr:nvSpPr>
        <xdr:cNvPr id="545" name="円/楕円 544"/>
        <xdr:cNvSpPr/>
      </xdr:nvSpPr>
      <xdr:spPr>
        <a:xfrm>
          <a:off x="13652500" y="64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152154</xdr:rowOff>
    </xdr:from>
    <xdr:ext cx="534377" cy="259045"/>
    <xdr:sp macro="" textlink="">
      <xdr:nvSpPr>
        <xdr:cNvPr id="546" name="テキスト ボックス 545"/>
        <xdr:cNvSpPr txBox="1"/>
      </xdr:nvSpPr>
      <xdr:spPr>
        <a:xfrm>
          <a:off x="13436111" y="64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126113</xdr:rowOff>
    </xdr:from>
    <xdr:to>
      <xdr:col>18</xdr:col>
      <xdr:colOff>492125</xdr:colOff>
      <xdr:row>38</xdr:row>
      <xdr:rowOff>56263</xdr:rowOff>
    </xdr:to>
    <xdr:sp macro="" textlink="">
      <xdr:nvSpPr>
        <xdr:cNvPr id="547" name="円/楕円 546"/>
        <xdr:cNvSpPr/>
      </xdr:nvSpPr>
      <xdr:spPr>
        <a:xfrm>
          <a:off x="12763500" y="64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47389</xdr:rowOff>
    </xdr:from>
    <xdr:ext cx="534377" cy="259045"/>
    <xdr:sp macro="" textlink="">
      <xdr:nvSpPr>
        <xdr:cNvPr id="548" name="テキスト ボックス 547"/>
        <xdr:cNvSpPr txBox="1"/>
      </xdr:nvSpPr>
      <xdr:spPr>
        <a:xfrm>
          <a:off x="12547111" y="65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8006</xdr:rowOff>
    </xdr:from>
    <xdr:to>
      <xdr:col>23</xdr:col>
      <xdr:colOff>517525</xdr:colOff>
      <xdr:row>58</xdr:row>
      <xdr:rowOff>49527</xdr:rowOff>
    </xdr:to>
    <xdr:cxnSp macro="">
      <xdr:nvCxnSpPr>
        <xdr:cNvPr id="579" name="直線コネクタ 578"/>
        <xdr:cNvCxnSpPr/>
      </xdr:nvCxnSpPr>
      <xdr:spPr>
        <a:xfrm flipV="1">
          <a:off x="15481300" y="9952106"/>
          <a:ext cx="8382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49527</xdr:rowOff>
    </xdr:from>
    <xdr:to>
      <xdr:col>22</xdr:col>
      <xdr:colOff>365125</xdr:colOff>
      <xdr:row>58</xdr:row>
      <xdr:rowOff>75764</xdr:rowOff>
    </xdr:to>
    <xdr:cxnSp macro="">
      <xdr:nvCxnSpPr>
        <xdr:cNvPr id="582" name="直線コネクタ 581"/>
        <xdr:cNvCxnSpPr/>
      </xdr:nvCxnSpPr>
      <xdr:spPr>
        <a:xfrm flipV="1">
          <a:off x="14592300" y="9993627"/>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57332</xdr:rowOff>
    </xdr:from>
    <xdr:to>
      <xdr:col>21</xdr:col>
      <xdr:colOff>161925</xdr:colOff>
      <xdr:row>58</xdr:row>
      <xdr:rowOff>75764</xdr:rowOff>
    </xdr:to>
    <xdr:cxnSp macro="">
      <xdr:nvCxnSpPr>
        <xdr:cNvPr id="585" name="直線コネクタ 584"/>
        <xdr:cNvCxnSpPr/>
      </xdr:nvCxnSpPr>
      <xdr:spPr>
        <a:xfrm>
          <a:off x="13703300" y="10001432"/>
          <a:ext cx="889000" cy="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165212</xdr:rowOff>
    </xdr:from>
    <xdr:to>
      <xdr:col>19</xdr:col>
      <xdr:colOff>644525</xdr:colOff>
      <xdr:row>58</xdr:row>
      <xdr:rowOff>57332</xdr:rowOff>
    </xdr:to>
    <xdr:cxnSp macro="">
      <xdr:nvCxnSpPr>
        <xdr:cNvPr id="588" name="直線コネクタ 587"/>
        <xdr:cNvCxnSpPr/>
      </xdr:nvCxnSpPr>
      <xdr:spPr>
        <a:xfrm>
          <a:off x="12814300" y="9937862"/>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128656</xdr:rowOff>
    </xdr:from>
    <xdr:to>
      <xdr:col>23</xdr:col>
      <xdr:colOff>568325</xdr:colOff>
      <xdr:row>58</xdr:row>
      <xdr:rowOff>58806</xdr:rowOff>
    </xdr:to>
    <xdr:sp macro="" textlink="">
      <xdr:nvSpPr>
        <xdr:cNvPr id="598" name="円/楕円 597"/>
        <xdr:cNvSpPr/>
      </xdr:nvSpPr>
      <xdr:spPr>
        <a:xfrm>
          <a:off x="16268700" y="99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43583</xdr:rowOff>
    </xdr:from>
    <xdr:ext cx="534377" cy="259045"/>
    <xdr:sp macro="" textlink="">
      <xdr:nvSpPr>
        <xdr:cNvPr id="599" name="教育費該当値テキスト"/>
        <xdr:cNvSpPr txBox="1"/>
      </xdr:nvSpPr>
      <xdr:spPr>
        <a:xfrm>
          <a:off x="16370300" y="98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170177</xdr:rowOff>
    </xdr:from>
    <xdr:to>
      <xdr:col>22</xdr:col>
      <xdr:colOff>415925</xdr:colOff>
      <xdr:row>58</xdr:row>
      <xdr:rowOff>100327</xdr:rowOff>
    </xdr:to>
    <xdr:sp macro="" textlink="">
      <xdr:nvSpPr>
        <xdr:cNvPr id="600" name="円/楕円 599"/>
        <xdr:cNvSpPr/>
      </xdr:nvSpPr>
      <xdr:spPr>
        <a:xfrm>
          <a:off x="15430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91454</xdr:rowOff>
    </xdr:from>
    <xdr:ext cx="534377" cy="259045"/>
    <xdr:sp macro="" textlink="">
      <xdr:nvSpPr>
        <xdr:cNvPr id="601" name="テキスト ボックス 600"/>
        <xdr:cNvSpPr txBox="1"/>
      </xdr:nvSpPr>
      <xdr:spPr>
        <a:xfrm>
          <a:off x="15214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24964</xdr:rowOff>
    </xdr:from>
    <xdr:to>
      <xdr:col>21</xdr:col>
      <xdr:colOff>212725</xdr:colOff>
      <xdr:row>58</xdr:row>
      <xdr:rowOff>126564</xdr:rowOff>
    </xdr:to>
    <xdr:sp macro="" textlink="">
      <xdr:nvSpPr>
        <xdr:cNvPr id="602" name="円/楕円 601"/>
        <xdr:cNvSpPr/>
      </xdr:nvSpPr>
      <xdr:spPr>
        <a:xfrm>
          <a:off x="14541500" y="9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117691</xdr:rowOff>
    </xdr:from>
    <xdr:ext cx="534377" cy="259045"/>
    <xdr:sp macro="" textlink="">
      <xdr:nvSpPr>
        <xdr:cNvPr id="603" name="テキスト ボックス 602"/>
        <xdr:cNvSpPr txBox="1"/>
      </xdr:nvSpPr>
      <xdr:spPr>
        <a:xfrm>
          <a:off x="14325111" y="100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6532</xdr:rowOff>
    </xdr:from>
    <xdr:to>
      <xdr:col>20</xdr:col>
      <xdr:colOff>9525</xdr:colOff>
      <xdr:row>58</xdr:row>
      <xdr:rowOff>108132</xdr:rowOff>
    </xdr:to>
    <xdr:sp macro="" textlink="">
      <xdr:nvSpPr>
        <xdr:cNvPr id="604" name="円/楕円 603"/>
        <xdr:cNvSpPr/>
      </xdr:nvSpPr>
      <xdr:spPr>
        <a:xfrm>
          <a:off x="13652500" y="99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99259</xdr:rowOff>
    </xdr:from>
    <xdr:ext cx="534377" cy="259045"/>
    <xdr:sp macro="" textlink="">
      <xdr:nvSpPr>
        <xdr:cNvPr id="605" name="テキスト ボックス 604"/>
        <xdr:cNvSpPr txBox="1"/>
      </xdr:nvSpPr>
      <xdr:spPr>
        <a:xfrm>
          <a:off x="13436111" y="100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114412</xdr:rowOff>
    </xdr:from>
    <xdr:to>
      <xdr:col>18</xdr:col>
      <xdr:colOff>492125</xdr:colOff>
      <xdr:row>58</xdr:row>
      <xdr:rowOff>44562</xdr:rowOff>
    </xdr:to>
    <xdr:sp macro="" textlink="">
      <xdr:nvSpPr>
        <xdr:cNvPr id="606" name="円/楕円 605"/>
        <xdr:cNvSpPr/>
      </xdr:nvSpPr>
      <xdr:spPr>
        <a:xfrm>
          <a:off x="12763500" y="98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35689</xdr:rowOff>
    </xdr:from>
    <xdr:ext cx="534377" cy="259045"/>
    <xdr:sp macro="" textlink="">
      <xdr:nvSpPr>
        <xdr:cNvPr id="607" name="テキスト ボックス 606"/>
        <xdr:cNvSpPr txBox="1"/>
      </xdr:nvSpPr>
      <xdr:spPr>
        <a:xfrm>
          <a:off x="12547111" y="99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129618</xdr:rowOff>
    </xdr:from>
    <xdr:to>
      <xdr:col>23</xdr:col>
      <xdr:colOff>517525</xdr:colOff>
      <xdr:row>78</xdr:row>
      <xdr:rowOff>137441</xdr:rowOff>
    </xdr:to>
    <xdr:cxnSp macro="">
      <xdr:nvCxnSpPr>
        <xdr:cNvPr id="634" name="直線コネクタ 633"/>
        <xdr:cNvCxnSpPr/>
      </xdr:nvCxnSpPr>
      <xdr:spPr>
        <a:xfrm flipV="1">
          <a:off x="15481300" y="13502718"/>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137441</xdr:rowOff>
    </xdr:from>
    <xdr:to>
      <xdr:col>22</xdr:col>
      <xdr:colOff>365125</xdr:colOff>
      <xdr:row>78</xdr:row>
      <xdr:rowOff>139636</xdr:rowOff>
    </xdr:to>
    <xdr:cxnSp macro="">
      <xdr:nvCxnSpPr>
        <xdr:cNvPr id="637" name="直線コネクタ 636"/>
        <xdr:cNvCxnSpPr/>
      </xdr:nvCxnSpPr>
      <xdr:spPr>
        <a:xfrm flipV="1">
          <a:off x="14592300" y="1351054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134584</xdr:rowOff>
    </xdr:from>
    <xdr:to>
      <xdr:col>21</xdr:col>
      <xdr:colOff>161925</xdr:colOff>
      <xdr:row>78</xdr:row>
      <xdr:rowOff>139636</xdr:rowOff>
    </xdr:to>
    <xdr:cxnSp macro="">
      <xdr:nvCxnSpPr>
        <xdr:cNvPr id="640" name="直線コネクタ 639"/>
        <xdr:cNvCxnSpPr/>
      </xdr:nvCxnSpPr>
      <xdr:spPr>
        <a:xfrm>
          <a:off x="13703300" y="13507684"/>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134584</xdr:rowOff>
    </xdr:from>
    <xdr:to>
      <xdr:col>19</xdr:col>
      <xdr:colOff>644525</xdr:colOff>
      <xdr:row>78</xdr:row>
      <xdr:rowOff>137688</xdr:rowOff>
    </xdr:to>
    <xdr:cxnSp macro="">
      <xdr:nvCxnSpPr>
        <xdr:cNvPr id="643" name="直線コネクタ 642"/>
        <xdr:cNvCxnSpPr/>
      </xdr:nvCxnSpPr>
      <xdr:spPr>
        <a:xfrm flipV="1">
          <a:off x="12814300" y="13507684"/>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78818</xdr:rowOff>
    </xdr:from>
    <xdr:to>
      <xdr:col>23</xdr:col>
      <xdr:colOff>568325</xdr:colOff>
      <xdr:row>79</xdr:row>
      <xdr:rowOff>8968</xdr:rowOff>
    </xdr:to>
    <xdr:sp macro="" textlink="">
      <xdr:nvSpPr>
        <xdr:cNvPr id="653" name="円/楕円 652"/>
        <xdr:cNvSpPr/>
      </xdr:nvSpPr>
      <xdr:spPr>
        <a:xfrm>
          <a:off x="162687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86641</xdr:rowOff>
    </xdr:from>
    <xdr:to>
      <xdr:col>22</xdr:col>
      <xdr:colOff>415925</xdr:colOff>
      <xdr:row>79</xdr:row>
      <xdr:rowOff>16791</xdr:rowOff>
    </xdr:to>
    <xdr:sp macro="" textlink="">
      <xdr:nvSpPr>
        <xdr:cNvPr id="655" name="円/楕円 654"/>
        <xdr:cNvSpPr/>
      </xdr:nvSpPr>
      <xdr:spPr>
        <a:xfrm>
          <a:off x="15430500" y="134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7918</xdr:rowOff>
    </xdr:from>
    <xdr:ext cx="378565" cy="259045"/>
    <xdr:sp macro="" textlink="">
      <xdr:nvSpPr>
        <xdr:cNvPr id="656" name="テキスト ボックス 655"/>
        <xdr:cNvSpPr txBox="1"/>
      </xdr:nvSpPr>
      <xdr:spPr>
        <a:xfrm>
          <a:off x="15292017" y="13552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88836</xdr:rowOff>
    </xdr:from>
    <xdr:to>
      <xdr:col>21</xdr:col>
      <xdr:colOff>212725</xdr:colOff>
      <xdr:row>79</xdr:row>
      <xdr:rowOff>18986</xdr:rowOff>
    </xdr:to>
    <xdr:sp macro="" textlink="">
      <xdr:nvSpPr>
        <xdr:cNvPr id="657" name="円/楕円 656"/>
        <xdr:cNvSpPr/>
      </xdr:nvSpPr>
      <xdr:spPr>
        <a:xfrm>
          <a:off x="14541500" y="134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10113</xdr:rowOff>
    </xdr:from>
    <xdr:ext cx="313932" cy="259045"/>
    <xdr:sp macro="" textlink="">
      <xdr:nvSpPr>
        <xdr:cNvPr id="658" name="テキスト ボックス 657"/>
        <xdr:cNvSpPr txBox="1"/>
      </xdr:nvSpPr>
      <xdr:spPr>
        <a:xfrm>
          <a:off x="14435333" y="13554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83784</xdr:rowOff>
    </xdr:from>
    <xdr:to>
      <xdr:col>20</xdr:col>
      <xdr:colOff>9525</xdr:colOff>
      <xdr:row>79</xdr:row>
      <xdr:rowOff>13934</xdr:rowOff>
    </xdr:to>
    <xdr:sp macro="" textlink="">
      <xdr:nvSpPr>
        <xdr:cNvPr id="659" name="円/楕円 658"/>
        <xdr:cNvSpPr/>
      </xdr:nvSpPr>
      <xdr:spPr>
        <a:xfrm>
          <a:off x="13652500" y="134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5061</xdr:rowOff>
    </xdr:from>
    <xdr:ext cx="469744" cy="259045"/>
    <xdr:sp macro="" textlink="">
      <xdr:nvSpPr>
        <xdr:cNvPr id="660" name="テキスト ボックス 659"/>
        <xdr:cNvSpPr txBox="1"/>
      </xdr:nvSpPr>
      <xdr:spPr>
        <a:xfrm>
          <a:off x="13468427" y="135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86888</xdr:rowOff>
    </xdr:from>
    <xdr:to>
      <xdr:col>18</xdr:col>
      <xdr:colOff>492125</xdr:colOff>
      <xdr:row>79</xdr:row>
      <xdr:rowOff>17038</xdr:rowOff>
    </xdr:to>
    <xdr:sp macro="" textlink="">
      <xdr:nvSpPr>
        <xdr:cNvPr id="661" name="円/楕円 660"/>
        <xdr:cNvSpPr/>
      </xdr:nvSpPr>
      <xdr:spPr>
        <a:xfrm>
          <a:off x="12763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8165</xdr:rowOff>
    </xdr:from>
    <xdr:ext cx="378565" cy="259045"/>
    <xdr:sp macro="" textlink="">
      <xdr:nvSpPr>
        <xdr:cNvPr id="662" name="テキスト ボックス 661"/>
        <xdr:cNvSpPr txBox="1"/>
      </xdr:nvSpPr>
      <xdr:spPr>
        <a:xfrm>
          <a:off x="12625017" y="135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146893</xdr:rowOff>
    </xdr:from>
    <xdr:to>
      <xdr:col>23</xdr:col>
      <xdr:colOff>517525</xdr:colOff>
      <xdr:row>97</xdr:row>
      <xdr:rowOff>160865</xdr:rowOff>
    </xdr:to>
    <xdr:cxnSp macro="">
      <xdr:nvCxnSpPr>
        <xdr:cNvPr id="691" name="直線コネクタ 690"/>
        <xdr:cNvCxnSpPr/>
      </xdr:nvCxnSpPr>
      <xdr:spPr>
        <a:xfrm>
          <a:off x="15481300" y="16777543"/>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143708</xdr:rowOff>
    </xdr:from>
    <xdr:to>
      <xdr:col>22</xdr:col>
      <xdr:colOff>365125</xdr:colOff>
      <xdr:row>97</xdr:row>
      <xdr:rowOff>146893</xdr:rowOff>
    </xdr:to>
    <xdr:cxnSp macro="">
      <xdr:nvCxnSpPr>
        <xdr:cNvPr id="694" name="直線コネクタ 693"/>
        <xdr:cNvCxnSpPr/>
      </xdr:nvCxnSpPr>
      <xdr:spPr>
        <a:xfrm>
          <a:off x="14592300" y="16774358"/>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136198</xdr:rowOff>
    </xdr:from>
    <xdr:to>
      <xdr:col>21</xdr:col>
      <xdr:colOff>161925</xdr:colOff>
      <xdr:row>97</xdr:row>
      <xdr:rowOff>143708</xdr:rowOff>
    </xdr:to>
    <xdr:cxnSp macro="">
      <xdr:nvCxnSpPr>
        <xdr:cNvPr id="697" name="直線コネクタ 696"/>
        <xdr:cNvCxnSpPr/>
      </xdr:nvCxnSpPr>
      <xdr:spPr>
        <a:xfrm>
          <a:off x="13703300" y="16766848"/>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128050</xdr:rowOff>
    </xdr:from>
    <xdr:to>
      <xdr:col>19</xdr:col>
      <xdr:colOff>644525</xdr:colOff>
      <xdr:row>97</xdr:row>
      <xdr:rowOff>136198</xdr:rowOff>
    </xdr:to>
    <xdr:cxnSp macro="">
      <xdr:nvCxnSpPr>
        <xdr:cNvPr id="700" name="直線コネクタ 699"/>
        <xdr:cNvCxnSpPr/>
      </xdr:nvCxnSpPr>
      <xdr:spPr>
        <a:xfrm>
          <a:off x="12814300" y="16758700"/>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110065</xdr:rowOff>
    </xdr:from>
    <xdr:to>
      <xdr:col>23</xdr:col>
      <xdr:colOff>568325</xdr:colOff>
      <xdr:row>98</xdr:row>
      <xdr:rowOff>40215</xdr:rowOff>
    </xdr:to>
    <xdr:sp macro="" textlink="">
      <xdr:nvSpPr>
        <xdr:cNvPr id="710" name="円/楕円 709"/>
        <xdr:cNvSpPr/>
      </xdr:nvSpPr>
      <xdr:spPr>
        <a:xfrm>
          <a:off x="16268700" y="16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88492</xdr:rowOff>
    </xdr:from>
    <xdr:ext cx="534377" cy="259045"/>
    <xdr:sp macro="" textlink="">
      <xdr:nvSpPr>
        <xdr:cNvPr id="711" name="公債費該当値テキスト"/>
        <xdr:cNvSpPr txBox="1"/>
      </xdr:nvSpPr>
      <xdr:spPr>
        <a:xfrm>
          <a:off x="16370300" y="167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96093</xdr:rowOff>
    </xdr:from>
    <xdr:to>
      <xdr:col>22</xdr:col>
      <xdr:colOff>415925</xdr:colOff>
      <xdr:row>98</xdr:row>
      <xdr:rowOff>26243</xdr:rowOff>
    </xdr:to>
    <xdr:sp macro="" textlink="">
      <xdr:nvSpPr>
        <xdr:cNvPr id="712" name="円/楕円 711"/>
        <xdr:cNvSpPr/>
      </xdr:nvSpPr>
      <xdr:spPr>
        <a:xfrm>
          <a:off x="15430500" y="167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17370</xdr:rowOff>
    </xdr:from>
    <xdr:ext cx="534377" cy="259045"/>
    <xdr:sp macro="" textlink="">
      <xdr:nvSpPr>
        <xdr:cNvPr id="713" name="テキスト ボックス 712"/>
        <xdr:cNvSpPr txBox="1"/>
      </xdr:nvSpPr>
      <xdr:spPr>
        <a:xfrm>
          <a:off x="15214111" y="168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92908</xdr:rowOff>
    </xdr:from>
    <xdr:to>
      <xdr:col>21</xdr:col>
      <xdr:colOff>212725</xdr:colOff>
      <xdr:row>98</xdr:row>
      <xdr:rowOff>23058</xdr:rowOff>
    </xdr:to>
    <xdr:sp macro="" textlink="">
      <xdr:nvSpPr>
        <xdr:cNvPr id="714" name="円/楕円 713"/>
        <xdr:cNvSpPr/>
      </xdr:nvSpPr>
      <xdr:spPr>
        <a:xfrm>
          <a:off x="14541500" y="1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14185</xdr:rowOff>
    </xdr:from>
    <xdr:ext cx="534377" cy="259045"/>
    <xdr:sp macro="" textlink="">
      <xdr:nvSpPr>
        <xdr:cNvPr id="715" name="テキスト ボックス 714"/>
        <xdr:cNvSpPr txBox="1"/>
      </xdr:nvSpPr>
      <xdr:spPr>
        <a:xfrm>
          <a:off x="14325111" y="168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85398</xdr:rowOff>
    </xdr:from>
    <xdr:to>
      <xdr:col>20</xdr:col>
      <xdr:colOff>9525</xdr:colOff>
      <xdr:row>98</xdr:row>
      <xdr:rowOff>15548</xdr:rowOff>
    </xdr:to>
    <xdr:sp macro="" textlink="">
      <xdr:nvSpPr>
        <xdr:cNvPr id="716" name="円/楕円 715"/>
        <xdr:cNvSpPr/>
      </xdr:nvSpPr>
      <xdr:spPr>
        <a:xfrm>
          <a:off x="13652500" y="16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6675</xdr:rowOff>
    </xdr:from>
    <xdr:ext cx="534377" cy="259045"/>
    <xdr:sp macro="" textlink="">
      <xdr:nvSpPr>
        <xdr:cNvPr id="717" name="テキスト ボックス 716"/>
        <xdr:cNvSpPr txBox="1"/>
      </xdr:nvSpPr>
      <xdr:spPr>
        <a:xfrm>
          <a:off x="13436111" y="168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77250</xdr:rowOff>
    </xdr:from>
    <xdr:to>
      <xdr:col>18</xdr:col>
      <xdr:colOff>492125</xdr:colOff>
      <xdr:row>98</xdr:row>
      <xdr:rowOff>7400</xdr:rowOff>
    </xdr:to>
    <xdr:sp macro="" textlink="">
      <xdr:nvSpPr>
        <xdr:cNvPr id="718" name="円/楕円 717"/>
        <xdr:cNvSpPr/>
      </xdr:nvSpPr>
      <xdr:spPr>
        <a:xfrm>
          <a:off x="12763500" y="16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169977</xdr:rowOff>
    </xdr:from>
    <xdr:ext cx="534377" cy="259045"/>
    <xdr:sp macro="" textlink="">
      <xdr:nvSpPr>
        <xdr:cNvPr id="719" name="テキスト ボックス 718"/>
        <xdr:cNvSpPr txBox="1"/>
      </xdr:nvSpPr>
      <xdr:spPr>
        <a:xfrm>
          <a:off x="12547111" y="168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85816</xdr:rowOff>
    </xdr:from>
    <xdr:to>
      <xdr:col>32</xdr:col>
      <xdr:colOff>186689</xdr:colOff>
      <xdr:row>39</xdr:row>
      <xdr:rowOff>98878</xdr:rowOff>
    </xdr:to>
    <xdr:cxnSp macro="">
      <xdr:nvCxnSpPr>
        <xdr:cNvPr id="745" name="直線コネクタ 744"/>
        <xdr:cNvCxnSpPr/>
      </xdr:nvCxnSpPr>
      <xdr:spPr>
        <a:xfrm flipV="1">
          <a:off x="22159595" y="6086566"/>
          <a:ext cx="1269" cy="69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130318</xdr:rowOff>
    </xdr:from>
    <xdr:ext cx="249299" cy="259045"/>
    <xdr:sp macro="" textlink="">
      <xdr:nvSpPr>
        <xdr:cNvPr id="746" name="諸支出金最小値テキスト"/>
        <xdr:cNvSpPr txBox="1"/>
      </xdr:nvSpPr>
      <xdr:spPr>
        <a:xfrm>
          <a:off x="22212300" y="68168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32493</xdr:rowOff>
    </xdr:from>
    <xdr:ext cx="469744" cy="259045"/>
    <xdr:sp macro="" textlink="">
      <xdr:nvSpPr>
        <xdr:cNvPr id="748" name="諸支出金最大値テキスト"/>
        <xdr:cNvSpPr txBox="1"/>
      </xdr:nvSpPr>
      <xdr:spPr>
        <a:xfrm>
          <a:off x="22212300" y="58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35</xdr:row>
      <xdr:rowOff>85816</xdr:rowOff>
    </xdr:from>
    <xdr:to>
      <xdr:col>32</xdr:col>
      <xdr:colOff>276225</xdr:colOff>
      <xdr:row>35</xdr:row>
      <xdr:rowOff>85816</xdr:rowOff>
    </xdr:to>
    <xdr:cxnSp macro="">
      <xdr:nvCxnSpPr>
        <xdr:cNvPr id="749" name="直線コネクタ 748"/>
        <xdr:cNvCxnSpPr/>
      </xdr:nvCxnSpPr>
      <xdr:spPr>
        <a:xfrm>
          <a:off x="22072600" y="608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49240</xdr:rowOff>
    </xdr:from>
    <xdr:to>
      <xdr:col>32</xdr:col>
      <xdr:colOff>187325</xdr:colOff>
      <xdr:row>38</xdr:row>
      <xdr:rowOff>92021</xdr:rowOff>
    </xdr:to>
    <xdr:cxnSp macro="">
      <xdr:nvCxnSpPr>
        <xdr:cNvPr id="750" name="直線コネクタ 749"/>
        <xdr:cNvCxnSpPr/>
      </xdr:nvCxnSpPr>
      <xdr:spPr>
        <a:xfrm>
          <a:off x="21323300" y="6564340"/>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3319</xdr:rowOff>
    </xdr:from>
    <xdr:ext cx="378565" cy="259045"/>
    <xdr:sp macro="" textlink="">
      <xdr:nvSpPr>
        <xdr:cNvPr id="751" name="諸支出金平均値テキスト"/>
        <xdr:cNvSpPr txBox="1"/>
      </xdr:nvSpPr>
      <xdr:spPr>
        <a:xfrm>
          <a:off x="22212300" y="6689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24892</xdr:rowOff>
    </xdr:from>
    <xdr:to>
      <xdr:col>32</xdr:col>
      <xdr:colOff>238125</xdr:colOff>
      <xdr:row>39</xdr:row>
      <xdr:rowOff>126492</xdr:rowOff>
    </xdr:to>
    <xdr:sp macro="" textlink="">
      <xdr:nvSpPr>
        <xdr:cNvPr id="752" name="フローチャート : 判断 751"/>
        <xdr:cNvSpPr/>
      </xdr:nvSpPr>
      <xdr:spPr>
        <a:xfrm>
          <a:off x="221107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49240</xdr:rowOff>
    </xdr:from>
    <xdr:to>
      <xdr:col>31</xdr:col>
      <xdr:colOff>34925</xdr:colOff>
      <xdr:row>38</xdr:row>
      <xdr:rowOff>80590</xdr:rowOff>
    </xdr:to>
    <xdr:cxnSp macro="">
      <xdr:nvCxnSpPr>
        <xdr:cNvPr id="753" name="直線コネクタ 752"/>
        <xdr:cNvCxnSpPr/>
      </xdr:nvCxnSpPr>
      <xdr:spPr>
        <a:xfrm flipV="1">
          <a:off x="20434300" y="6564340"/>
          <a:ext cx="889000" cy="3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8563</xdr:rowOff>
    </xdr:from>
    <xdr:to>
      <xdr:col>31</xdr:col>
      <xdr:colOff>85725</xdr:colOff>
      <xdr:row>39</xdr:row>
      <xdr:rowOff>110163</xdr:rowOff>
    </xdr:to>
    <xdr:sp macro="" textlink="">
      <xdr:nvSpPr>
        <xdr:cNvPr id="754" name="フローチャート : 判断 753"/>
        <xdr:cNvSpPr/>
      </xdr:nvSpPr>
      <xdr:spPr>
        <a:xfrm>
          <a:off x="21272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101290</xdr:rowOff>
    </xdr:from>
    <xdr:ext cx="378565" cy="259045"/>
    <xdr:sp macro="" textlink="">
      <xdr:nvSpPr>
        <xdr:cNvPr id="755" name="テキスト ボックス 754"/>
        <xdr:cNvSpPr txBox="1"/>
      </xdr:nvSpPr>
      <xdr:spPr>
        <a:xfrm>
          <a:off x="21134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80590</xdr:rowOff>
    </xdr:from>
    <xdr:to>
      <xdr:col>29</xdr:col>
      <xdr:colOff>517525</xdr:colOff>
      <xdr:row>38</xdr:row>
      <xdr:rowOff>103450</xdr:rowOff>
    </xdr:to>
    <xdr:cxnSp macro="">
      <xdr:nvCxnSpPr>
        <xdr:cNvPr id="756" name="直線コネクタ 755"/>
        <xdr:cNvCxnSpPr/>
      </xdr:nvCxnSpPr>
      <xdr:spPr>
        <a:xfrm flipV="1">
          <a:off x="19545300" y="6595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113066</xdr:rowOff>
    </xdr:from>
    <xdr:to>
      <xdr:col>29</xdr:col>
      <xdr:colOff>568325</xdr:colOff>
      <xdr:row>39</xdr:row>
      <xdr:rowOff>43216</xdr:rowOff>
    </xdr:to>
    <xdr:sp macro="" textlink="">
      <xdr:nvSpPr>
        <xdr:cNvPr id="757" name="フローチャート : 判断 756"/>
        <xdr:cNvSpPr/>
      </xdr:nvSpPr>
      <xdr:spPr>
        <a:xfrm>
          <a:off x="20383500" y="662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34343</xdr:rowOff>
    </xdr:from>
    <xdr:ext cx="378565" cy="259045"/>
    <xdr:sp macro="" textlink="">
      <xdr:nvSpPr>
        <xdr:cNvPr id="758" name="テキスト ボックス 757"/>
        <xdr:cNvSpPr txBox="1"/>
      </xdr:nvSpPr>
      <xdr:spPr>
        <a:xfrm>
          <a:off x="20245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151457</xdr:rowOff>
    </xdr:from>
    <xdr:to>
      <xdr:col>28</xdr:col>
      <xdr:colOff>314325</xdr:colOff>
      <xdr:row>38</xdr:row>
      <xdr:rowOff>103450</xdr:rowOff>
    </xdr:to>
    <xdr:cxnSp macro="">
      <xdr:nvCxnSpPr>
        <xdr:cNvPr id="759" name="直線コネクタ 758"/>
        <xdr:cNvCxnSpPr/>
      </xdr:nvCxnSpPr>
      <xdr:spPr>
        <a:xfrm>
          <a:off x="18656300" y="5294957"/>
          <a:ext cx="889000" cy="132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137395</xdr:rowOff>
    </xdr:from>
    <xdr:to>
      <xdr:col>28</xdr:col>
      <xdr:colOff>365125</xdr:colOff>
      <xdr:row>39</xdr:row>
      <xdr:rowOff>67545</xdr:rowOff>
    </xdr:to>
    <xdr:sp macro="" textlink="">
      <xdr:nvSpPr>
        <xdr:cNvPr id="760" name="フローチャート : 判断 759"/>
        <xdr:cNvSpPr/>
      </xdr:nvSpPr>
      <xdr:spPr>
        <a:xfrm>
          <a:off x="19494500" y="66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58672</xdr:rowOff>
    </xdr:from>
    <xdr:ext cx="378565" cy="259045"/>
    <xdr:sp macro="" textlink="">
      <xdr:nvSpPr>
        <xdr:cNvPr id="761" name="テキスト ボックス 760"/>
        <xdr:cNvSpPr txBox="1"/>
      </xdr:nvSpPr>
      <xdr:spPr>
        <a:xfrm>
          <a:off x="19356017" y="674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115842</xdr:rowOff>
    </xdr:from>
    <xdr:to>
      <xdr:col>27</xdr:col>
      <xdr:colOff>161925</xdr:colOff>
      <xdr:row>39</xdr:row>
      <xdr:rowOff>45992</xdr:rowOff>
    </xdr:to>
    <xdr:sp macro="" textlink="">
      <xdr:nvSpPr>
        <xdr:cNvPr id="762" name="フローチャート : 判断 761"/>
        <xdr:cNvSpPr/>
      </xdr:nvSpPr>
      <xdr:spPr>
        <a:xfrm>
          <a:off x="18605500" y="663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37119</xdr:rowOff>
    </xdr:from>
    <xdr:ext cx="378565" cy="259045"/>
    <xdr:sp macro="" textlink="">
      <xdr:nvSpPr>
        <xdr:cNvPr id="763" name="テキスト ボックス 762"/>
        <xdr:cNvSpPr txBox="1"/>
      </xdr:nvSpPr>
      <xdr:spPr>
        <a:xfrm>
          <a:off x="18467017" y="67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41221</xdr:rowOff>
    </xdr:from>
    <xdr:to>
      <xdr:col>32</xdr:col>
      <xdr:colOff>238125</xdr:colOff>
      <xdr:row>38</xdr:row>
      <xdr:rowOff>142821</xdr:rowOff>
    </xdr:to>
    <xdr:sp macro="" textlink="">
      <xdr:nvSpPr>
        <xdr:cNvPr id="769" name="円/楕円 768"/>
        <xdr:cNvSpPr/>
      </xdr:nvSpPr>
      <xdr:spPr>
        <a:xfrm>
          <a:off x="221107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64098</xdr:rowOff>
    </xdr:from>
    <xdr:ext cx="469744" cy="259045"/>
    <xdr:sp macro="" textlink="">
      <xdr:nvSpPr>
        <xdr:cNvPr id="770" name="諸支出金該当値テキスト"/>
        <xdr:cNvSpPr txBox="1"/>
      </xdr:nvSpPr>
      <xdr:spPr>
        <a:xfrm>
          <a:off x="22212300" y="640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169890</xdr:rowOff>
    </xdr:from>
    <xdr:to>
      <xdr:col>31</xdr:col>
      <xdr:colOff>85725</xdr:colOff>
      <xdr:row>38</xdr:row>
      <xdr:rowOff>100040</xdr:rowOff>
    </xdr:to>
    <xdr:sp macro="" textlink="">
      <xdr:nvSpPr>
        <xdr:cNvPr id="771" name="円/楕円 770"/>
        <xdr:cNvSpPr/>
      </xdr:nvSpPr>
      <xdr:spPr>
        <a:xfrm>
          <a:off x="21272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116567</xdr:rowOff>
    </xdr:from>
    <xdr:ext cx="469744" cy="259045"/>
    <xdr:sp macro="" textlink="">
      <xdr:nvSpPr>
        <xdr:cNvPr id="772" name="テキスト ボックス 771"/>
        <xdr:cNvSpPr txBox="1"/>
      </xdr:nvSpPr>
      <xdr:spPr>
        <a:xfrm>
          <a:off x="21088427" y="628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29790</xdr:rowOff>
    </xdr:from>
    <xdr:to>
      <xdr:col>29</xdr:col>
      <xdr:colOff>568325</xdr:colOff>
      <xdr:row>38</xdr:row>
      <xdr:rowOff>131390</xdr:rowOff>
    </xdr:to>
    <xdr:sp macro="" textlink="">
      <xdr:nvSpPr>
        <xdr:cNvPr id="773" name="円/楕円 772"/>
        <xdr:cNvSpPr/>
      </xdr:nvSpPr>
      <xdr:spPr>
        <a:xfrm>
          <a:off x="20383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147917</xdr:rowOff>
    </xdr:from>
    <xdr:ext cx="469744" cy="259045"/>
    <xdr:sp macro="" textlink="">
      <xdr:nvSpPr>
        <xdr:cNvPr id="774" name="テキスト ボックス 773"/>
        <xdr:cNvSpPr txBox="1"/>
      </xdr:nvSpPr>
      <xdr:spPr>
        <a:xfrm>
          <a:off x="20199427" y="632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52650</xdr:rowOff>
    </xdr:from>
    <xdr:to>
      <xdr:col>28</xdr:col>
      <xdr:colOff>365125</xdr:colOff>
      <xdr:row>38</xdr:row>
      <xdr:rowOff>154250</xdr:rowOff>
    </xdr:to>
    <xdr:sp macro="" textlink="">
      <xdr:nvSpPr>
        <xdr:cNvPr id="775" name="円/楕円 774"/>
        <xdr:cNvSpPr/>
      </xdr:nvSpPr>
      <xdr:spPr>
        <a:xfrm>
          <a:off x="19494500" y="6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170778</xdr:rowOff>
    </xdr:from>
    <xdr:ext cx="469744" cy="259045"/>
    <xdr:sp macro="" textlink="">
      <xdr:nvSpPr>
        <xdr:cNvPr id="776" name="テキスト ボックス 775"/>
        <xdr:cNvSpPr txBox="1"/>
      </xdr:nvSpPr>
      <xdr:spPr>
        <a:xfrm>
          <a:off x="19310427" y="634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100657</xdr:rowOff>
    </xdr:from>
    <xdr:to>
      <xdr:col>27</xdr:col>
      <xdr:colOff>161925</xdr:colOff>
      <xdr:row>31</xdr:row>
      <xdr:rowOff>30807</xdr:rowOff>
    </xdr:to>
    <xdr:sp macro="" textlink="">
      <xdr:nvSpPr>
        <xdr:cNvPr id="777" name="円/楕円 776"/>
        <xdr:cNvSpPr/>
      </xdr:nvSpPr>
      <xdr:spPr>
        <a:xfrm>
          <a:off x="18605500" y="52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47334</xdr:rowOff>
    </xdr:from>
    <xdr:ext cx="469744" cy="259045"/>
    <xdr:sp macro="" textlink="">
      <xdr:nvSpPr>
        <xdr:cNvPr id="778" name="テキスト ボックス 777"/>
        <xdr:cNvSpPr txBox="1"/>
      </xdr:nvSpPr>
      <xdr:spPr>
        <a:xfrm>
          <a:off x="18421427" y="50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2" name="テキスト ボックス 79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4" name="テキスト ボックス 79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6" name="テキスト ボックス 79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8" name="テキスト ボックス 797"/>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800" name="テキスト ボックス 79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4" name="直線コネクタ 803"/>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5"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7"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8" name="直線コネクタ 807"/>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10"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11" name="フローチャート : 判断 810"/>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3" name="フローチャート : 判断 812"/>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4" name="テキスト ボックス 813"/>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6" name="フローチャート : 判断 815"/>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7" name="テキスト ボックス 816"/>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9" name="フローチャート : 判断 818"/>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20" name="テキスト ボックス 819"/>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21" name="フローチャート : 判断 820"/>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2" name="テキスト ボックス 821"/>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9"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1" name="テキスト ボックス 83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3" name="テキスト ボックス 83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5" name="テキスト ボックス 83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民生費は生活保護費が減少したものの，</a:t>
          </a:r>
          <a:r>
            <a:rPr kumimoji="1" lang="ja-JP" altLang="ja-JP" sz="1100">
              <a:solidFill>
                <a:schemeClr val="dk1"/>
              </a:solidFill>
              <a:effectLst/>
              <a:latin typeface="+mn-lt"/>
              <a:ea typeface="+mn-ea"/>
              <a:cs typeface="+mn-cs"/>
            </a:rPr>
            <a:t>国民健康保険特別会計への赤字補てん</a:t>
          </a:r>
          <a:r>
            <a:rPr kumimoji="1" lang="ja-JP" altLang="en-US" sz="1100">
              <a:solidFill>
                <a:schemeClr val="dk1"/>
              </a:solidFill>
              <a:effectLst/>
              <a:latin typeface="+mn-lt"/>
              <a:ea typeface="+mn-ea"/>
              <a:cs typeface="+mn-cs"/>
            </a:rPr>
            <a:t>財源繰出の増による繰出金の増などに伴い増加している。衛生費は汚泥再生処理施設整備事業にかかる南薩地区衛生管理組合負担金の増などにより，前年度と比較して大きく増加している。農林水産業費は種子島周辺漁業対策事業補助の増などにより，前年度と比較して大きく増加している。商工</a:t>
          </a:r>
          <a:r>
            <a:rPr kumimoji="1" lang="ja-JP" altLang="ja-JP" sz="1100">
              <a:solidFill>
                <a:schemeClr val="dk1"/>
              </a:solidFill>
              <a:effectLst/>
              <a:latin typeface="+mn-lt"/>
              <a:ea typeface="+mn-ea"/>
              <a:cs typeface="+mn-cs"/>
            </a:rPr>
            <a:t>費は地域消費喚起・生活支援型交付金事業及び地方創生先行型交付金事業の皆増などにより増加している。</a:t>
          </a:r>
          <a:r>
            <a:rPr kumimoji="1" lang="ja-JP" altLang="en-US" sz="1100">
              <a:solidFill>
                <a:schemeClr val="dk1"/>
              </a:solidFill>
              <a:effectLst/>
              <a:latin typeface="+mn-lt"/>
              <a:ea typeface="+mn-ea"/>
              <a:cs typeface="+mn-cs"/>
            </a:rPr>
            <a:t>教育費は小・中学校屋内運動場等非構造部材耐震化事業の増などにより増加している。災害復旧費は</a:t>
          </a:r>
          <a:r>
            <a:rPr kumimoji="1" lang="ja-JP" altLang="ja-JP" sz="1100">
              <a:solidFill>
                <a:schemeClr val="dk1"/>
              </a:solidFill>
              <a:effectLst/>
              <a:latin typeface="+mn-lt"/>
              <a:ea typeface="+mn-ea"/>
              <a:cs typeface="+mn-cs"/>
            </a:rPr>
            <a:t>台風災害に伴う復旧事業経費が増</a:t>
          </a:r>
          <a:r>
            <a:rPr kumimoji="1" lang="ja-JP" altLang="en-US" sz="1100">
              <a:solidFill>
                <a:schemeClr val="dk1"/>
              </a:solidFill>
              <a:effectLst/>
              <a:latin typeface="+mn-lt"/>
              <a:ea typeface="+mn-ea"/>
              <a:cs typeface="+mn-cs"/>
            </a:rPr>
            <a:t>となったため増加している。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労働費は緊急雇用創出事業臨時特例基金事業の減により減少している。消防費は消防無線デジタル化整備事業や消防ポンプ自動車整備事業の皆減などにより減少している。公債費は自然災害防止事業債や減収補てん債の元利償還金の減などにより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人口減少に伴い住民一人当たりのコストは増加傾向にある中で，公債費については</a:t>
          </a:r>
          <a:r>
            <a:rPr kumimoji="1" lang="ja-JP" altLang="ja-JP" sz="1100">
              <a:solidFill>
                <a:schemeClr val="dk1"/>
              </a:solidFill>
              <a:effectLst/>
              <a:latin typeface="+mn-lt"/>
              <a:ea typeface="+mn-ea"/>
              <a:cs typeface="+mn-cs"/>
            </a:rPr>
            <a:t>投資的経費の適切な選択と重点化によって計画的に借入額の抑制を行うとともに，交付税措置の高い財政運営上有利な地方債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に努めてきたため減少傾向にあるが，民生費については，国民健康保険をはじめとする特別会計への繰出金の増加などにより近年増加傾向にあることから，各特別会計においては，引き続き歳入の確保に努めるとともに事務事業の見直しを行い，また，一般会計においては，</a:t>
          </a:r>
          <a:r>
            <a:rPr kumimoji="1" lang="ja-JP" altLang="ja-JP" sz="1100">
              <a:solidFill>
                <a:schemeClr val="dk1"/>
              </a:solidFill>
              <a:effectLst/>
              <a:latin typeface="+mn-lt"/>
              <a:ea typeface="+mn-ea"/>
              <a:cs typeface="+mn-cs"/>
            </a:rPr>
            <a:t>市の単独事業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費用対効果等を検証し見直しを行うなど，</a:t>
          </a:r>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の抑制に努める。</a:t>
          </a:r>
          <a:endParaRPr lang="ja-JP" altLang="ja-JP">
            <a:effectLst/>
          </a:endParaRPr>
        </a:p>
        <a:p>
          <a:r>
            <a:rPr kumimoji="1" lang="ja-JP" altLang="en-US"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財政調整基金残高の比率については，平成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年度末の財政調整基金の残高が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1,205</a:t>
          </a:r>
          <a:r>
            <a:rPr kumimoji="1" lang="ja-JP" altLang="ja-JP" sz="1100">
              <a:solidFill>
                <a:schemeClr val="dk1"/>
              </a:solidFill>
              <a:effectLst/>
              <a:latin typeface="+mn-lt"/>
              <a:ea typeface="+mn-ea"/>
              <a:cs typeface="+mn-cs"/>
            </a:rPr>
            <a:t>万円となったことにより</a:t>
          </a:r>
          <a:r>
            <a:rPr kumimoji="1" lang="en-US" altLang="ja-JP" sz="1100">
              <a:solidFill>
                <a:schemeClr val="dk1"/>
              </a:solidFill>
              <a:effectLst/>
              <a:latin typeface="+mn-lt"/>
              <a:ea typeface="+mn-ea"/>
              <a:cs typeface="+mn-cs"/>
            </a:rPr>
            <a:t>17.57</a:t>
          </a:r>
          <a:r>
            <a:rPr kumimoji="1" lang="ja-JP" altLang="ja-JP" sz="1100">
              <a:solidFill>
                <a:schemeClr val="dk1"/>
              </a:solidFill>
              <a:effectLst/>
              <a:latin typeface="+mn-lt"/>
              <a:ea typeface="+mn-ea"/>
              <a:cs typeface="+mn-cs"/>
            </a:rPr>
            <a:t>％となり，前年度に比べ</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ポイント上昇した。実質単年度収支比率については，前年度に引き続き財政調整基金の取崩しを行ったことになどから</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％となり，前年度に比べ</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持続可能な財政状況を維持していくため，財政調整基金及び減災基金の残高</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億円以上維持することを目標としている。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国民健康保険特別会計については，平成</a:t>
          </a:r>
          <a:r>
            <a:rPr kumimoji="1" lang="en-US" altLang="ja-JP" sz="1600">
              <a:solidFill>
                <a:schemeClr val="dk1"/>
              </a:solidFill>
              <a:effectLst/>
              <a:latin typeface="+mn-lt"/>
              <a:ea typeface="+mn-ea"/>
              <a:cs typeface="+mn-cs"/>
            </a:rPr>
            <a:t>22</a:t>
          </a:r>
          <a:r>
            <a:rPr kumimoji="1" lang="ja-JP" altLang="ja-JP" sz="1600">
              <a:solidFill>
                <a:schemeClr val="dk1"/>
              </a:solidFill>
              <a:effectLst/>
              <a:latin typeface="+mn-lt"/>
              <a:ea typeface="+mn-ea"/>
              <a:cs typeface="+mn-cs"/>
            </a:rPr>
            <a:t>年度に赤字決算となって以降，</a:t>
          </a:r>
          <a:r>
            <a:rPr kumimoji="1" lang="ja-JP" altLang="en-US" sz="1600">
              <a:solidFill>
                <a:schemeClr val="dk1"/>
              </a:solidFill>
              <a:effectLst/>
              <a:latin typeface="+mn-lt"/>
              <a:ea typeface="+mn-ea"/>
              <a:cs typeface="+mn-cs"/>
            </a:rPr>
            <a:t>６</a:t>
          </a:r>
          <a:r>
            <a:rPr kumimoji="1" lang="ja-JP" altLang="ja-JP" sz="1600">
              <a:solidFill>
                <a:schemeClr val="dk1"/>
              </a:solidFill>
              <a:effectLst/>
              <a:latin typeface="+mn-lt"/>
              <a:ea typeface="+mn-ea"/>
              <a:cs typeface="+mn-cs"/>
            </a:rPr>
            <a:t>年連続で赤字決算となっており，国保財政への対応が本市財政の大きな課題となっている。国民健康保険財政健全化行動計画に基づき，財政健全化を図る。</a:t>
          </a:r>
          <a:endParaRPr lang="ja-JP" altLang="ja-JP" sz="2000">
            <a:effectLst/>
          </a:endParaRPr>
        </a:p>
        <a:p>
          <a:r>
            <a:rPr kumimoji="1" lang="ja-JP" altLang="ja-JP" sz="1600">
              <a:solidFill>
                <a:schemeClr val="dk1"/>
              </a:solidFill>
              <a:effectLst/>
              <a:latin typeface="+mn-lt"/>
              <a:ea typeface="+mn-ea"/>
              <a:cs typeface="+mn-cs"/>
            </a:rPr>
            <a:t>その他の特別会計及び企業会計については黒字となっているが，下水道事業会計などの特別会計への繰出金が一般会計の財政状況に影響を与えていることから，引き続き歳入の確保に努めるとともに事務事業の見直しを行って歳出削減に努め</a:t>
          </a:r>
          <a:r>
            <a:rPr kumimoji="1" lang="ja-JP" altLang="en-US" sz="1600">
              <a:solidFill>
                <a:schemeClr val="dk1"/>
              </a:solidFill>
              <a:effectLst/>
              <a:latin typeface="+mn-lt"/>
              <a:ea typeface="+mn-ea"/>
              <a:cs typeface="+mn-cs"/>
            </a:rPr>
            <a:t>る</a:t>
          </a:r>
          <a:r>
            <a:rPr kumimoji="1" lang="ja-JP" altLang="ja-JP" sz="1600">
              <a:solidFill>
                <a:schemeClr val="dk1"/>
              </a:solidFill>
              <a:effectLst/>
              <a:latin typeface="+mn-lt"/>
              <a:ea typeface="+mn-ea"/>
              <a:cs typeface="+mn-cs"/>
            </a:rPr>
            <a:t>。</a:t>
          </a:r>
          <a:endParaRPr lang="ja-JP" altLang="ja-JP" sz="20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11585381</v>
      </c>
      <c r="BO4" s="379"/>
      <c r="BP4" s="379"/>
      <c r="BQ4" s="379"/>
      <c r="BR4" s="379"/>
      <c r="BS4" s="379"/>
      <c r="BT4" s="379"/>
      <c r="BU4" s="380"/>
      <c r="BV4" s="378">
        <v>10826251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11194718</v>
      </c>
      <c r="BO5" s="416"/>
      <c r="BP5" s="416"/>
      <c r="BQ5" s="416"/>
      <c r="BR5" s="416"/>
      <c r="BS5" s="416"/>
      <c r="BT5" s="416"/>
      <c r="BU5" s="417"/>
      <c r="BV5" s="415">
        <v>10450973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91.8</v>
      </c>
      <c r="CU5" s="413"/>
      <c r="CV5" s="413"/>
      <c r="CW5" s="413"/>
      <c r="CX5" s="413"/>
      <c r="CY5" s="413"/>
      <c r="CZ5" s="413"/>
      <c r="DA5" s="414"/>
      <c r="DB5" s="412">
        <v>95.3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390663</v>
      </c>
      <c r="BO6" s="416"/>
      <c r="BP6" s="416"/>
      <c r="BQ6" s="416"/>
      <c r="BR6" s="416"/>
      <c r="BS6" s="416"/>
      <c r="BT6" s="416"/>
      <c r="BU6" s="417"/>
      <c r="BV6" s="415">
        <v>375278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97.3</v>
      </c>
      <c r="CU6" s="453"/>
      <c r="CV6" s="453"/>
      <c r="CW6" s="453"/>
      <c r="CX6" s="453"/>
      <c r="CY6" s="453"/>
      <c r="CZ6" s="453"/>
      <c r="DA6" s="454"/>
      <c r="DB6" s="452">
        <v>101.5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3950</v>
      </c>
      <c r="BO7" s="416"/>
      <c r="BP7" s="416"/>
      <c r="BQ7" s="416"/>
      <c r="BR7" s="416"/>
      <c r="BS7" s="416"/>
      <c r="BT7" s="416"/>
      <c r="BU7" s="417"/>
      <c r="BV7" s="415">
        <v>4467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6329696</v>
      </c>
      <c r="CU7" s="416"/>
      <c r="CV7" s="416"/>
      <c r="CW7" s="416"/>
      <c r="CX7" s="416"/>
      <c r="CY7" s="416"/>
      <c r="CZ7" s="416"/>
      <c r="DA7" s="417"/>
      <c r="DB7" s="415">
        <v>6293246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386713</v>
      </c>
      <c r="BO8" s="416"/>
      <c r="BP8" s="416"/>
      <c r="BQ8" s="416"/>
      <c r="BR8" s="416"/>
      <c r="BS8" s="416"/>
      <c r="BT8" s="416"/>
      <c r="BU8" s="417"/>
      <c r="BV8" s="415">
        <v>370811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22046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15902</v>
      </c>
      <c r="BO9" s="416"/>
      <c r="BP9" s="416"/>
      <c r="BQ9" s="416"/>
      <c r="BR9" s="416"/>
      <c r="BS9" s="416"/>
      <c r="BT9" s="416"/>
      <c r="BU9" s="417"/>
      <c r="BV9" s="415">
        <v>-5172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17.100000000000001</v>
      </c>
      <c r="CU9" s="413"/>
      <c r="CV9" s="413"/>
      <c r="CW9" s="413"/>
      <c r="CX9" s="413"/>
      <c r="CY9" s="413"/>
      <c r="CZ9" s="413"/>
      <c r="DA9" s="414"/>
      <c r="DB9" s="412">
        <v>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23638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157650</v>
      </c>
      <c r="BO10" s="416"/>
      <c r="BP10" s="416"/>
      <c r="BQ10" s="416"/>
      <c r="BR10" s="416"/>
      <c r="BS10" s="416"/>
      <c r="BT10" s="416"/>
      <c r="BU10" s="417"/>
      <c r="BV10" s="415">
        <v>159800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22620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80000</v>
      </c>
      <c r="BO12" s="416"/>
      <c r="BP12" s="416"/>
      <c r="BQ12" s="416"/>
      <c r="BR12" s="416"/>
      <c r="BS12" s="416"/>
      <c r="BT12" s="416"/>
      <c r="BU12" s="417"/>
      <c r="BV12" s="415">
        <v>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22299</v>
      </c>
      <c r="S13" s="497"/>
      <c r="T13" s="497"/>
      <c r="U13" s="497"/>
      <c r="V13" s="498"/>
      <c r="W13" s="431" t="s">
        <v>121</v>
      </c>
      <c r="X13" s="432"/>
      <c r="Y13" s="432"/>
      <c r="Z13" s="432"/>
      <c r="AA13" s="432"/>
      <c r="AB13" s="422"/>
      <c r="AC13" s="466">
        <v>1413</v>
      </c>
      <c r="AD13" s="467"/>
      <c r="AE13" s="467"/>
      <c r="AF13" s="467"/>
      <c r="AG13" s="506"/>
      <c r="AH13" s="466">
        <v>1643</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93552</v>
      </c>
      <c r="BO13" s="416"/>
      <c r="BP13" s="416"/>
      <c r="BQ13" s="416"/>
      <c r="BR13" s="416"/>
      <c r="BS13" s="416"/>
      <c r="BT13" s="416"/>
      <c r="BU13" s="417"/>
      <c r="BV13" s="415">
        <v>104628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v>
      </c>
      <c r="CU13" s="413"/>
      <c r="CV13" s="413"/>
      <c r="CW13" s="413"/>
      <c r="CX13" s="413"/>
      <c r="CY13" s="413"/>
      <c r="CZ13" s="413"/>
      <c r="DA13" s="414"/>
      <c r="DB13" s="412">
        <v>12.9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23006</v>
      </c>
      <c r="S14" s="497"/>
      <c r="T14" s="497"/>
      <c r="U14" s="497"/>
      <c r="V14" s="498"/>
      <c r="W14" s="405"/>
      <c r="X14" s="406"/>
      <c r="Y14" s="406"/>
      <c r="Z14" s="406"/>
      <c r="AA14" s="406"/>
      <c r="AB14" s="395"/>
      <c r="AC14" s="499">
        <v>13</v>
      </c>
      <c r="AD14" s="500"/>
      <c r="AE14" s="500"/>
      <c r="AF14" s="500"/>
      <c r="AG14" s="501"/>
      <c r="AH14" s="499">
        <v>13.9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119</v>
      </c>
      <c r="CU14" s="511"/>
      <c r="CV14" s="511"/>
      <c r="CW14" s="511"/>
      <c r="CX14" s="511"/>
      <c r="CY14" s="511"/>
      <c r="CZ14" s="511"/>
      <c r="DA14" s="512"/>
      <c r="DB14" s="510">
        <v>129.6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22687</v>
      </c>
      <c r="S15" s="497"/>
      <c r="T15" s="497"/>
      <c r="U15" s="497"/>
      <c r="V15" s="498"/>
      <c r="W15" s="431" t="s">
        <v>127</v>
      </c>
      <c r="X15" s="432"/>
      <c r="Y15" s="432"/>
      <c r="Z15" s="432"/>
      <c r="AA15" s="432"/>
      <c r="AB15" s="422"/>
      <c r="AC15" s="466">
        <v>2677</v>
      </c>
      <c r="AD15" s="467"/>
      <c r="AE15" s="467"/>
      <c r="AF15" s="467"/>
      <c r="AG15" s="506"/>
      <c r="AH15" s="466">
        <v>3040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2152886</v>
      </c>
      <c r="BO15" s="379"/>
      <c r="BP15" s="379"/>
      <c r="BQ15" s="379"/>
      <c r="BR15" s="379"/>
      <c r="BS15" s="379"/>
      <c r="BT15" s="379"/>
      <c r="BU15" s="380"/>
      <c r="BV15" s="378">
        <v>2020593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24.6</v>
      </c>
      <c r="AD16" s="500"/>
      <c r="AE16" s="500"/>
      <c r="AF16" s="500"/>
      <c r="AG16" s="501"/>
      <c r="AH16" s="499">
        <v>25.7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5411822</v>
      </c>
      <c r="BO16" s="416"/>
      <c r="BP16" s="416"/>
      <c r="BQ16" s="416"/>
      <c r="BR16" s="416"/>
      <c r="BS16" s="416"/>
      <c r="BT16" s="416"/>
      <c r="BU16" s="417"/>
      <c r="BV16" s="415">
        <v>5349140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6799</v>
      </c>
      <c r="AD17" s="467"/>
      <c r="AE17" s="467"/>
      <c r="AF17" s="467"/>
      <c r="AG17" s="506"/>
      <c r="AH17" s="466">
        <v>7144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2707715</v>
      </c>
      <c r="BO17" s="416"/>
      <c r="BP17" s="416"/>
      <c r="BQ17" s="416"/>
      <c r="BR17" s="416"/>
      <c r="BS17" s="416"/>
      <c r="BT17" s="416"/>
      <c r="BU17" s="417"/>
      <c r="BV17" s="415">
        <v>2572978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74.78</v>
      </c>
      <c r="M18" s="528"/>
      <c r="N18" s="528"/>
      <c r="O18" s="528"/>
      <c r="P18" s="528"/>
      <c r="Q18" s="528"/>
      <c r="R18" s="529"/>
      <c r="S18" s="529"/>
      <c r="T18" s="529"/>
      <c r="U18" s="529"/>
      <c r="V18" s="530"/>
      <c r="W18" s="433"/>
      <c r="X18" s="434"/>
      <c r="Y18" s="434"/>
      <c r="Z18" s="434"/>
      <c r="AA18" s="434"/>
      <c r="AB18" s="425"/>
      <c r="AC18" s="531">
        <v>62.4</v>
      </c>
      <c r="AD18" s="532"/>
      <c r="AE18" s="532"/>
      <c r="AF18" s="532"/>
      <c r="AG18" s="533"/>
      <c r="AH18" s="531">
        <v>60.3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5901444</v>
      </c>
      <c r="BO18" s="416"/>
      <c r="BP18" s="416"/>
      <c r="BQ18" s="416"/>
      <c r="BR18" s="416"/>
      <c r="BS18" s="416"/>
      <c r="BT18" s="416"/>
      <c r="BU18" s="417"/>
      <c r="BV18" s="415">
        <v>6073147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295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7554038</v>
      </c>
      <c r="BO19" s="416"/>
      <c r="BP19" s="416"/>
      <c r="BQ19" s="416"/>
      <c r="BR19" s="416"/>
      <c r="BS19" s="416"/>
      <c r="BT19" s="416"/>
      <c r="BU19" s="417"/>
      <c r="BV19" s="415">
        <v>7395083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10062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10719406</v>
      </c>
      <c r="BO23" s="416"/>
      <c r="BP23" s="416"/>
      <c r="BQ23" s="416"/>
      <c r="BR23" s="416"/>
      <c r="BS23" s="416"/>
      <c r="BT23" s="416"/>
      <c r="BU23" s="417"/>
      <c r="BV23" s="415">
        <v>10375484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7134</v>
      </c>
      <c r="R24" s="467"/>
      <c r="S24" s="467"/>
      <c r="T24" s="467"/>
      <c r="U24" s="467"/>
      <c r="V24" s="506"/>
      <c r="W24" s="561"/>
      <c r="X24" s="549"/>
      <c r="Y24" s="550"/>
      <c r="Z24" s="465" t="s">
        <v>150</v>
      </c>
      <c r="AA24" s="445"/>
      <c r="AB24" s="445"/>
      <c r="AC24" s="445"/>
      <c r="AD24" s="445"/>
      <c r="AE24" s="445"/>
      <c r="AF24" s="445"/>
      <c r="AG24" s="446"/>
      <c r="AH24" s="466">
        <v>240</v>
      </c>
      <c r="AI24" s="467"/>
      <c r="AJ24" s="467"/>
      <c r="AK24" s="467"/>
      <c r="AL24" s="506"/>
      <c r="AM24" s="466">
        <v>810960</v>
      </c>
      <c r="AN24" s="467"/>
      <c r="AO24" s="467"/>
      <c r="AP24" s="467"/>
      <c r="AQ24" s="467"/>
      <c r="AR24" s="506"/>
      <c r="AS24" s="466">
        <v>3379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9200752</v>
      </c>
      <c r="BO24" s="416"/>
      <c r="BP24" s="416"/>
      <c r="BQ24" s="416"/>
      <c r="BR24" s="416"/>
      <c r="BS24" s="416"/>
      <c r="BT24" s="416"/>
      <c r="BU24" s="417"/>
      <c r="BV24" s="415">
        <v>8599966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5664</v>
      </c>
      <c r="R25" s="467"/>
      <c r="S25" s="467"/>
      <c r="T25" s="467"/>
      <c r="U25" s="467"/>
      <c r="V25" s="506"/>
      <c r="W25" s="561"/>
      <c r="X25" s="549"/>
      <c r="Y25" s="550"/>
      <c r="Z25" s="465" t="s">
        <v>153</v>
      </c>
      <c r="AA25" s="445"/>
      <c r="AB25" s="445"/>
      <c r="AC25" s="445"/>
      <c r="AD25" s="445"/>
      <c r="AE25" s="445"/>
      <c r="AF25" s="445"/>
      <c r="AG25" s="446"/>
      <c r="AH25" s="466">
        <v>42</v>
      </c>
      <c r="AI25" s="467"/>
      <c r="AJ25" s="467"/>
      <c r="AK25" s="467"/>
      <c r="AL25" s="506"/>
      <c r="AM25" s="466">
        <v>126966</v>
      </c>
      <c r="AN25" s="467"/>
      <c r="AO25" s="467"/>
      <c r="AP25" s="467"/>
      <c r="AQ25" s="467"/>
      <c r="AR25" s="506"/>
      <c r="AS25" s="466">
        <v>3023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170579</v>
      </c>
      <c r="BO25" s="379"/>
      <c r="BP25" s="379"/>
      <c r="BQ25" s="379"/>
      <c r="BR25" s="379"/>
      <c r="BS25" s="379"/>
      <c r="BT25" s="379"/>
      <c r="BU25" s="380"/>
      <c r="BV25" s="378">
        <v>208483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5356</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10962</v>
      </c>
      <c r="AN26" s="467"/>
      <c r="AO26" s="467"/>
      <c r="AP26" s="467"/>
      <c r="AQ26" s="467"/>
      <c r="AR26" s="506"/>
      <c r="AS26" s="466">
        <v>3654</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3700</v>
      </c>
      <c r="R27" s="467"/>
      <c r="S27" s="467"/>
      <c r="T27" s="467"/>
      <c r="U27" s="467"/>
      <c r="V27" s="506"/>
      <c r="W27" s="561"/>
      <c r="X27" s="549"/>
      <c r="Y27" s="550"/>
      <c r="Z27" s="465" t="s">
        <v>159</v>
      </c>
      <c r="AA27" s="445"/>
      <c r="AB27" s="445"/>
      <c r="AC27" s="445"/>
      <c r="AD27" s="445"/>
      <c r="AE27" s="445"/>
      <c r="AF27" s="445"/>
      <c r="AG27" s="446"/>
      <c r="AH27" s="466">
        <v>5</v>
      </c>
      <c r="AI27" s="467"/>
      <c r="AJ27" s="467"/>
      <c r="AK27" s="467"/>
      <c r="AL27" s="506"/>
      <c r="AM27" s="466">
        <v>21585</v>
      </c>
      <c r="AN27" s="467"/>
      <c r="AO27" s="467"/>
      <c r="AP27" s="467"/>
      <c r="AQ27" s="467"/>
      <c r="AR27" s="506"/>
      <c r="AS27" s="466">
        <v>4317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308500</v>
      </c>
      <c r="BO27" s="585"/>
      <c r="BP27" s="585"/>
      <c r="BQ27" s="585"/>
      <c r="BR27" s="585"/>
      <c r="BS27" s="585"/>
      <c r="BT27" s="585"/>
      <c r="BU27" s="586"/>
      <c r="BV27" s="584">
        <v>308250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2920</v>
      </c>
      <c r="R28" s="467"/>
      <c r="S28" s="467"/>
      <c r="T28" s="467"/>
      <c r="U28" s="467"/>
      <c r="V28" s="506"/>
      <c r="W28" s="561"/>
      <c r="X28" s="549"/>
      <c r="Y28" s="550"/>
      <c r="Z28" s="465" t="s">
        <v>162</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1112050</v>
      </c>
      <c r="BO28" s="379"/>
      <c r="BP28" s="379"/>
      <c r="BQ28" s="379"/>
      <c r="BR28" s="379"/>
      <c r="BS28" s="379"/>
      <c r="BT28" s="379"/>
      <c r="BU28" s="380"/>
      <c r="BV28" s="378">
        <v>1034400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2750</v>
      </c>
      <c r="R29" s="467"/>
      <c r="S29" s="467"/>
      <c r="T29" s="467"/>
      <c r="U29" s="467"/>
      <c r="V29" s="506"/>
      <c r="W29" s="562"/>
      <c r="X29" s="563"/>
      <c r="Y29" s="564"/>
      <c r="Z29" s="465" t="s">
        <v>166</v>
      </c>
      <c r="AA29" s="445"/>
      <c r="AB29" s="445"/>
      <c r="AC29" s="445"/>
      <c r="AD29" s="445"/>
      <c r="AE29" s="445"/>
      <c r="AF29" s="445"/>
      <c r="AG29" s="446"/>
      <c r="AH29" s="466">
        <v>245</v>
      </c>
      <c r="AI29" s="467"/>
      <c r="AJ29" s="467"/>
      <c r="AK29" s="467"/>
      <c r="AL29" s="506"/>
      <c r="AM29" s="466">
        <v>832545</v>
      </c>
      <c r="AN29" s="467"/>
      <c r="AO29" s="467"/>
      <c r="AP29" s="467"/>
      <c r="AQ29" s="467"/>
      <c r="AR29" s="506"/>
      <c r="AS29" s="466">
        <v>3398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230500</v>
      </c>
      <c r="BO29" s="416"/>
      <c r="BP29" s="416"/>
      <c r="BQ29" s="416"/>
      <c r="BR29" s="416"/>
      <c r="BS29" s="416"/>
      <c r="BT29" s="416"/>
      <c r="BU29" s="417"/>
      <c r="BV29" s="415">
        <v>160450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240920</v>
      </c>
      <c r="BO30" s="585"/>
      <c r="BP30" s="585"/>
      <c r="BQ30" s="585"/>
      <c r="BR30" s="585"/>
      <c r="BS30" s="585"/>
      <c r="BT30" s="585"/>
      <c r="BU30" s="586"/>
      <c r="BV30" s="584">
        <v>203289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枕崎市国民健康保険特別会計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枕崎市水道事業会計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枕崎市公共下水道事業特別会計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南薩地区衛生管理組合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枕崎市水産センター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枕崎市介護保険特別会計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枕崎市立病院事業会計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南薩介護保険事務組合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南薩エアポート</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枕崎市後期高齢者医療特別会計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鹿児島県市町村総合事務組合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枕崎お魚センター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鹿児島県後期高齢者医療広域連合</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枕崎市かつお公社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鹿児島県後期高齢者医療広域連合</v>
      </c>
      <c r="BZ38" s="597"/>
      <c r="CA38" s="597"/>
      <c r="CB38" s="597"/>
      <c r="CC38" s="597"/>
      <c r="CD38" s="597"/>
      <c r="CE38" s="597"/>
      <c r="CF38" s="597"/>
      <c r="CG38" s="597"/>
      <c r="CH38" s="597"/>
      <c r="CI38" s="597"/>
      <c r="CJ38" s="597"/>
      <c r="CK38" s="597"/>
      <c r="CL38" s="597"/>
      <c r="CM38" s="597"/>
      <c r="CN38" s="165"/>
      <c r="CO38" s="596">
        <f t="shared" si="3"/>
        <v>17</v>
      </c>
      <c r="CP38" s="596"/>
      <c r="CQ38" s="597" t="str">
        <f>IF('各会計、関係団体の財政状況及び健全化判断比率'!BS11="","",'各会計、関係団体の財政状況及び健全化判断比率'!BS11)</f>
        <v>枕崎市土地開発公社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18</v>
      </c>
      <c r="CP39" s="596"/>
      <c r="CQ39" s="597" t="str">
        <f>IF('各会計、関係団体の財政状況及び健全化判断比率'!BS12="","",'各会計、関係団体の財政状況及び健全化判断比率'!BS12)</f>
        <v>南薩地域地場産業振興センター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528</v>
      </c>
      <c r="D34" s="1181"/>
      <c r="E34" s="1182"/>
      <c r="F34" s="32" t="s">
        <v>529</v>
      </c>
      <c r="G34" s="33" t="s">
        <v>530</v>
      </c>
      <c r="H34" s="33" t="s">
        <v>531</v>
      </c>
      <c r="I34" s="33" t="s">
        <v>532</v>
      </c>
      <c r="J34" s="34" t="s">
        <v>533</v>
      </c>
      <c r="K34" s="22"/>
      <c r="L34" s="22"/>
      <c r="M34" s="22"/>
      <c r="N34" s="22"/>
      <c r="O34" s="22"/>
      <c r="P34" s="22"/>
    </row>
    <row r="35" spans="1:16" ht="39" customHeight="1">
      <c r="A35" s="22"/>
      <c r="B35" s="35"/>
      <c r="C35" s="1175" t="s">
        <v>534</v>
      </c>
      <c r="D35" s="1176"/>
      <c r="E35" s="1177"/>
      <c r="F35" s="36">
        <v>9.77</v>
      </c>
      <c r="G35" s="37">
        <v>11.34</v>
      </c>
      <c r="H35" s="37">
        <v>12.53</v>
      </c>
      <c r="I35" s="37">
        <v>13.59</v>
      </c>
      <c r="J35" s="38">
        <v>14.24</v>
      </c>
      <c r="K35" s="22"/>
      <c r="L35" s="22"/>
      <c r="M35" s="22"/>
      <c r="N35" s="22"/>
      <c r="O35" s="22"/>
      <c r="P35" s="22"/>
    </row>
    <row r="36" spans="1:16" ht="39" customHeight="1">
      <c r="A36" s="22"/>
      <c r="B36" s="35"/>
      <c r="C36" s="1175" t="s">
        <v>535</v>
      </c>
      <c r="D36" s="1176"/>
      <c r="E36" s="1177"/>
      <c r="F36" s="36">
        <v>5.18</v>
      </c>
      <c r="G36" s="37">
        <v>5.46</v>
      </c>
      <c r="H36" s="37">
        <v>5.6</v>
      </c>
      <c r="I36" s="37">
        <v>5.86</v>
      </c>
      <c r="J36" s="38">
        <v>6.48</v>
      </c>
      <c r="K36" s="22"/>
      <c r="L36" s="22"/>
      <c r="M36" s="22"/>
      <c r="N36" s="22"/>
      <c r="O36" s="22"/>
      <c r="P36" s="22"/>
    </row>
    <row r="37" spans="1:16" ht="39" customHeight="1">
      <c r="A37" s="22"/>
      <c r="B37" s="35"/>
      <c r="C37" s="1175" t="s">
        <v>536</v>
      </c>
      <c r="D37" s="1176"/>
      <c r="E37" s="1177"/>
      <c r="F37" s="36">
        <v>4.2300000000000004</v>
      </c>
      <c r="G37" s="37">
        <v>4.25</v>
      </c>
      <c r="H37" s="37">
        <v>5.98</v>
      </c>
      <c r="I37" s="37">
        <v>5.89</v>
      </c>
      <c r="J37" s="38">
        <v>6.1</v>
      </c>
      <c r="K37" s="22"/>
      <c r="L37" s="22"/>
      <c r="M37" s="22"/>
      <c r="N37" s="22"/>
      <c r="O37" s="22"/>
      <c r="P37" s="22"/>
    </row>
    <row r="38" spans="1:16" ht="39" customHeight="1">
      <c r="A38" s="22"/>
      <c r="B38" s="35"/>
      <c r="C38" s="1175" t="s">
        <v>537</v>
      </c>
      <c r="D38" s="1176"/>
      <c r="E38" s="1177"/>
      <c r="F38" s="36">
        <v>0.74</v>
      </c>
      <c r="G38" s="37">
        <v>0.79</v>
      </c>
      <c r="H38" s="37">
        <v>1.7</v>
      </c>
      <c r="I38" s="37">
        <v>1.95</v>
      </c>
      <c r="J38" s="38">
        <v>1.79</v>
      </c>
      <c r="K38" s="22"/>
      <c r="L38" s="22"/>
      <c r="M38" s="22"/>
      <c r="N38" s="22"/>
      <c r="O38" s="22"/>
      <c r="P38" s="22"/>
    </row>
    <row r="39" spans="1:16" ht="39" customHeight="1">
      <c r="A39" s="22"/>
      <c r="B39" s="35"/>
      <c r="C39" s="1175" t="s">
        <v>538</v>
      </c>
      <c r="D39" s="1176"/>
      <c r="E39" s="1177"/>
      <c r="F39" s="36">
        <v>0.26</v>
      </c>
      <c r="G39" s="37">
        <v>0.24</v>
      </c>
      <c r="H39" s="37">
        <v>0.28999999999999998</v>
      </c>
      <c r="I39" s="37">
        <v>0.22</v>
      </c>
      <c r="J39" s="38">
        <v>0.41</v>
      </c>
      <c r="K39" s="22"/>
      <c r="L39" s="22"/>
      <c r="M39" s="22"/>
      <c r="N39" s="22"/>
      <c r="O39" s="22"/>
      <c r="P39" s="22"/>
    </row>
    <row r="40" spans="1:16" ht="39" customHeight="1">
      <c r="A40" s="22"/>
      <c r="B40" s="35"/>
      <c r="C40" s="1175" t="s">
        <v>539</v>
      </c>
      <c r="D40" s="1176"/>
      <c r="E40" s="1177"/>
      <c r="F40" s="36">
        <v>0.03</v>
      </c>
      <c r="G40" s="37">
        <v>0.05</v>
      </c>
      <c r="H40" s="37">
        <v>0.03</v>
      </c>
      <c r="I40" s="37">
        <v>0.06</v>
      </c>
      <c r="J40" s="38">
        <v>0.03</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541</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1599</v>
      </c>
      <c r="L45" s="60">
        <v>1549</v>
      </c>
      <c r="M45" s="60">
        <v>1494</v>
      </c>
      <c r="N45" s="60">
        <v>1452</v>
      </c>
      <c r="O45" s="61">
        <v>1344</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223</v>
      </c>
      <c r="L48" s="64">
        <v>241</v>
      </c>
      <c r="M48" s="64">
        <v>245</v>
      </c>
      <c r="N48" s="64">
        <v>242</v>
      </c>
      <c r="O48" s="65">
        <v>249</v>
      </c>
      <c r="P48" s="48"/>
      <c r="Q48" s="48"/>
      <c r="R48" s="48"/>
      <c r="S48" s="48"/>
      <c r="T48" s="48"/>
      <c r="U48" s="48"/>
    </row>
    <row r="49" spans="1:21" ht="30.75" customHeight="1">
      <c r="A49" s="48"/>
      <c r="B49" s="1193"/>
      <c r="C49" s="1194"/>
      <c r="D49" s="62"/>
      <c r="E49" s="1185" t="s">
        <v>16</v>
      </c>
      <c r="F49" s="1185"/>
      <c r="G49" s="1185"/>
      <c r="H49" s="1185"/>
      <c r="I49" s="1185"/>
      <c r="J49" s="1186"/>
      <c r="K49" s="63">
        <v>304</v>
      </c>
      <c r="L49" s="64">
        <v>3</v>
      </c>
      <c r="M49" s="64" t="s">
        <v>483</v>
      </c>
      <c r="N49" s="64" t="s">
        <v>483</v>
      </c>
      <c r="O49" s="65" t="s">
        <v>483</v>
      </c>
      <c r="P49" s="48"/>
      <c r="Q49" s="48"/>
      <c r="R49" s="48"/>
      <c r="S49" s="48"/>
      <c r="T49" s="48"/>
      <c r="U49" s="48"/>
    </row>
    <row r="50" spans="1:21" ht="30.75" customHeight="1">
      <c r="A50" s="48"/>
      <c r="B50" s="1193"/>
      <c r="C50" s="1194"/>
      <c r="D50" s="62"/>
      <c r="E50" s="1185" t="s">
        <v>17</v>
      </c>
      <c r="F50" s="1185"/>
      <c r="G50" s="1185"/>
      <c r="H50" s="1185"/>
      <c r="I50" s="1185"/>
      <c r="J50" s="1186"/>
      <c r="K50" s="63">
        <v>18</v>
      </c>
      <c r="L50" s="64">
        <v>15</v>
      </c>
      <c r="M50" s="64">
        <v>12</v>
      </c>
      <c r="N50" s="64">
        <v>10</v>
      </c>
      <c r="O50" s="65">
        <v>5</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1245</v>
      </c>
      <c r="L52" s="64">
        <v>1061</v>
      </c>
      <c r="M52" s="64">
        <v>1075</v>
      </c>
      <c r="N52" s="64">
        <v>1074</v>
      </c>
      <c r="O52" s="65">
        <v>990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899</v>
      </c>
      <c r="L53" s="69">
        <v>747</v>
      </c>
      <c r="M53" s="69">
        <v>676</v>
      </c>
      <c r="N53" s="69">
        <v>630</v>
      </c>
      <c r="O53" s="70">
        <v>608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99" t="s">
        <v>24</v>
      </c>
      <c r="C41" s="1200"/>
      <c r="D41" s="81"/>
      <c r="E41" s="1205" t="s">
        <v>25</v>
      </c>
      <c r="F41" s="1205"/>
      <c r="G41" s="1205"/>
      <c r="H41" s="1206"/>
      <c r="I41" s="82">
        <v>11389</v>
      </c>
      <c r="J41" s="83">
        <v>10994</v>
      </c>
      <c r="K41" s="83">
        <v>10551</v>
      </c>
      <c r="L41" s="83">
        <v>10375</v>
      </c>
      <c r="M41" s="84">
        <v>10719</v>
      </c>
    </row>
    <row r="42" spans="2:13" ht="27.75" customHeight="1">
      <c r="B42" s="1201"/>
      <c r="C42" s="1202"/>
      <c r="D42" s="85"/>
      <c r="E42" s="1207" t="s">
        <v>26</v>
      </c>
      <c r="F42" s="1207"/>
      <c r="G42" s="1207"/>
      <c r="H42" s="1208"/>
      <c r="I42" s="86">
        <v>58</v>
      </c>
      <c r="J42" s="87">
        <v>43</v>
      </c>
      <c r="K42" s="87">
        <v>31</v>
      </c>
      <c r="L42" s="87">
        <v>21</v>
      </c>
      <c r="M42" s="88">
        <v>16</v>
      </c>
    </row>
    <row r="43" spans="2:13" ht="27.75" customHeight="1">
      <c r="B43" s="1201"/>
      <c r="C43" s="1202"/>
      <c r="D43" s="85"/>
      <c r="E43" s="1207" t="s">
        <v>27</v>
      </c>
      <c r="F43" s="1207"/>
      <c r="G43" s="1207"/>
      <c r="H43" s="1208"/>
      <c r="I43" s="86">
        <v>4070</v>
      </c>
      <c r="J43" s="87">
        <v>3875</v>
      </c>
      <c r="K43" s="87">
        <v>3592</v>
      </c>
      <c r="L43" s="87">
        <v>3551</v>
      </c>
      <c r="M43" s="88">
        <v>3439</v>
      </c>
    </row>
    <row r="44" spans="2:13" ht="27.75" customHeight="1">
      <c r="B44" s="1201"/>
      <c r="C44" s="1202"/>
      <c r="D44" s="85"/>
      <c r="E44" s="1207" t="s">
        <v>28</v>
      </c>
      <c r="F44" s="1207"/>
      <c r="G44" s="1207"/>
      <c r="H44" s="1208"/>
      <c r="I44" s="86">
        <v>14</v>
      </c>
      <c r="J44" s="87" t="s">
        <v>483</v>
      </c>
      <c r="K44" s="87" t="s">
        <v>483</v>
      </c>
      <c r="L44" s="87" t="s">
        <v>483</v>
      </c>
      <c r="M44" s="88" t="s">
        <v>483</v>
      </c>
    </row>
    <row r="45" spans="2:13" ht="27.75" customHeight="1">
      <c r="B45" s="1201"/>
      <c r="C45" s="1202"/>
      <c r="D45" s="85"/>
      <c r="E45" s="1207" t="s">
        <v>29</v>
      </c>
      <c r="F45" s="1207"/>
      <c r="G45" s="1207"/>
      <c r="H45" s="1208"/>
      <c r="I45" s="86">
        <v>3993</v>
      </c>
      <c r="J45" s="87">
        <v>3764</v>
      </c>
      <c r="K45" s="87">
        <v>3540</v>
      </c>
      <c r="L45" s="87">
        <v>3317</v>
      </c>
      <c r="M45" s="88">
        <v>3285</v>
      </c>
    </row>
    <row r="46" spans="2:13" ht="27.75" customHeight="1">
      <c r="B46" s="1201"/>
      <c r="C46" s="1202"/>
      <c r="D46" s="85"/>
      <c r="E46" s="1207" t="s">
        <v>30</v>
      </c>
      <c r="F46" s="1207"/>
      <c r="G46" s="1207"/>
      <c r="H46" s="1208"/>
      <c r="I46" s="86">
        <v>467</v>
      </c>
      <c r="J46" s="87">
        <v>433</v>
      </c>
      <c r="K46" s="87">
        <v>390</v>
      </c>
      <c r="L46" s="87">
        <v>296</v>
      </c>
      <c r="M46" s="88">
        <v>239</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1337</v>
      </c>
      <c r="J49" s="87">
        <v>1338</v>
      </c>
      <c r="K49" s="87">
        <v>1434</v>
      </c>
      <c r="L49" s="87">
        <v>1559</v>
      </c>
      <c r="M49" s="88">
        <v>1790</v>
      </c>
    </row>
    <row r="50" spans="2:13" ht="27.75" customHeight="1">
      <c r="B50" s="1201"/>
      <c r="C50" s="1202"/>
      <c r="D50" s="85"/>
      <c r="E50" s="1207" t="s">
        <v>35</v>
      </c>
      <c r="F50" s="1207"/>
      <c r="G50" s="1207"/>
      <c r="H50" s="1208"/>
      <c r="I50" s="86">
        <v>609</v>
      </c>
      <c r="J50" s="87">
        <v>568</v>
      </c>
      <c r="K50" s="87">
        <v>621</v>
      </c>
      <c r="L50" s="87">
        <v>601</v>
      </c>
      <c r="M50" s="88">
        <v>579</v>
      </c>
    </row>
    <row r="51" spans="2:13" ht="27.75" customHeight="1">
      <c r="B51" s="1203"/>
      <c r="C51" s="1204"/>
      <c r="D51" s="85"/>
      <c r="E51" s="1207" t="s">
        <v>36</v>
      </c>
      <c r="F51" s="1207"/>
      <c r="G51" s="1207"/>
      <c r="H51" s="1208"/>
      <c r="I51" s="86">
        <v>9143</v>
      </c>
      <c r="J51" s="87">
        <v>8918</v>
      </c>
      <c r="K51" s="87">
        <v>8736</v>
      </c>
      <c r="L51" s="87">
        <v>8569</v>
      </c>
      <c r="M51" s="88">
        <v>8909</v>
      </c>
    </row>
    <row r="52" spans="2:13" ht="27.75" customHeight="1" thickBot="1">
      <c r="B52" s="1211" t="s">
        <v>37</v>
      </c>
      <c r="C52" s="1212"/>
      <c r="D52" s="90"/>
      <c r="E52" s="1213" t="s">
        <v>38</v>
      </c>
      <c r="F52" s="1213"/>
      <c r="G52" s="1213"/>
      <c r="H52" s="1214"/>
      <c r="I52" s="91">
        <v>8901</v>
      </c>
      <c r="J52" s="92">
        <v>8284</v>
      </c>
      <c r="K52" s="92">
        <v>7313</v>
      </c>
      <c r="L52" s="92">
        <v>6831</v>
      </c>
      <c r="M52" s="93">
        <v>6420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561</v>
      </c>
      <c r="H51" s="1228"/>
      <c r="I51" s="1233" t="s">
        <v>562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564</v>
      </c>
      <c r="H55" s="1239"/>
      <c r="I55" s="1237" t="s">
        <v>562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563</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565</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561</v>
      </c>
      <c r="H73" s="1228"/>
      <c r="I73" s="1233" t="s">
        <v>562</v>
      </c>
      <c r="J73" s="1233"/>
      <c r="K73" s="1248">
        <v>161.80000000000001</v>
      </c>
      <c r="L73" s="1248">
        <v>156</v>
      </c>
      <c r="M73" s="1236">
        <v>138.9</v>
      </c>
      <c r="N73" s="1236">
        <v>129.6</v>
      </c>
      <c r="O73" s="1236">
        <v>119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568</v>
      </c>
      <c r="J75" s="1237"/>
      <c r="K75" s="1249">
        <v>17.100000000000001</v>
      </c>
      <c r="L75" s="1249">
        <v>15.7</v>
      </c>
      <c r="M75" s="1249">
        <v>14.4</v>
      </c>
      <c r="N75" s="1249">
        <v>12.9</v>
      </c>
      <c r="O75" s="1249">
        <v>12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564</v>
      </c>
      <c r="H77" s="1239"/>
      <c r="I77" s="1237" t="s">
        <v>562</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568</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43092</v>
      </c>
      <c r="E3" s="116"/>
      <c r="F3" s="117">
        <v>67201</v>
      </c>
      <c r="G3" s="118"/>
      <c r="H3" s="119"/>
    </row>
    <row r="4" spans="1:8">
      <c r="A4" s="120"/>
      <c r="B4" s="121"/>
      <c r="C4" s="122"/>
      <c r="D4" s="123">
        <v>34657</v>
      </c>
      <c r="E4" s="124"/>
      <c r="F4" s="125">
        <v>35210</v>
      </c>
      <c r="G4" s="126"/>
      <c r="H4" s="127"/>
    </row>
    <row r="5" spans="1:8">
      <c r="A5" s="108" t="s">
        <v>517</v>
      </c>
      <c r="B5" s="113"/>
      <c r="C5" s="114"/>
      <c r="D5" s="115">
        <v>25866</v>
      </c>
      <c r="E5" s="116"/>
      <c r="F5" s="117">
        <v>75709</v>
      </c>
      <c r="G5" s="118"/>
      <c r="H5" s="119"/>
    </row>
    <row r="6" spans="1:8">
      <c r="A6" s="120"/>
      <c r="B6" s="121"/>
      <c r="C6" s="122"/>
      <c r="D6" s="123">
        <v>17596</v>
      </c>
      <c r="E6" s="124"/>
      <c r="F6" s="125">
        <v>35212</v>
      </c>
      <c r="G6" s="126"/>
      <c r="H6" s="127"/>
    </row>
    <row r="7" spans="1:8">
      <c r="A7" s="108" t="s">
        <v>518</v>
      </c>
      <c r="B7" s="113"/>
      <c r="C7" s="114"/>
      <c r="D7" s="115">
        <v>49286</v>
      </c>
      <c r="E7" s="116"/>
      <c r="F7" s="117">
        <v>90961</v>
      </c>
      <c r="G7" s="118"/>
      <c r="H7" s="119"/>
    </row>
    <row r="8" spans="1:8">
      <c r="A8" s="120"/>
      <c r="B8" s="121"/>
      <c r="C8" s="122"/>
      <c r="D8" s="123">
        <v>23558</v>
      </c>
      <c r="E8" s="124"/>
      <c r="F8" s="125">
        <v>37720</v>
      </c>
      <c r="G8" s="126"/>
      <c r="H8" s="127"/>
    </row>
    <row r="9" spans="1:8">
      <c r="A9" s="108" t="s">
        <v>519</v>
      </c>
      <c r="B9" s="113"/>
      <c r="C9" s="114"/>
      <c r="D9" s="115">
        <v>44783</v>
      </c>
      <c r="E9" s="116"/>
      <c r="F9" s="117">
        <v>106614</v>
      </c>
      <c r="G9" s="118"/>
      <c r="H9" s="119"/>
    </row>
    <row r="10" spans="1:8">
      <c r="A10" s="120"/>
      <c r="B10" s="121"/>
      <c r="C10" s="122"/>
      <c r="D10" s="123">
        <v>26019</v>
      </c>
      <c r="E10" s="124"/>
      <c r="F10" s="125">
        <v>45545</v>
      </c>
      <c r="G10" s="126"/>
      <c r="H10" s="127"/>
    </row>
    <row r="11" spans="1:8">
      <c r="A11" s="108" t="s">
        <v>520</v>
      </c>
      <c r="B11" s="113"/>
      <c r="C11" s="114"/>
      <c r="D11" s="115">
        <v>59942</v>
      </c>
      <c r="E11" s="116"/>
      <c r="F11" s="117">
        <v>85459</v>
      </c>
      <c r="G11" s="118"/>
      <c r="H11" s="119"/>
    </row>
    <row r="12" spans="1:8">
      <c r="A12" s="120"/>
      <c r="B12" s="121"/>
      <c r="C12" s="128"/>
      <c r="D12" s="123">
        <v>34104</v>
      </c>
      <c r="E12" s="124"/>
      <c r="F12" s="125">
        <v>44378</v>
      </c>
      <c r="G12" s="126"/>
      <c r="H12" s="127"/>
    </row>
    <row r="13" spans="1:8">
      <c r="A13" s="108"/>
      <c r="B13" s="113"/>
      <c r="C13" s="129"/>
      <c r="D13" s="130">
        <v>44594</v>
      </c>
      <c r="E13" s="131"/>
      <c r="F13" s="132">
        <v>85189</v>
      </c>
      <c r="G13" s="133"/>
      <c r="H13" s="119"/>
    </row>
    <row r="14" spans="1:8">
      <c r="A14" s="120"/>
      <c r="B14" s="121"/>
      <c r="C14" s="122"/>
      <c r="D14" s="123">
        <v>27187</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4.2300000000000004</v>
      </c>
      <c r="C19" s="134">
        <f>ROUND(VALUE(SUBSTITUTE(実質収支比率等に係る経年分析!G$48,"▲","-")),2)</f>
        <v>4.26</v>
      </c>
      <c r="D19" s="134">
        <f>ROUND(VALUE(SUBSTITUTE(実質収支比率等に係る経年分析!H$48,"▲","-")),2)</f>
        <v>5.98</v>
      </c>
      <c r="E19" s="134">
        <f>ROUND(VALUE(SUBSTITUTE(実質収支比率等に係る経年分析!I$48,"▲","-")),2)</f>
        <v>5.89</v>
      </c>
      <c r="F19" s="134">
        <f>ROUND(VALUE(SUBSTITUTE(実質収支比率等に係る経年分析!J$48,"▲","-")),2)</f>
        <v>6.11</v>
      </c>
    </row>
    <row r="20" spans="1:11">
      <c r="A20" s="134" t="s">
        <v>43</v>
      </c>
      <c r="B20" s="134">
        <f>ROUND(VALUE(SUBSTITUTE(実質収支比率等に係る経年分析!F$47,"▲","-")),2)</f>
        <v>13.23</v>
      </c>
      <c r="C20" s="134">
        <f>ROUND(VALUE(SUBSTITUTE(実質収支比率等に係る経年分析!G$47,"▲","-")),2)</f>
        <v>14.53</v>
      </c>
      <c r="D20" s="134">
        <f>ROUND(VALUE(SUBSTITUTE(実質収支比率等に係る経年分析!H$47,"▲","-")),2)</f>
        <v>14.71</v>
      </c>
      <c r="E20" s="134">
        <f>ROUND(VALUE(SUBSTITUTE(実質収支比率等に係る経年分析!I$47,"▲","-")),2)</f>
        <v>16.440000000000001</v>
      </c>
      <c r="F20" s="134">
        <f>ROUND(VALUE(SUBSTITUTE(実質収支比率等に係る経年分析!J$47,"▲","-")),2)</f>
        <v>17.57</v>
      </c>
    </row>
    <row r="21" spans="1:11">
      <c r="A21" s="134" t="s">
        <v>44</v>
      </c>
      <c r="B21" s="134">
        <f>IF(ISNUMBER(VALUE(SUBSTITUTE(実質収支比率等に係る経年分析!F$49,"▲","-"))),ROUND(VALUE(SUBSTITUTE(実質収支比率等に係る経年分析!F$49,"▲","-")),2),NA())</f>
        <v>2.0099999999999998</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1.66</v>
      </c>
      <c r="F21" s="134">
        <f>IF(ISNUMBER(VALUE(SUBSTITUTE(実質収支比率等に係る経年分析!J$49,"▲","-"))),ROUND(VALUE(SUBSTITUTE(実質収支比率等に係る経年分析!J$49,"▲","-")),2),NA())</f>
        <v>1.48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枕崎市後期高齢者医療特別会計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枕崎市公共下水道事業特別会計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枕崎市介護保険特別会計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4.2300000000000004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v>
      </c>
    </row>
    <row r="34" spans="1:16">
      <c r="A34" s="135" t="str">
        <f>IF(連結実質赤字比率に係る赤字・黒字の構成分析!C$36="",NA(),連結実質赤字比率に係る赤字・黒字の構成分析!C$36)</f>
        <v>枕崎市立病院事業会計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6.48</v>
      </c>
    </row>
    <row r="35" spans="1:16">
      <c r="A35" s="135" t="str">
        <f>IF(連結実質赤字比率に係る赤字・黒字の構成分析!C$35="",NA(),連結実質赤字比率に係る赤字・黒字の構成分析!C$35)</f>
        <v>枕崎市水道事業会計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14.24</v>
      </c>
    </row>
    <row r="36" spans="1:16">
      <c r="A36" s="135" t="str">
        <f>IF(連結実質赤字比率に係る赤字・黒字の構成分析!C$34="",NA(),連結実質赤字比率に係る赤字・黒字の構成分析!C$34)</f>
        <v>枕崎市国民健康保険特別会計</v>
      </c>
      <c r="B36" s="135">
        <f>IF(ROUND(VALUE(SUBSTITUTE(連結実質赤字比率に係る赤字・黒字の構成分析!F$34,"▲", "-")), 2) &lt; 0, ABS(ROUND(VALUE(SUBSTITUTE(連結実質赤字比率に係る赤字・黒字の構成分析!F$34,"▲", "-")), 2)), NA())</f>
        <v>2.12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4.1900000000000004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2.88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1245</v>
      </c>
      <c r="E42" s="136"/>
      <c r="F42" s="136"/>
      <c r="G42" s="136">
        <f>'実質公債費比率（分子）の構造'!L$52</f>
        <v>1061</v>
      </c>
      <c r="H42" s="136"/>
      <c r="I42" s="136"/>
      <c r="J42" s="136">
        <f>'実質公債費比率（分子）の構造'!M$52</f>
        <v>1075</v>
      </c>
      <c r="K42" s="136"/>
      <c r="L42" s="136"/>
      <c r="M42" s="136">
        <f>'実質公債費比率（分子）の構造'!N$52</f>
        <v>1074</v>
      </c>
      <c r="N42" s="136"/>
      <c r="O42" s="136"/>
      <c r="P42" s="136">
        <f>'実質公債費比率（分子）の構造'!O$52</f>
        <v>990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v>
      </c>
      <c r="C44" s="136"/>
      <c r="D44" s="136"/>
      <c r="E44" s="136">
        <f>'実質公債費比率（分子）の構造'!L$50</f>
        <v>15</v>
      </c>
      <c r="F44" s="136"/>
      <c r="G44" s="136"/>
      <c r="H44" s="136">
        <f>'実質公債費比率（分子）の構造'!M$50</f>
        <v>12</v>
      </c>
      <c r="I44" s="136"/>
      <c r="J44" s="136"/>
      <c r="K44" s="136">
        <f>'実質公債費比率（分子）の構造'!N$50</f>
        <v>10</v>
      </c>
      <c r="L44" s="136"/>
      <c r="M44" s="136"/>
      <c r="N44" s="136">
        <f>'実質公債費比率（分子）の構造'!O$50</f>
        <v>5</v>
      </c>
      <c r="O44" s="136"/>
      <c r="P44" s="136"/>
    </row>
    <row r="45" spans="1:16">
      <c r="A45" s="136" t="s">
        <v>54</v>
      </c>
      <c r="B45" s="136">
        <f>'実質公債費比率（分子）の構造'!K$49</f>
        <v>304</v>
      </c>
      <c r="C45" s="136"/>
      <c r="D45" s="136"/>
      <c r="E45" s="136">
        <f>'実質公債費比率（分子）の構造'!L$49</f>
        <v>3</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223</v>
      </c>
      <c r="C46" s="136"/>
      <c r="D46" s="136"/>
      <c r="E46" s="136">
        <f>'実質公債費比率（分子）の構造'!L$48</f>
        <v>241</v>
      </c>
      <c r="F46" s="136"/>
      <c r="G46" s="136"/>
      <c r="H46" s="136">
        <f>'実質公債費比率（分子）の構造'!M$48</f>
        <v>245</v>
      </c>
      <c r="I46" s="136"/>
      <c r="J46" s="136"/>
      <c r="K46" s="136">
        <f>'実質公債費比率（分子）の構造'!N$48</f>
        <v>242</v>
      </c>
      <c r="L46" s="136"/>
      <c r="M46" s="136"/>
      <c r="N46" s="136">
        <f>'実質公債費比率（分子）の構造'!O$48</f>
        <v>249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1599</v>
      </c>
      <c r="C49" s="136"/>
      <c r="D49" s="136"/>
      <c r="E49" s="136">
        <f>'実質公債費比率（分子）の構造'!L$45</f>
        <v>1549</v>
      </c>
      <c r="F49" s="136"/>
      <c r="G49" s="136"/>
      <c r="H49" s="136">
        <f>'実質公債費比率（分子）の構造'!M$45</f>
        <v>1494</v>
      </c>
      <c r="I49" s="136"/>
      <c r="J49" s="136"/>
      <c r="K49" s="136">
        <f>'実質公債費比率（分子）の構造'!N$45</f>
        <v>1452</v>
      </c>
      <c r="L49" s="136"/>
      <c r="M49" s="136"/>
      <c r="N49" s="136">
        <f>'実質公債費比率（分子）の構造'!O$45</f>
        <v>1344</v>
      </c>
      <c r="O49" s="136"/>
      <c r="P49" s="136"/>
    </row>
    <row r="50" spans="1:16">
      <c r="A50" s="136" t="s">
        <v>59</v>
      </c>
      <c r="B50" s="136" t="e">
        <f>NA()</f>
        <v>#N/A</v>
      </c>
      <c r="C50" s="136">
        <f>IF(ISNUMBER('実質公債費比率（分子）の構造'!K$53),'実質公債費比率（分子）の構造'!K$53,NA())</f>
        <v>899</v>
      </c>
      <c r="D50" s="136" t="e">
        <f>NA()</f>
        <v>#N/A</v>
      </c>
      <c r="E50" s="136" t="e">
        <f>NA()</f>
        <v>#N/A</v>
      </c>
      <c r="F50" s="136">
        <f>IF(ISNUMBER('実質公債費比率（分子）の構造'!L$53),'実質公債費比率（分子）の構造'!L$53,NA())</f>
        <v>747</v>
      </c>
      <c r="G50" s="136" t="e">
        <f>NA()</f>
        <v>#N/A</v>
      </c>
      <c r="H50" s="136" t="e">
        <f>NA()</f>
        <v>#N/A</v>
      </c>
      <c r="I50" s="136">
        <f>IF(ISNUMBER('実質公債費比率（分子）の構造'!M$53),'実質公債費比率（分子）の構造'!M$53,NA())</f>
        <v>676</v>
      </c>
      <c r="J50" s="136" t="e">
        <f>NA()</f>
        <v>#N/A</v>
      </c>
      <c r="K50" s="136" t="e">
        <f>NA()</f>
        <v>#N/A</v>
      </c>
      <c r="L50" s="136">
        <f>IF(ISNUMBER('実質公債費比率（分子）の構造'!N$53),'実質公債費比率（分子）の構造'!N$53,NA())</f>
        <v>630</v>
      </c>
      <c r="M50" s="136" t="e">
        <f>NA()</f>
        <v>#N/A</v>
      </c>
      <c r="N50" s="136" t="e">
        <f>NA()</f>
        <v>#N/A</v>
      </c>
      <c r="O50" s="136">
        <f>IF(ISNUMBER('実質公債費比率（分子）の構造'!O$53),'実質公債費比率（分子）の構造'!O$53,NA())</f>
        <v>608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9143</v>
      </c>
      <c r="E56" s="135"/>
      <c r="F56" s="135"/>
      <c r="G56" s="135">
        <f>'将来負担比率（分子）の構造'!J$51</f>
        <v>8918</v>
      </c>
      <c r="H56" s="135"/>
      <c r="I56" s="135"/>
      <c r="J56" s="135">
        <f>'将来負担比率（分子）の構造'!K$51</f>
        <v>8736</v>
      </c>
      <c r="K56" s="135"/>
      <c r="L56" s="135"/>
      <c r="M56" s="135">
        <f>'将来負担比率（分子）の構造'!L$51</f>
        <v>8569</v>
      </c>
      <c r="N56" s="135"/>
      <c r="O56" s="135"/>
      <c r="P56" s="135">
        <f>'将来負担比率（分子）の構造'!M$51</f>
        <v>8909</v>
      </c>
    </row>
    <row r="57" spans="1:16">
      <c r="A57" s="135" t="s">
        <v>35</v>
      </c>
      <c r="B57" s="135"/>
      <c r="C57" s="135"/>
      <c r="D57" s="135">
        <f>'将来負担比率（分子）の構造'!I$50</f>
        <v>609</v>
      </c>
      <c r="E57" s="135"/>
      <c r="F57" s="135"/>
      <c r="G57" s="135">
        <f>'将来負担比率（分子）の構造'!J$50</f>
        <v>568</v>
      </c>
      <c r="H57" s="135"/>
      <c r="I57" s="135"/>
      <c r="J57" s="135">
        <f>'将来負担比率（分子）の構造'!K$50</f>
        <v>621</v>
      </c>
      <c r="K57" s="135"/>
      <c r="L57" s="135"/>
      <c r="M57" s="135">
        <f>'将来負担比率（分子）の構造'!L$50</f>
        <v>601</v>
      </c>
      <c r="N57" s="135"/>
      <c r="O57" s="135"/>
      <c r="P57" s="135">
        <f>'将来負担比率（分子）の構造'!M$50</f>
        <v>579</v>
      </c>
    </row>
    <row r="58" spans="1:16">
      <c r="A58" s="135" t="s">
        <v>34</v>
      </c>
      <c r="B58" s="135"/>
      <c r="C58" s="135"/>
      <c r="D58" s="135">
        <f>'将来負担比率（分子）の構造'!I$49</f>
        <v>1337</v>
      </c>
      <c r="E58" s="135"/>
      <c r="F58" s="135"/>
      <c r="G58" s="135">
        <f>'将来負担比率（分子）の構造'!J$49</f>
        <v>1338</v>
      </c>
      <c r="H58" s="135"/>
      <c r="I58" s="135"/>
      <c r="J58" s="135">
        <f>'将来負担比率（分子）の構造'!K$49</f>
        <v>1434</v>
      </c>
      <c r="K58" s="135"/>
      <c r="L58" s="135"/>
      <c r="M58" s="135">
        <f>'将来負担比率（分子）の構造'!L$49</f>
        <v>1559</v>
      </c>
      <c r="N58" s="135"/>
      <c r="O58" s="135"/>
      <c r="P58" s="135">
        <f>'将来負担比率（分子）の構造'!M$49</f>
        <v>1790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467</v>
      </c>
      <c r="C61" s="135"/>
      <c r="D61" s="135"/>
      <c r="E61" s="135">
        <f>'将来負担比率（分子）の構造'!J$46</f>
        <v>433</v>
      </c>
      <c r="F61" s="135"/>
      <c r="G61" s="135"/>
      <c r="H61" s="135">
        <f>'将来負担比率（分子）の構造'!K$46</f>
        <v>390</v>
      </c>
      <c r="I61" s="135"/>
      <c r="J61" s="135"/>
      <c r="K61" s="135">
        <f>'将来負担比率（分子）の構造'!L$46</f>
        <v>296</v>
      </c>
      <c r="L61" s="135"/>
      <c r="M61" s="135"/>
      <c r="N61" s="135">
        <f>'将来負担比率（分子）の構造'!M$46</f>
        <v>239</v>
      </c>
      <c r="O61" s="135"/>
      <c r="P61" s="135"/>
    </row>
    <row r="62" spans="1:16">
      <c r="A62" s="135" t="s">
        <v>29</v>
      </c>
      <c r="B62" s="135">
        <f>'将来負担比率（分子）の構造'!I$45</f>
        <v>3993</v>
      </c>
      <c r="C62" s="135"/>
      <c r="D62" s="135"/>
      <c r="E62" s="135">
        <f>'将来負担比率（分子）の構造'!J$45</f>
        <v>3764</v>
      </c>
      <c r="F62" s="135"/>
      <c r="G62" s="135"/>
      <c r="H62" s="135">
        <f>'将来負担比率（分子）の構造'!K$45</f>
        <v>3540</v>
      </c>
      <c r="I62" s="135"/>
      <c r="J62" s="135"/>
      <c r="K62" s="135">
        <f>'将来負担比率（分子）の構造'!L$45</f>
        <v>3317</v>
      </c>
      <c r="L62" s="135"/>
      <c r="M62" s="135"/>
      <c r="N62" s="135">
        <f>'将来負担比率（分子）の構造'!M$45</f>
        <v>3285</v>
      </c>
      <c r="O62" s="135"/>
      <c r="P62" s="135"/>
    </row>
    <row r="63" spans="1:16">
      <c r="A63" s="135" t="s">
        <v>28</v>
      </c>
      <c r="B63" s="135">
        <f>'将来負担比率（分子）の構造'!I$44</f>
        <v>14</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4070</v>
      </c>
      <c r="C64" s="135"/>
      <c r="D64" s="135"/>
      <c r="E64" s="135">
        <f>'将来負担比率（分子）の構造'!J$43</f>
        <v>3875</v>
      </c>
      <c r="F64" s="135"/>
      <c r="G64" s="135"/>
      <c r="H64" s="135">
        <f>'将来負担比率（分子）の構造'!K$43</f>
        <v>3592</v>
      </c>
      <c r="I64" s="135"/>
      <c r="J64" s="135"/>
      <c r="K64" s="135">
        <f>'将来負担比率（分子）の構造'!L$43</f>
        <v>3551</v>
      </c>
      <c r="L64" s="135"/>
      <c r="M64" s="135"/>
      <c r="N64" s="135">
        <f>'将来負担比率（分子）の構造'!M$43</f>
        <v>3439</v>
      </c>
      <c r="O64" s="135"/>
      <c r="P64" s="135"/>
    </row>
    <row r="65" spans="1:16">
      <c r="A65" s="135" t="s">
        <v>26</v>
      </c>
      <c r="B65" s="135">
        <f>'将来負担比率（分子）の構造'!I$42</f>
        <v>58</v>
      </c>
      <c r="C65" s="135"/>
      <c r="D65" s="135"/>
      <c r="E65" s="135">
        <f>'将来負担比率（分子）の構造'!J$42</f>
        <v>43</v>
      </c>
      <c r="F65" s="135"/>
      <c r="G65" s="135"/>
      <c r="H65" s="135">
        <f>'将来負担比率（分子）の構造'!K$42</f>
        <v>31</v>
      </c>
      <c r="I65" s="135"/>
      <c r="J65" s="135"/>
      <c r="K65" s="135">
        <f>'将来負担比率（分子）の構造'!L$42</f>
        <v>21</v>
      </c>
      <c r="L65" s="135"/>
      <c r="M65" s="135"/>
      <c r="N65" s="135">
        <f>'将来負担比率（分子）の構造'!M$42</f>
        <v>16</v>
      </c>
      <c r="O65" s="135"/>
      <c r="P65" s="135"/>
    </row>
    <row r="66" spans="1:16">
      <c r="A66" s="135" t="s">
        <v>25</v>
      </c>
      <c r="B66" s="135">
        <f>'将来負担比率（分子）の構造'!I$41</f>
        <v>11389</v>
      </c>
      <c r="C66" s="135"/>
      <c r="D66" s="135"/>
      <c r="E66" s="135">
        <f>'将来負担比率（分子）の構造'!J$41</f>
        <v>10994</v>
      </c>
      <c r="F66" s="135"/>
      <c r="G66" s="135"/>
      <c r="H66" s="135">
        <f>'将来負担比率（分子）の構造'!K$41</f>
        <v>10551</v>
      </c>
      <c r="I66" s="135"/>
      <c r="J66" s="135"/>
      <c r="K66" s="135">
        <f>'将来負担比率（分子）の構造'!L$41</f>
        <v>10375</v>
      </c>
      <c r="L66" s="135"/>
      <c r="M66" s="135"/>
      <c r="N66" s="135">
        <f>'将来負担比率（分子）の構造'!M$41</f>
        <v>10719</v>
      </c>
      <c r="O66" s="135"/>
      <c r="P66" s="135"/>
    </row>
    <row r="67" spans="1:16">
      <c r="A67" s="135" t="s">
        <v>63</v>
      </c>
      <c r="B67" s="135" t="e">
        <f>NA()</f>
        <v>#N/A</v>
      </c>
      <c r="C67" s="135">
        <f>IF(ISNUMBER('将来負担比率（分子）の構造'!I$52), IF('将来負担比率（分子）の構造'!I$52 &lt; 0, 0, '将来負担比率（分子）の構造'!I$52), NA())</f>
        <v>8901</v>
      </c>
      <c r="D67" s="135" t="e">
        <f>NA()</f>
        <v>#N/A</v>
      </c>
      <c r="E67" s="135" t="e">
        <f>NA()</f>
        <v>#N/A</v>
      </c>
      <c r="F67" s="135">
        <f>IF(ISNUMBER('将来負担比率（分子）の構造'!J$52), IF('将来負担比率（分子）の構造'!J$52 &lt; 0, 0, '将来負担比率（分子）の構造'!J$52), NA())</f>
        <v>8284</v>
      </c>
      <c r="G67" s="135" t="e">
        <f>NA()</f>
        <v>#N/A</v>
      </c>
      <c r="H67" s="135" t="e">
        <f>NA()</f>
        <v>#N/A</v>
      </c>
      <c r="I67" s="135">
        <f>IF(ISNUMBER('将来負担比率（分子）の構造'!K$52), IF('将来負担比率（分子）の構造'!K$52 &lt; 0, 0, '将来負担比率（分子）の構造'!K$52), NA())</f>
        <v>7313</v>
      </c>
      <c r="J67" s="135" t="e">
        <f>NA()</f>
        <v>#N/A</v>
      </c>
      <c r="K67" s="135" t="e">
        <f>NA()</f>
        <v>#N/A</v>
      </c>
      <c r="L67" s="135">
        <f>IF(ISNUMBER('将来負担比率（分子）の構造'!L$52), IF('将来負担比率（分子）の構造'!L$52 &lt; 0, 0, '将来負担比率（分子）の構造'!L$52), NA())</f>
        <v>6831</v>
      </c>
      <c r="M67" s="135" t="e">
        <f>NA()</f>
        <v>#N/A</v>
      </c>
      <c r="N67" s="135" t="e">
        <f>NA()</f>
        <v>#N/A</v>
      </c>
      <c r="O67" s="135">
        <f>IF(ISNUMBER('将来負担比率（分子）の構造'!M$52), IF('将来負担比率（分子）の構造'!M$52 &lt; 0, 0, '将来負担比率（分子）の構造'!M$52), NA())</f>
        <v>6420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2173979</v>
      </c>
      <c r="S5" s="613"/>
      <c r="T5" s="613"/>
      <c r="U5" s="613"/>
      <c r="V5" s="613"/>
      <c r="W5" s="613"/>
      <c r="X5" s="613"/>
      <c r="Y5" s="614"/>
      <c r="Z5" s="615">
        <v>18.8</v>
      </c>
      <c r="AA5" s="615"/>
      <c r="AB5" s="615"/>
      <c r="AC5" s="615"/>
      <c r="AD5" s="616">
        <v>2173979</v>
      </c>
      <c r="AE5" s="616"/>
      <c r="AF5" s="616"/>
      <c r="AG5" s="616"/>
      <c r="AH5" s="616"/>
      <c r="AI5" s="616"/>
      <c r="AJ5" s="616"/>
      <c r="AK5" s="616"/>
      <c r="AL5" s="617">
        <v>35.799999999999997</v>
      </c>
      <c r="AM5" s="618"/>
      <c r="AN5" s="618"/>
      <c r="AO5" s="619"/>
      <c r="AP5" s="609" t="s">
        <v>205</v>
      </c>
      <c r="AQ5" s="610"/>
      <c r="AR5" s="610"/>
      <c r="AS5" s="610"/>
      <c r="AT5" s="610"/>
      <c r="AU5" s="610"/>
      <c r="AV5" s="610"/>
      <c r="AW5" s="610"/>
      <c r="AX5" s="610"/>
      <c r="AY5" s="610"/>
      <c r="AZ5" s="610"/>
      <c r="BA5" s="610"/>
      <c r="BB5" s="610"/>
      <c r="BC5" s="610"/>
      <c r="BD5" s="610"/>
      <c r="BE5" s="610"/>
      <c r="BF5" s="611"/>
      <c r="BG5" s="623">
        <v>2173979</v>
      </c>
      <c r="BH5" s="624"/>
      <c r="BI5" s="624"/>
      <c r="BJ5" s="624"/>
      <c r="BK5" s="624"/>
      <c r="BL5" s="624"/>
      <c r="BM5" s="624"/>
      <c r="BN5" s="625"/>
      <c r="BO5" s="626">
        <v>100</v>
      </c>
      <c r="BP5" s="626"/>
      <c r="BQ5" s="626"/>
      <c r="BR5" s="626"/>
      <c r="BS5" s="627">
        <v>21356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127320</v>
      </c>
      <c r="S6" s="624"/>
      <c r="T6" s="624"/>
      <c r="U6" s="624"/>
      <c r="V6" s="624"/>
      <c r="W6" s="624"/>
      <c r="X6" s="624"/>
      <c r="Y6" s="625"/>
      <c r="Z6" s="626">
        <v>1.1000000000000001</v>
      </c>
      <c r="AA6" s="626"/>
      <c r="AB6" s="626"/>
      <c r="AC6" s="626"/>
      <c r="AD6" s="627">
        <v>127320</v>
      </c>
      <c r="AE6" s="627"/>
      <c r="AF6" s="627"/>
      <c r="AG6" s="627"/>
      <c r="AH6" s="627"/>
      <c r="AI6" s="627"/>
      <c r="AJ6" s="627"/>
      <c r="AK6" s="627"/>
      <c r="AL6" s="628">
        <v>2.1</v>
      </c>
      <c r="AM6" s="629"/>
      <c r="AN6" s="629"/>
      <c r="AO6" s="630"/>
      <c r="AP6" s="620" t="s">
        <v>210</v>
      </c>
      <c r="AQ6" s="621"/>
      <c r="AR6" s="621"/>
      <c r="AS6" s="621"/>
      <c r="AT6" s="621"/>
      <c r="AU6" s="621"/>
      <c r="AV6" s="621"/>
      <c r="AW6" s="621"/>
      <c r="AX6" s="621"/>
      <c r="AY6" s="621"/>
      <c r="AZ6" s="621"/>
      <c r="BA6" s="621"/>
      <c r="BB6" s="621"/>
      <c r="BC6" s="621"/>
      <c r="BD6" s="621"/>
      <c r="BE6" s="621"/>
      <c r="BF6" s="622"/>
      <c r="BG6" s="623">
        <v>2173979</v>
      </c>
      <c r="BH6" s="624"/>
      <c r="BI6" s="624"/>
      <c r="BJ6" s="624"/>
      <c r="BK6" s="624"/>
      <c r="BL6" s="624"/>
      <c r="BM6" s="624"/>
      <c r="BN6" s="625"/>
      <c r="BO6" s="626">
        <v>100</v>
      </c>
      <c r="BP6" s="626"/>
      <c r="BQ6" s="626"/>
      <c r="BR6" s="626"/>
      <c r="BS6" s="627">
        <v>21356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140620</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140620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3007</v>
      </c>
      <c r="S7" s="624"/>
      <c r="T7" s="624"/>
      <c r="U7" s="624"/>
      <c r="V7" s="624"/>
      <c r="W7" s="624"/>
      <c r="X7" s="624"/>
      <c r="Y7" s="625"/>
      <c r="Z7" s="626">
        <v>0</v>
      </c>
      <c r="AA7" s="626"/>
      <c r="AB7" s="626"/>
      <c r="AC7" s="626"/>
      <c r="AD7" s="627">
        <v>3007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897025</v>
      </c>
      <c r="BH7" s="624"/>
      <c r="BI7" s="624"/>
      <c r="BJ7" s="624"/>
      <c r="BK7" s="624"/>
      <c r="BL7" s="624"/>
      <c r="BM7" s="624"/>
      <c r="BN7" s="625"/>
      <c r="BO7" s="626">
        <v>41.3</v>
      </c>
      <c r="BP7" s="626"/>
      <c r="BQ7" s="626"/>
      <c r="BR7" s="626"/>
      <c r="BS7" s="627">
        <v>21356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1476390</v>
      </c>
      <c r="CS7" s="624"/>
      <c r="CT7" s="624"/>
      <c r="CU7" s="624"/>
      <c r="CV7" s="624"/>
      <c r="CW7" s="624"/>
      <c r="CX7" s="624"/>
      <c r="CY7" s="625"/>
      <c r="CZ7" s="626">
        <v>13.2</v>
      </c>
      <c r="DA7" s="626"/>
      <c r="DB7" s="626"/>
      <c r="DC7" s="626"/>
      <c r="DD7" s="632">
        <v>16327</v>
      </c>
      <c r="DE7" s="624"/>
      <c r="DF7" s="624"/>
      <c r="DG7" s="624"/>
      <c r="DH7" s="624"/>
      <c r="DI7" s="624"/>
      <c r="DJ7" s="624"/>
      <c r="DK7" s="624"/>
      <c r="DL7" s="624"/>
      <c r="DM7" s="624"/>
      <c r="DN7" s="624"/>
      <c r="DO7" s="624"/>
      <c r="DP7" s="625"/>
      <c r="DQ7" s="632">
        <v>1244245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5970</v>
      </c>
      <c r="S8" s="624"/>
      <c r="T8" s="624"/>
      <c r="U8" s="624"/>
      <c r="V8" s="624"/>
      <c r="W8" s="624"/>
      <c r="X8" s="624"/>
      <c r="Y8" s="625"/>
      <c r="Z8" s="626">
        <v>0.1</v>
      </c>
      <c r="AA8" s="626"/>
      <c r="AB8" s="626"/>
      <c r="AC8" s="626"/>
      <c r="AD8" s="627">
        <v>5970</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33884</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3996764</v>
      </c>
      <c r="CS8" s="624"/>
      <c r="CT8" s="624"/>
      <c r="CU8" s="624"/>
      <c r="CV8" s="624"/>
      <c r="CW8" s="624"/>
      <c r="CX8" s="624"/>
      <c r="CY8" s="625"/>
      <c r="CZ8" s="626">
        <v>35.700000000000003</v>
      </c>
      <c r="DA8" s="626"/>
      <c r="DB8" s="626"/>
      <c r="DC8" s="626"/>
      <c r="DD8" s="632">
        <v>10349</v>
      </c>
      <c r="DE8" s="624"/>
      <c r="DF8" s="624"/>
      <c r="DG8" s="624"/>
      <c r="DH8" s="624"/>
      <c r="DI8" s="624"/>
      <c r="DJ8" s="624"/>
      <c r="DK8" s="624"/>
      <c r="DL8" s="624"/>
      <c r="DM8" s="624"/>
      <c r="DN8" s="624"/>
      <c r="DO8" s="624"/>
      <c r="DP8" s="625"/>
      <c r="DQ8" s="632">
        <v>2108729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6063</v>
      </c>
      <c r="S9" s="624"/>
      <c r="T9" s="624"/>
      <c r="U9" s="624"/>
      <c r="V9" s="624"/>
      <c r="W9" s="624"/>
      <c r="X9" s="624"/>
      <c r="Y9" s="625"/>
      <c r="Z9" s="626">
        <v>0.1</v>
      </c>
      <c r="AA9" s="626"/>
      <c r="AB9" s="626"/>
      <c r="AC9" s="626"/>
      <c r="AD9" s="627">
        <v>6063</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694230</v>
      </c>
      <c r="BH9" s="624"/>
      <c r="BI9" s="624"/>
      <c r="BJ9" s="624"/>
      <c r="BK9" s="624"/>
      <c r="BL9" s="624"/>
      <c r="BM9" s="624"/>
      <c r="BN9" s="625"/>
      <c r="BO9" s="626">
        <v>31.9</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933922</v>
      </c>
      <c r="CS9" s="624"/>
      <c r="CT9" s="624"/>
      <c r="CU9" s="624"/>
      <c r="CV9" s="624"/>
      <c r="CW9" s="624"/>
      <c r="CX9" s="624"/>
      <c r="CY9" s="625"/>
      <c r="CZ9" s="626">
        <v>8.3000000000000007</v>
      </c>
      <c r="DA9" s="626"/>
      <c r="DB9" s="626"/>
      <c r="DC9" s="626"/>
      <c r="DD9" s="632">
        <v>19083</v>
      </c>
      <c r="DE9" s="624"/>
      <c r="DF9" s="624"/>
      <c r="DG9" s="624"/>
      <c r="DH9" s="624"/>
      <c r="DI9" s="624"/>
      <c r="DJ9" s="624"/>
      <c r="DK9" s="624"/>
      <c r="DL9" s="624"/>
      <c r="DM9" s="624"/>
      <c r="DN9" s="624"/>
      <c r="DO9" s="624"/>
      <c r="DP9" s="625"/>
      <c r="DQ9" s="632">
        <v>476904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442027</v>
      </c>
      <c r="S10" s="624"/>
      <c r="T10" s="624"/>
      <c r="U10" s="624"/>
      <c r="V10" s="624"/>
      <c r="W10" s="624"/>
      <c r="X10" s="624"/>
      <c r="Y10" s="625"/>
      <c r="Z10" s="626">
        <v>3.8</v>
      </c>
      <c r="AA10" s="626"/>
      <c r="AB10" s="626"/>
      <c r="AC10" s="626"/>
      <c r="AD10" s="627">
        <v>442027</v>
      </c>
      <c r="AE10" s="627"/>
      <c r="AF10" s="627"/>
      <c r="AG10" s="627"/>
      <c r="AH10" s="627"/>
      <c r="AI10" s="627"/>
      <c r="AJ10" s="627"/>
      <c r="AK10" s="627"/>
      <c r="AL10" s="628">
        <v>7.3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49339</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14227</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8393</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119572</v>
      </c>
      <c r="BH11" s="624"/>
      <c r="BI11" s="624"/>
      <c r="BJ11" s="624"/>
      <c r="BK11" s="624"/>
      <c r="BL11" s="624"/>
      <c r="BM11" s="624"/>
      <c r="BN11" s="625"/>
      <c r="BO11" s="626">
        <v>5.5</v>
      </c>
      <c r="BP11" s="626"/>
      <c r="BQ11" s="626"/>
      <c r="BR11" s="626"/>
      <c r="BS11" s="632">
        <v>21356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720763</v>
      </c>
      <c r="CS11" s="624"/>
      <c r="CT11" s="624"/>
      <c r="CU11" s="624"/>
      <c r="CV11" s="624"/>
      <c r="CW11" s="624"/>
      <c r="CX11" s="624"/>
      <c r="CY11" s="625"/>
      <c r="CZ11" s="626">
        <v>6.4</v>
      </c>
      <c r="DA11" s="626"/>
      <c r="DB11" s="626"/>
      <c r="DC11" s="626"/>
      <c r="DD11" s="632">
        <v>398242</v>
      </c>
      <c r="DE11" s="624"/>
      <c r="DF11" s="624"/>
      <c r="DG11" s="624"/>
      <c r="DH11" s="624"/>
      <c r="DI11" s="624"/>
      <c r="DJ11" s="624"/>
      <c r="DK11" s="624"/>
      <c r="DL11" s="624"/>
      <c r="DM11" s="624"/>
      <c r="DN11" s="624"/>
      <c r="DO11" s="624"/>
      <c r="DP11" s="625"/>
      <c r="DQ11" s="632">
        <v>236248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1042150</v>
      </c>
      <c r="BH12" s="624"/>
      <c r="BI12" s="624"/>
      <c r="BJ12" s="624"/>
      <c r="BK12" s="624"/>
      <c r="BL12" s="624"/>
      <c r="BM12" s="624"/>
      <c r="BN12" s="625"/>
      <c r="BO12" s="626">
        <v>47.9</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215527</v>
      </c>
      <c r="CS12" s="624"/>
      <c r="CT12" s="624"/>
      <c r="CU12" s="624"/>
      <c r="CV12" s="624"/>
      <c r="CW12" s="624"/>
      <c r="CX12" s="624"/>
      <c r="CY12" s="625"/>
      <c r="CZ12" s="626">
        <v>1.9</v>
      </c>
      <c r="DA12" s="626"/>
      <c r="DB12" s="626"/>
      <c r="DC12" s="626"/>
      <c r="DD12" s="632">
        <v>5979</v>
      </c>
      <c r="DE12" s="624"/>
      <c r="DF12" s="624"/>
      <c r="DG12" s="624"/>
      <c r="DH12" s="624"/>
      <c r="DI12" s="624"/>
      <c r="DJ12" s="624"/>
      <c r="DK12" s="624"/>
      <c r="DL12" s="624"/>
      <c r="DM12" s="624"/>
      <c r="DN12" s="624"/>
      <c r="DO12" s="624"/>
      <c r="DP12" s="625"/>
      <c r="DQ12" s="632">
        <v>159214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12270</v>
      </c>
      <c r="S13" s="624"/>
      <c r="T13" s="624"/>
      <c r="U13" s="624"/>
      <c r="V13" s="624"/>
      <c r="W13" s="624"/>
      <c r="X13" s="624"/>
      <c r="Y13" s="625"/>
      <c r="Z13" s="626">
        <v>0.1</v>
      </c>
      <c r="AA13" s="626"/>
      <c r="AB13" s="626"/>
      <c r="AC13" s="626"/>
      <c r="AD13" s="627">
        <v>12270</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1032630</v>
      </c>
      <c r="BH13" s="624"/>
      <c r="BI13" s="624"/>
      <c r="BJ13" s="624"/>
      <c r="BK13" s="624"/>
      <c r="BL13" s="624"/>
      <c r="BM13" s="624"/>
      <c r="BN13" s="625"/>
      <c r="BO13" s="626">
        <v>47.5</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846655</v>
      </c>
      <c r="CS13" s="624"/>
      <c r="CT13" s="624"/>
      <c r="CU13" s="624"/>
      <c r="CV13" s="624"/>
      <c r="CW13" s="624"/>
      <c r="CX13" s="624"/>
      <c r="CY13" s="625"/>
      <c r="CZ13" s="626">
        <v>7.6</v>
      </c>
      <c r="DA13" s="626"/>
      <c r="DB13" s="626"/>
      <c r="DC13" s="626"/>
      <c r="DD13" s="632">
        <v>489756</v>
      </c>
      <c r="DE13" s="624"/>
      <c r="DF13" s="624"/>
      <c r="DG13" s="624"/>
      <c r="DH13" s="624"/>
      <c r="DI13" s="624"/>
      <c r="DJ13" s="624"/>
      <c r="DK13" s="624"/>
      <c r="DL13" s="624"/>
      <c r="DM13" s="624"/>
      <c r="DN13" s="624"/>
      <c r="DO13" s="624"/>
      <c r="DP13" s="625"/>
      <c r="DQ13" s="632">
        <v>456332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68891</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522141</v>
      </c>
      <c r="CS14" s="624"/>
      <c r="CT14" s="624"/>
      <c r="CU14" s="624"/>
      <c r="CV14" s="624"/>
      <c r="CW14" s="624"/>
      <c r="CX14" s="624"/>
      <c r="CY14" s="625"/>
      <c r="CZ14" s="626">
        <v>4.7</v>
      </c>
      <c r="DA14" s="626"/>
      <c r="DB14" s="626"/>
      <c r="DC14" s="626"/>
      <c r="DD14" s="632">
        <v>147757</v>
      </c>
      <c r="DE14" s="624"/>
      <c r="DF14" s="624"/>
      <c r="DG14" s="624"/>
      <c r="DH14" s="624"/>
      <c r="DI14" s="624"/>
      <c r="DJ14" s="624"/>
      <c r="DK14" s="624"/>
      <c r="DL14" s="624"/>
      <c r="DM14" s="624"/>
      <c r="DN14" s="624"/>
      <c r="DO14" s="624"/>
      <c r="DP14" s="625"/>
      <c r="DQ14" s="632">
        <v>352798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6498</v>
      </c>
      <c r="S15" s="624"/>
      <c r="T15" s="624"/>
      <c r="U15" s="624"/>
      <c r="V15" s="624"/>
      <c r="W15" s="624"/>
      <c r="X15" s="624"/>
      <c r="Y15" s="625"/>
      <c r="Z15" s="626">
        <v>0.1</v>
      </c>
      <c r="AA15" s="626"/>
      <c r="AB15" s="626"/>
      <c r="AC15" s="626"/>
      <c r="AD15" s="627">
        <v>6498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160722</v>
      </c>
      <c r="BH15" s="624"/>
      <c r="BI15" s="624"/>
      <c r="BJ15" s="624"/>
      <c r="BK15" s="624"/>
      <c r="BL15" s="624"/>
      <c r="BM15" s="624"/>
      <c r="BN15" s="625"/>
      <c r="BO15" s="626">
        <v>7.4</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908493</v>
      </c>
      <c r="CS15" s="624"/>
      <c r="CT15" s="624"/>
      <c r="CU15" s="624"/>
      <c r="CV15" s="624"/>
      <c r="CW15" s="624"/>
      <c r="CX15" s="624"/>
      <c r="CY15" s="625"/>
      <c r="CZ15" s="626">
        <v>8.1</v>
      </c>
      <c r="DA15" s="626"/>
      <c r="DB15" s="626"/>
      <c r="DC15" s="626"/>
      <c r="DD15" s="632">
        <v>243707</v>
      </c>
      <c r="DE15" s="624"/>
      <c r="DF15" s="624"/>
      <c r="DG15" s="624"/>
      <c r="DH15" s="624"/>
      <c r="DI15" s="624"/>
      <c r="DJ15" s="624"/>
      <c r="DK15" s="624"/>
      <c r="DL15" s="624"/>
      <c r="DM15" s="624"/>
      <c r="DN15" s="624"/>
      <c r="DO15" s="624"/>
      <c r="DP15" s="625"/>
      <c r="DQ15" s="632">
        <v>642631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3767974</v>
      </c>
      <c r="S16" s="624"/>
      <c r="T16" s="624"/>
      <c r="U16" s="624"/>
      <c r="V16" s="624"/>
      <c r="W16" s="624"/>
      <c r="X16" s="624"/>
      <c r="Y16" s="625"/>
      <c r="Z16" s="626">
        <v>32.5</v>
      </c>
      <c r="AA16" s="626"/>
      <c r="AB16" s="626"/>
      <c r="AC16" s="626"/>
      <c r="AD16" s="627">
        <v>3259420</v>
      </c>
      <c r="AE16" s="627"/>
      <c r="AF16" s="627"/>
      <c r="AG16" s="627"/>
      <c r="AH16" s="627"/>
      <c r="AI16" s="627"/>
      <c r="AJ16" s="627"/>
      <c r="AK16" s="627"/>
      <c r="AL16" s="628">
        <v>53.7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v>5191</v>
      </c>
      <c r="BH16" s="624"/>
      <c r="BI16" s="624"/>
      <c r="BJ16" s="624"/>
      <c r="BK16" s="624"/>
      <c r="BL16" s="624"/>
      <c r="BM16" s="624"/>
      <c r="BN16" s="625"/>
      <c r="BO16" s="626">
        <v>0.2</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49870</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21426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3259420</v>
      </c>
      <c r="S17" s="624"/>
      <c r="T17" s="624"/>
      <c r="U17" s="624"/>
      <c r="V17" s="624"/>
      <c r="W17" s="624"/>
      <c r="X17" s="624"/>
      <c r="Y17" s="625"/>
      <c r="Z17" s="626">
        <v>28.1</v>
      </c>
      <c r="AA17" s="626"/>
      <c r="AB17" s="626"/>
      <c r="AC17" s="626"/>
      <c r="AD17" s="627">
        <v>3259420</v>
      </c>
      <c r="AE17" s="627"/>
      <c r="AF17" s="627"/>
      <c r="AG17" s="627"/>
      <c r="AH17" s="627"/>
      <c r="AI17" s="627"/>
      <c r="AJ17" s="627"/>
      <c r="AK17" s="627"/>
      <c r="AL17" s="628">
        <v>53.7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1344655</v>
      </c>
      <c r="CS17" s="624"/>
      <c r="CT17" s="624"/>
      <c r="CU17" s="624"/>
      <c r="CV17" s="624"/>
      <c r="CW17" s="624"/>
      <c r="CX17" s="624"/>
      <c r="CY17" s="625"/>
      <c r="CZ17" s="626">
        <v>12</v>
      </c>
      <c r="DA17" s="626"/>
      <c r="DB17" s="626"/>
      <c r="DC17" s="626"/>
      <c r="DD17" s="632" t="s">
        <v>109</v>
      </c>
      <c r="DE17" s="624"/>
      <c r="DF17" s="624"/>
      <c r="DG17" s="624"/>
      <c r="DH17" s="624"/>
      <c r="DI17" s="624"/>
      <c r="DJ17" s="624"/>
      <c r="DK17" s="624"/>
      <c r="DL17" s="624"/>
      <c r="DM17" s="624"/>
      <c r="DN17" s="624"/>
      <c r="DO17" s="624"/>
      <c r="DP17" s="625"/>
      <c r="DQ17" s="632">
        <v>1291144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508554</v>
      </c>
      <c r="S18" s="624"/>
      <c r="T18" s="624"/>
      <c r="U18" s="624"/>
      <c r="V18" s="624"/>
      <c r="W18" s="624"/>
      <c r="X18" s="624"/>
      <c r="Y18" s="625"/>
      <c r="Z18" s="626">
        <v>4.4000000000000004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24691</v>
      </c>
      <c r="CS18" s="624"/>
      <c r="CT18" s="624"/>
      <c r="CU18" s="624"/>
      <c r="CV18" s="624"/>
      <c r="CW18" s="624"/>
      <c r="CX18" s="624"/>
      <c r="CY18" s="625"/>
      <c r="CZ18" s="626">
        <v>0.2</v>
      </c>
      <c r="DA18" s="626"/>
      <c r="DB18" s="626"/>
      <c r="DC18" s="626"/>
      <c r="DD18" s="632">
        <v>24691</v>
      </c>
      <c r="DE18" s="624"/>
      <c r="DF18" s="624"/>
      <c r="DG18" s="624"/>
      <c r="DH18" s="624"/>
      <c r="DI18" s="624"/>
      <c r="DJ18" s="624"/>
      <c r="DK18" s="624"/>
      <c r="DL18" s="624"/>
      <c r="DM18" s="624"/>
      <c r="DN18" s="624"/>
      <c r="DO18" s="624"/>
      <c r="DP18" s="625"/>
      <c r="DQ18" s="632">
        <v>24691</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6545108</v>
      </c>
      <c r="S20" s="624"/>
      <c r="T20" s="624"/>
      <c r="U20" s="624"/>
      <c r="V20" s="624"/>
      <c r="W20" s="624"/>
      <c r="X20" s="624"/>
      <c r="Y20" s="625"/>
      <c r="Z20" s="626">
        <v>56.5</v>
      </c>
      <c r="AA20" s="626"/>
      <c r="AB20" s="626"/>
      <c r="AC20" s="626"/>
      <c r="AD20" s="627">
        <v>6036554</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11194718</v>
      </c>
      <c r="CS20" s="624"/>
      <c r="CT20" s="624"/>
      <c r="CU20" s="624"/>
      <c r="CV20" s="624"/>
      <c r="CW20" s="624"/>
      <c r="CX20" s="624"/>
      <c r="CY20" s="625"/>
      <c r="CZ20" s="626">
        <v>100</v>
      </c>
      <c r="DA20" s="626"/>
      <c r="DB20" s="626"/>
      <c r="DC20" s="626"/>
      <c r="DD20" s="632">
        <v>1355891</v>
      </c>
      <c r="DE20" s="624"/>
      <c r="DF20" s="624"/>
      <c r="DG20" s="624"/>
      <c r="DH20" s="624"/>
      <c r="DI20" s="624"/>
      <c r="DJ20" s="624"/>
      <c r="DK20" s="624"/>
      <c r="DL20" s="624"/>
      <c r="DM20" s="624"/>
      <c r="DN20" s="624"/>
      <c r="DO20" s="624"/>
      <c r="DP20" s="625"/>
      <c r="DQ20" s="632">
        <v>7163375</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4051</v>
      </c>
      <c r="S21" s="624"/>
      <c r="T21" s="624"/>
      <c r="U21" s="624"/>
      <c r="V21" s="624"/>
      <c r="W21" s="624"/>
      <c r="X21" s="624"/>
      <c r="Y21" s="625"/>
      <c r="Z21" s="626">
        <v>0</v>
      </c>
      <c r="AA21" s="626"/>
      <c r="AB21" s="626"/>
      <c r="AC21" s="626"/>
      <c r="AD21" s="627">
        <v>4051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132661</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78132</v>
      </c>
      <c r="S23" s="624"/>
      <c r="T23" s="624"/>
      <c r="U23" s="624"/>
      <c r="V23" s="624"/>
      <c r="W23" s="624"/>
      <c r="X23" s="624"/>
      <c r="Y23" s="625"/>
      <c r="Z23" s="626">
        <v>0.7</v>
      </c>
      <c r="AA23" s="626"/>
      <c r="AB23" s="626"/>
      <c r="AC23" s="626"/>
      <c r="AD23" s="627">
        <v>6543</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17464</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5980100</v>
      </c>
      <c r="CS24" s="613"/>
      <c r="CT24" s="613"/>
      <c r="CU24" s="613"/>
      <c r="CV24" s="613"/>
      <c r="CW24" s="613"/>
      <c r="CX24" s="613"/>
      <c r="CY24" s="614"/>
      <c r="CZ24" s="650">
        <v>53.4</v>
      </c>
      <c r="DA24" s="651"/>
      <c r="DB24" s="651"/>
      <c r="DC24" s="652"/>
      <c r="DD24" s="649">
        <v>4083095</v>
      </c>
      <c r="DE24" s="613"/>
      <c r="DF24" s="613"/>
      <c r="DG24" s="613"/>
      <c r="DH24" s="613"/>
      <c r="DI24" s="613"/>
      <c r="DJ24" s="613"/>
      <c r="DK24" s="614"/>
      <c r="DL24" s="649">
        <v>3997116</v>
      </c>
      <c r="DM24" s="613"/>
      <c r="DN24" s="613"/>
      <c r="DO24" s="613"/>
      <c r="DP24" s="613"/>
      <c r="DQ24" s="613"/>
      <c r="DR24" s="613"/>
      <c r="DS24" s="613"/>
      <c r="DT24" s="613"/>
      <c r="DU24" s="613"/>
      <c r="DV24" s="614"/>
      <c r="DW24" s="617">
        <v>62.2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1539667</v>
      </c>
      <c r="S25" s="624"/>
      <c r="T25" s="624"/>
      <c r="U25" s="624"/>
      <c r="V25" s="624"/>
      <c r="W25" s="624"/>
      <c r="X25" s="624"/>
      <c r="Y25" s="625"/>
      <c r="Z25" s="626">
        <v>13.3</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2316918</v>
      </c>
      <c r="CS25" s="655"/>
      <c r="CT25" s="655"/>
      <c r="CU25" s="655"/>
      <c r="CV25" s="655"/>
      <c r="CW25" s="655"/>
      <c r="CX25" s="655"/>
      <c r="CY25" s="656"/>
      <c r="CZ25" s="657">
        <v>20.7</v>
      </c>
      <c r="DA25" s="658"/>
      <c r="DB25" s="658"/>
      <c r="DC25" s="659"/>
      <c r="DD25" s="632">
        <v>2133055</v>
      </c>
      <c r="DE25" s="655"/>
      <c r="DF25" s="655"/>
      <c r="DG25" s="655"/>
      <c r="DH25" s="655"/>
      <c r="DI25" s="655"/>
      <c r="DJ25" s="655"/>
      <c r="DK25" s="656"/>
      <c r="DL25" s="632">
        <v>2074751</v>
      </c>
      <c r="DM25" s="655"/>
      <c r="DN25" s="655"/>
      <c r="DO25" s="655"/>
      <c r="DP25" s="655"/>
      <c r="DQ25" s="655"/>
      <c r="DR25" s="655"/>
      <c r="DS25" s="655"/>
      <c r="DT25" s="655"/>
      <c r="DU25" s="655"/>
      <c r="DV25" s="656"/>
      <c r="DW25" s="628">
        <v>32.299999999999997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1465438</v>
      </c>
      <c r="CS26" s="624"/>
      <c r="CT26" s="624"/>
      <c r="CU26" s="624"/>
      <c r="CV26" s="624"/>
      <c r="CW26" s="624"/>
      <c r="CX26" s="624"/>
      <c r="CY26" s="625"/>
      <c r="CZ26" s="657">
        <v>13.1</v>
      </c>
      <c r="DA26" s="658"/>
      <c r="DB26" s="658"/>
      <c r="DC26" s="659"/>
      <c r="DD26" s="632">
        <v>1396660</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918175</v>
      </c>
      <c r="S27" s="624"/>
      <c r="T27" s="624"/>
      <c r="U27" s="624"/>
      <c r="V27" s="624"/>
      <c r="W27" s="624"/>
      <c r="X27" s="624"/>
      <c r="Y27" s="625"/>
      <c r="Z27" s="626">
        <v>7.9</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2173979</v>
      </c>
      <c r="BH27" s="624"/>
      <c r="BI27" s="624"/>
      <c r="BJ27" s="624"/>
      <c r="BK27" s="624"/>
      <c r="BL27" s="624"/>
      <c r="BM27" s="624"/>
      <c r="BN27" s="625"/>
      <c r="BO27" s="626">
        <v>100</v>
      </c>
      <c r="BP27" s="626"/>
      <c r="BQ27" s="626"/>
      <c r="BR27" s="626"/>
      <c r="BS27" s="632">
        <v>21356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2318527</v>
      </c>
      <c r="CS27" s="655"/>
      <c r="CT27" s="655"/>
      <c r="CU27" s="655"/>
      <c r="CV27" s="655"/>
      <c r="CW27" s="655"/>
      <c r="CX27" s="655"/>
      <c r="CY27" s="656"/>
      <c r="CZ27" s="657">
        <v>20.7</v>
      </c>
      <c r="DA27" s="658"/>
      <c r="DB27" s="658"/>
      <c r="DC27" s="659"/>
      <c r="DD27" s="632">
        <v>658896</v>
      </c>
      <c r="DE27" s="655"/>
      <c r="DF27" s="655"/>
      <c r="DG27" s="655"/>
      <c r="DH27" s="655"/>
      <c r="DI27" s="655"/>
      <c r="DJ27" s="655"/>
      <c r="DK27" s="656"/>
      <c r="DL27" s="632">
        <v>631221</v>
      </c>
      <c r="DM27" s="655"/>
      <c r="DN27" s="655"/>
      <c r="DO27" s="655"/>
      <c r="DP27" s="655"/>
      <c r="DQ27" s="655"/>
      <c r="DR27" s="655"/>
      <c r="DS27" s="655"/>
      <c r="DT27" s="655"/>
      <c r="DU27" s="655"/>
      <c r="DV27" s="656"/>
      <c r="DW27" s="628">
        <v>9.8000000000000007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21128</v>
      </c>
      <c r="S28" s="624"/>
      <c r="T28" s="624"/>
      <c r="U28" s="624"/>
      <c r="V28" s="624"/>
      <c r="W28" s="624"/>
      <c r="X28" s="624"/>
      <c r="Y28" s="625"/>
      <c r="Z28" s="626">
        <v>0.2</v>
      </c>
      <c r="AA28" s="626"/>
      <c r="AB28" s="626"/>
      <c r="AC28" s="626"/>
      <c r="AD28" s="627">
        <v>17123</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1344655</v>
      </c>
      <c r="CS28" s="624"/>
      <c r="CT28" s="624"/>
      <c r="CU28" s="624"/>
      <c r="CV28" s="624"/>
      <c r="CW28" s="624"/>
      <c r="CX28" s="624"/>
      <c r="CY28" s="625"/>
      <c r="CZ28" s="657">
        <v>12</v>
      </c>
      <c r="DA28" s="658"/>
      <c r="DB28" s="658"/>
      <c r="DC28" s="659"/>
      <c r="DD28" s="632">
        <v>1291144</v>
      </c>
      <c r="DE28" s="624"/>
      <c r="DF28" s="624"/>
      <c r="DG28" s="624"/>
      <c r="DH28" s="624"/>
      <c r="DI28" s="624"/>
      <c r="DJ28" s="624"/>
      <c r="DK28" s="625"/>
      <c r="DL28" s="632">
        <v>1291144</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48829</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1344339</v>
      </c>
      <c r="CS29" s="655"/>
      <c r="CT29" s="655"/>
      <c r="CU29" s="655"/>
      <c r="CV29" s="655"/>
      <c r="CW29" s="655"/>
      <c r="CX29" s="655"/>
      <c r="CY29" s="656"/>
      <c r="CZ29" s="657">
        <v>12</v>
      </c>
      <c r="DA29" s="658"/>
      <c r="DB29" s="658"/>
      <c r="DC29" s="659"/>
      <c r="DD29" s="632">
        <v>1290828</v>
      </c>
      <c r="DE29" s="655"/>
      <c r="DF29" s="655"/>
      <c r="DG29" s="655"/>
      <c r="DH29" s="655"/>
      <c r="DI29" s="655"/>
      <c r="DJ29" s="655"/>
      <c r="DK29" s="656"/>
      <c r="DL29" s="632">
        <v>1290828</v>
      </c>
      <c r="DM29" s="655"/>
      <c r="DN29" s="655"/>
      <c r="DO29" s="655"/>
      <c r="DP29" s="655"/>
      <c r="DQ29" s="655"/>
      <c r="DR29" s="655"/>
      <c r="DS29" s="655"/>
      <c r="DT29" s="655"/>
      <c r="DU29" s="655"/>
      <c r="DV29" s="656"/>
      <c r="DW29" s="628">
        <v>20.100000000000001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127385</v>
      </c>
      <c r="S30" s="624"/>
      <c r="T30" s="624"/>
      <c r="U30" s="624"/>
      <c r="V30" s="624"/>
      <c r="W30" s="624"/>
      <c r="X30" s="624"/>
      <c r="Y30" s="625"/>
      <c r="Z30" s="626">
        <v>1.1000000000000001</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93.9</v>
      </c>
      <c r="BN30" s="682"/>
      <c r="BO30" s="682"/>
      <c r="BP30" s="682"/>
      <c r="BQ30" s="683"/>
      <c r="BR30" s="681">
        <v>98.5</v>
      </c>
      <c r="BS30" s="682"/>
      <c r="BT30" s="682"/>
      <c r="BU30" s="682"/>
      <c r="BV30" s="682"/>
      <c r="BW30" s="682"/>
      <c r="BX30" s="618">
        <v>93.6</v>
      </c>
      <c r="BY30" s="682"/>
      <c r="BZ30" s="682"/>
      <c r="CA30" s="682"/>
      <c r="CB30" s="683"/>
      <c r="CD30" s="686"/>
      <c r="CE30" s="687"/>
      <c r="CF30" s="637" t="s">
        <v>289</v>
      </c>
      <c r="CG30" s="638"/>
      <c r="CH30" s="638"/>
      <c r="CI30" s="638"/>
      <c r="CJ30" s="638"/>
      <c r="CK30" s="638"/>
      <c r="CL30" s="638"/>
      <c r="CM30" s="638"/>
      <c r="CN30" s="638"/>
      <c r="CO30" s="638"/>
      <c r="CP30" s="638"/>
      <c r="CQ30" s="639"/>
      <c r="CR30" s="623">
        <v>1226978</v>
      </c>
      <c r="CS30" s="624"/>
      <c r="CT30" s="624"/>
      <c r="CU30" s="624"/>
      <c r="CV30" s="624"/>
      <c r="CW30" s="624"/>
      <c r="CX30" s="624"/>
      <c r="CY30" s="625"/>
      <c r="CZ30" s="657">
        <v>11</v>
      </c>
      <c r="DA30" s="658"/>
      <c r="DB30" s="658"/>
      <c r="DC30" s="659"/>
      <c r="DD30" s="632">
        <v>1177375</v>
      </c>
      <c r="DE30" s="624"/>
      <c r="DF30" s="624"/>
      <c r="DG30" s="624"/>
      <c r="DH30" s="624"/>
      <c r="DI30" s="624"/>
      <c r="DJ30" s="624"/>
      <c r="DK30" s="625"/>
      <c r="DL30" s="632">
        <v>1177375</v>
      </c>
      <c r="DM30" s="624"/>
      <c r="DN30" s="624"/>
      <c r="DO30" s="624"/>
      <c r="DP30" s="624"/>
      <c r="DQ30" s="624"/>
      <c r="DR30" s="624"/>
      <c r="DS30" s="624"/>
      <c r="DT30" s="624"/>
      <c r="DU30" s="624"/>
      <c r="DV30" s="625"/>
      <c r="DW30" s="628">
        <v>18.3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375278</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95.7</v>
      </c>
      <c r="BN31" s="679"/>
      <c r="BO31" s="679"/>
      <c r="BP31" s="679"/>
      <c r="BQ31" s="680"/>
      <c r="BR31" s="678">
        <v>98.8</v>
      </c>
      <c r="BS31" s="655"/>
      <c r="BT31" s="655"/>
      <c r="BU31" s="655"/>
      <c r="BV31" s="655"/>
      <c r="BW31" s="655"/>
      <c r="BX31" s="629">
        <v>95.3</v>
      </c>
      <c r="BY31" s="679"/>
      <c r="BZ31" s="679"/>
      <c r="CA31" s="679"/>
      <c r="CB31" s="680"/>
      <c r="CD31" s="686"/>
      <c r="CE31" s="687"/>
      <c r="CF31" s="637" t="s">
        <v>293</v>
      </c>
      <c r="CG31" s="638"/>
      <c r="CH31" s="638"/>
      <c r="CI31" s="638"/>
      <c r="CJ31" s="638"/>
      <c r="CK31" s="638"/>
      <c r="CL31" s="638"/>
      <c r="CM31" s="638"/>
      <c r="CN31" s="638"/>
      <c r="CO31" s="638"/>
      <c r="CP31" s="638"/>
      <c r="CQ31" s="639"/>
      <c r="CR31" s="623">
        <v>117361</v>
      </c>
      <c r="CS31" s="655"/>
      <c r="CT31" s="655"/>
      <c r="CU31" s="655"/>
      <c r="CV31" s="655"/>
      <c r="CW31" s="655"/>
      <c r="CX31" s="655"/>
      <c r="CY31" s="656"/>
      <c r="CZ31" s="657">
        <v>1</v>
      </c>
      <c r="DA31" s="658"/>
      <c r="DB31" s="658"/>
      <c r="DC31" s="659"/>
      <c r="DD31" s="632">
        <v>113453</v>
      </c>
      <c r="DE31" s="655"/>
      <c r="DF31" s="655"/>
      <c r="DG31" s="655"/>
      <c r="DH31" s="655"/>
      <c r="DI31" s="655"/>
      <c r="DJ31" s="655"/>
      <c r="DK31" s="656"/>
      <c r="DL31" s="632">
        <v>113453</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206603</v>
      </c>
      <c r="S32" s="624"/>
      <c r="T32" s="624"/>
      <c r="U32" s="624"/>
      <c r="V32" s="624"/>
      <c r="W32" s="624"/>
      <c r="X32" s="624"/>
      <c r="Y32" s="625"/>
      <c r="Z32" s="626">
        <v>1.8</v>
      </c>
      <c r="AA32" s="626"/>
      <c r="AB32" s="626"/>
      <c r="AC32" s="626"/>
      <c r="AD32" s="627">
        <v>552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98.1</v>
      </c>
      <c r="BH32" s="691"/>
      <c r="BI32" s="691"/>
      <c r="BJ32" s="691"/>
      <c r="BK32" s="691"/>
      <c r="BL32" s="691"/>
      <c r="BM32" s="692">
        <v>91.3</v>
      </c>
      <c r="BN32" s="691"/>
      <c r="BO32" s="691"/>
      <c r="BP32" s="691"/>
      <c r="BQ32" s="693"/>
      <c r="BR32" s="690">
        <v>98</v>
      </c>
      <c r="BS32" s="691"/>
      <c r="BT32" s="691"/>
      <c r="BU32" s="691"/>
      <c r="BV32" s="691"/>
      <c r="BW32" s="691"/>
      <c r="BX32" s="692">
        <v>91.1</v>
      </c>
      <c r="BY32" s="691"/>
      <c r="BZ32" s="691"/>
      <c r="CA32" s="691"/>
      <c r="CB32" s="693"/>
      <c r="CD32" s="688"/>
      <c r="CE32" s="689"/>
      <c r="CF32" s="637" t="s">
        <v>296</v>
      </c>
      <c r="CG32" s="638"/>
      <c r="CH32" s="638"/>
      <c r="CI32" s="638"/>
      <c r="CJ32" s="638"/>
      <c r="CK32" s="638"/>
      <c r="CL32" s="638"/>
      <c r="CM32" s="638"/>
      <c r="CN32" s="638"/>
      <c r="CO32" s="638"/>
      <c r="CP32" s="638"/>
      <c r="CQ32" s="639"/>
      <c r="CR32" s="623">
        <v>316</v>
      </c>
      <c r="CS32" s="624"/>
      <c r="CT32" s="624"/>
      <c r="CU32" s="624"/>
      <c r="CV32" s="624"/>
      <c r="CW32" s="624"/>
      <c r="CX32" s="624"/>
      <c r="CY32" s="625"/>
      <c r="CZ32" s="657">
        <v>0</v>
      </c>
      <c r="DA32" s="658"/>
      <c r="DB32" s="658"/>
      <c r="DC32" s="659"/>
      <c r="DD32" s="632">
        <v>316</v>
      </c>
      <c r="DE32" s="624"/>
      <c r="DF32" s="624"/>
      <c r="DG32" s="624"/>
      <c r="DH32" s="624"/>
      <c r="DI32" s="624"/>
      <c r="DJ32" s="624"/>
      <c r="DK32" s="625"/>
      <c r="DL32" s="632">
        <v>316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1570900</v>
      </c>
      <c r="S33" s="624"/>
      <c r="T33" s="624"/>
      <c r="U33" s="624"/>
      <c r="V33" s="624"/>
      <c r="W33" s="624"/>
      <c r="X33" s="624"/>
      <c r="Y33" s="625"/>
      <c r="Z33" s="626">
        <v>13.6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3808857</v>
      </c>
      <c r="CS33" s="655"/>
      <c r="CT33" s="655"/>
      <c r="CU33" s="655"/>
      <c r="CV33" s="655"/>
      <c r="CW33" s="655"/>
      <c r="CX33" s="655"/>
      <c r="CY33" s="656"/>
      <c r="CZ33" s="657">
        <v>34</v>
      </c>
      <c r="DA33" s="658"/>
      <c r="DB33" s="658"/>
      <c r="DC33" s="659"/>
      <c r="DD33" s="632">
        <v>2813253</v>
      </c>
      <c r="DE33" s="655"/>
      <c r="DF33" s="655"/>
      <c r="DG33" s="655"/>
      <c r="DH33" s="655"/>
      <c r="DI33" s="655"/>
      <c r="DJ33" s="655"/>
      <c r="DK33" s="656"/>
      <c r="DL33" s="632">
        <v>1904328</v>
      </c>
      <c r="DM33" s="655"/>
      <c r="DN33" s="655"/>
      <c r="DO33" s="655"/>
      <c r="DP33" s="655"/>
      <c r="DQ33" s="655"/>
      <c r="DR33" s="655"/>
      <c r="DS33" s="655"/>
      <c r="DT33" s="655"/>
      <c r="DU33" s="655"/>
      <c r="DV33" s="656"/>
      <c r="DW33" s="628">
        <v>29.6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713317</v>
      </c>
      <c r="CS34" s="624"/>
      <c r="CT34" s="624"/>
      <c r="CU34" s="624"/>
      <c r="CV34" s="624"/>
      <c r="CW34" s="624"/>
      <c r="CX34" s="624"/>
      <c r="CY34" s="625"/>
      <c r="CZ34" s="657">
        <v>6.4</v>
      </c>
      <c r="DA34" s="658"/>
      <c r="DB34" s="658"/>
      <c r="DC34" s="659"/>
      <c r="DD34" s="632">
        <v>563793</v>
      </c>
      <c r="DE34" s="624"/>
      <c r="DF34" s="624"/>
      <c r="DG34" s="624"/>
      <c r="DH34" s="624"/>
      <c r="DI34" s="624"/>
      <c r="DJ34" s="624"/>
      <c r="DK34" s="625"/>
      <c r="DL34" s="632">
        <v>487393</v>
      </c>
      <c r="DM34" s="624"/>
      <c r="DN34" s="624"/>
      <c r="DO34" s="624"/>
      <c r="DP34" s="624"/>
      <c r="DQ34" s="624"/>
      <c r="DR34" s="624"/>
      <c r="DS34" s="624"/>
      <c r="DT34" s="624"/>
      <c r="DU34" s="624"/>
      <c r="DV34" s="625"/>
      <c r="DW34" s="628">
        <v>7.6</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362500</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1783549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-86650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60300</v>
      </c>
      <c r="CS35" s="655"/>
      <c r="CT35" s="655"/>
      <c r="CU35" s="655"/>
      <c r="CV35" s="655"/>
      <c r="CW35" s="655"/>
      <c r="CX35" s="655"/>
      <c r="CY35" s="656"/>
      <c r="CZ35" s="657">
        <v>0.5</v>
      </c>
      <c r="DA35" s="658"/>
      <c r="DB35" s="658"/>
      <c r="DC35" s="659"/>
      <c r="DD35" s="632">
        <v>52962</v>
      </c>
      <c r="DE35" s="655"/>
      <c r="DF35" s="655"/>
      <c r="DG35" s="655"/>
      <c r="DH35" s="655"/>
      <c r="DI35" s="655"/>
      <c r="DJ35" s="655"/>
      <c r="DK35" s="656"/>
      <c r="DL35" s="632">
        <v>52962</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11585381</v>
      </c>
      <c r="S36" s="696"/>
      <c r="T36" s="696"/>
      <c r="U36" s="696"/>
      <c r="V36" s="696"/>
      <c r="W36" s="696"/>
      <c r="X36" s="696"/>
      <c r="Y36" s="697"/>
      <c r="Z36" s="698">
        <v>100</v>
      </c>
      <c r="AA36" s="698"/>
      <c r="AB36" s="698"/>
      <c r="AC36" s="698"/>
      <c r="AD36" s="699">
        <v>6064823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264065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-387544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946930</v>
      </c>
      <c r="CS36" s="624"/>
      <c r="CT36" s="624"/>
      <c r="CU36" s="624"/>
      <c r="CV36" s="624"/>
      <c r="CW36" s="624"/>
      <c r="CX36" s="624"/>
      <c r="CY36" s="625"/>
      <c r="CZ36" s="657">
        <v>8.5</v>
      </c>
      <c r="DA36" s="658"/>
      <c r="DB36" s="658"/>
      <c r="DC36" s="659"/>
      <c r="DD36" s="632">
        <v>482957</v>
      </c>
      <c r="DE36" s="624"/>
      <c r="DF36" s="624"/>
      <c r="DG36" s="624"/>
      <c r="DH36" s="624"/>
      <c r="DI36" s="624"/>
      <c r="DJ36" s="624"/>
      <c r="DK36" s="625"/>
      <c r="DL36" s="632">
        <v>242213</v>
      </c>
      <c r="DM36" s="624"/>
      <c r="DN36" s="624"/>
      <c r="DO36" s="624"/>
      <c r="DP36" s="624"/>
      <c r="DQ36" s="624"/>
      <c r="DR36" s="624"/>
      <c r="DS36" s="624"/>
      <c r="DT36" s="624"/>
      <c r="DU36" s="624"/>
      <c r="DV36" s="625"/>
      <c r="DW36" s="628">
        <v>3.8</v>
      </c>
      <c r="DX36" s="653"/>
      <c r="DY36" s="653"/>
      <c r="DZ36" s="653"/>
      <c r="EA36" s="653"/>
      <c r="EB36" s="653"/>
      <c r="EC36" s="654"/>
    </row>
    <row r="37" spans="2:133" ht="11.25" customHeight="1">
      <c r="AQ37" s="702" t="s">
        <v>311</v>
      </c>
      <c r="AR37" s="703"/>
      <c r="AS37" s="703"/>
      <c r="AT37" s="703"/>
      <c r="AU37" s="703"/>
      <c r="AV37" s="703"/>
      <c r="AW37" s="703"/>
      <c r="AX37" s="703"/>
      <c r="AY37" s="704"/>
      <c r="AZ37" s="623">
        <v>90063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4122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486340</v>
      </c>
      <c r="CS37" s="655"/>
      <c r="CT37" s="655"/>
      <c r="CU37" s="655"/>
      <c r="CV37" s="655"/>
      <c r="CW37" s="655"/>
      <c r="CX37" s="655"/>
      <c r="CY37" s="656"/>
      <c r="CZ37" s="657">
        <v>4.3</v>
      </c>
      <c r="DA37" s="658"/>
      <c r="DB37" s="658"/>
      <c r="DC37" s="659"/>
      <c r="DD37" s="632">
        <v>161140</v>
      </c>
      <c r="DE37" s="655"/>
      <c r="DF37" s="655"/>
      <c r="DG37" s="655"/>
      <c r="DH37" s="655"/>
      <c r="DI37" s="655"/>
      <c r="DJ37" s="655"/>
      <c r="DK37" s="656"/>
      <c r="DL37" s="632">
        <v>114535</v>
      </c>
      <c r="DM37" s="655"/>
      <c r="DN37" s="655"/>
      <c r="DO37" s="655"/>
      <c r="DP37" s="655"/>
      <c r="DQ37" s="655"/>
      <c r="DR37" s="655"/>
      <c r="DS37" s="655"/>
      <c r="DT37" s="655"/>
      <c r="DU37" s="655"/>
      <c r="DV37" s="656"/>
      <c r="DW37" s="628">
        <v>1.8</v>
      </c>
      <c r="DX37" s="653"/>
      <c r="DY37" s="653"/>
      <c r="DZ37" s="653"/>
      <c r="EA37" s="653"/>
      <c r="EB37" s="653"/>
      <c r="EC37" s="654"/>
    </row>
    <row r="38" spans="2:133" ht="11.25" customHeight="1">
      <c r="AQ38" s="702" t="s">
        <v>314</v>
      </c>
      <c r="AR38" s="703"/>
      <c r="AS38" s="703"/>
      <c r="AT38" s="703"/>
      <c r="AU38" s="703"/>
      <c r="AV38" s="703"/>
      <c r="AW38" s="703"/>
      <c r="AX38" s="703"/>
      <c r="AY38" s="704"/>
      <c r="AZ38" s="623">
        <v>1177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6714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1692309</v>
      </c>
      <c r="CS38" s="624"/>
      <c r="CT38" s="624"/>
      <c r="CU38" s="624"/>
      <c r="CV38" s="624"/>
      <c r="CW38" s="624"/>
      <c r="CX38" s="624"/>
      <c r="CY38" s="625"/>
      <c r="CZ38" s="657">
        <v>15.1</v>
      </c>
      <c r="DA38" s="658"/>
      <c r="DB38" s="658"/>
      <c r="DC38" s="659"/>
      <c r="DD38" s="632">
        <v>1486508</v>
      </c>
      <c r="DE38" s="624"/>
      <c r="DF38" s="624"/>
      <c r="DG38" s="624"/>
      <c r="DH38" s="624"/>
      <c r="DI38" s="624"/>
      <c r="DJ38" s="624"/>
      <c r="DK38" s="625"/>
      <c r="DL38" s="632">
        <v>1121760</v>
      </c>
      <c r="DM38" s="624"/>
      <c r="DN38" s="624"/>
      <c r="DO38" s="624"/>
      <c r="DP38" s="624"/>
      <c r="DQ38" s="624"/>
      <c r="DR38" s="624"/>
      <c r="DS38" s="624"/>
      <c r="DT38" s="624"/>
      <c r="DU38" s="624"/>
      <c r="DV38" s="625"/>
      <c r="DW38" s="628">
        <v>17.5</v>
      </c>
      <c r="DX38" s="653"/>
      <c r="DY38" s="653"/>
      <c r="DZ38" s="653"/>
      <c r="EA38" s="653"/>
      <c r="EB38" s="653"/>
      <c r="EC38" s="654"/>
    </row>
    <row r="39" spans="2:133" ht="11.25" customHeight="1">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276331</v>
      </c>
      <c r="CS39" s="655"/>
      <c r="CT39" s="655"/>
      <c r="CU39" s="655"/>
      <c r="CV39" s="655"/>
      <c r="CW39" s="655"/>
      <c r="CX39" s="655"/>
      <c r="CY39" s="656"/>
      <c r="CZ39" s="657">
        <v>2.5</v>
      </c>
      <c r="DA39" s="658"/>
      <c r="DB39" s="658"/>
      <c r="DC39" s="659"/>
      <c r="DD39" s="632">
        <v>226133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541786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149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119670</v>
      </c>
      <c r="CS40" s="624"/>
      <c r="CT40" s="624"/>
      <c r="CU40" s="624"/>
      <c r="CV40" s="624"/>
      <c r="CW40" s="624"/>
      <c r="CX40" s="624"/>
      <c r="CY40" s="625"/>
      <c r="CZ40" s="657">
        <v>1.1000000000000001</v>
      </c>
      <c r="DA40" s="658"/>
      <c r="DB40" s="658"/>
      <c r="DC40" s="659"/>
      <c r="DD40" s="632">
        <v>900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886458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414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1405761</v>
      </c>
      <c r="CS42" s="624"/>
      <c r="CT42" s="624"/>
      <c r="CU42" s="624"/>
      <c r="CV42" s="624"/>
      <c r="CW42" s="624"/>
      <c r="CX42" s="624"/>
      <c r="CY42" s="625"/>
      <c r="CZ42" s="657">
        <v>12.6</v>
      </c>
      <c r="DA42" s="706"/>
      <c r="DB42" s="706"/>
      <c r="DC42" s="707"/>
      <c r="DD42" s="632">
        <v>267027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103720</v>
      </c>
      <c r="CS43" s="655"/>
      <c r="CT43" s="655"/>
      <c r="CU43" s="655"/>
      <c r="CV43" s="655"/>
      <c r="CW43" s="655"/>
      <c r="CX43" s="655"/>
      <c r="CY43" s="656"/>
      <c r="CZ43" s="657">
        <v>0.9</v>
      </c>
      <c r="DA43" s="658"/>
      <c r="DB43" s="658"/>
      <c r="DC43" s="659"/>
      <c r="DD43" s="632">
        <v>102720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1355891</v>
      </c>
      <c r="CS44" s="624"/>
      <c r="CT44" s="624"/>
      <c r="CU44" s="624"/>
      <c r="CV44" s="624"/>
      <c r="CW44" s="624"/>
      <c r="CX44" s="624"/>
      <c r="CY44" s="625"/>
      <c r="CZ44" s="657">
        <v>12.1</v>
      </c>
      <c r="DA44" s="706"/>
      <c r="DB44" s="706"/>
      <c r="DC44" s="707"/>
      <c r="DD44" s="632">
        <v>245601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455686</v>
      </c>
      <c r="CS45" s="655"/>
      <c r="CT45" s="655"/>
      <c r="CU45" s="655"/>
      <c r="CV45" s="655"/>
      <c r="CW45" s="655"/>
      <c r="CX45" s="655"/>
      <c r="CY45" s="656"/>
      <c r="CZ45" s="657">
        <v>4.0999999999999996</v>
      </c>
      <c r="DA45" s="658"/>
      <c r="DB45" s="658"/>
      <c r="DC45" s="659"/>
      <c r="DD45" s="632">
        <v>10422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771428</v>
      </c>
      <c r="CS46" s="624"/>
      <c r="CT46" s="624"/>
      <c r="CU46" s="624"/>
      <c r="CV46" s="624"/>
      <c r="CW46" s="624"/>
      <c r="CX46" s="624"/>
      <c r="CY46" s="625"/>
      <c r="CZ46" s="657">
        <v>6.9</v>
      </c>
      <c r="DA46" s="706"/>
      <c r="DB46" s="706"/>
      <c r="DC46" s="707"/>
      <c r="DD46" s="632">
        <v>234014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49870</v>
      </c>
      <c r="CS47" s="655"/>
      <c r="CT47" s="655"/>
      <c r="CU47" s="655"/>
      <c r="CV47" s="655"/>
      <c r="CW47" s="655"/>
      <c r="CX47" s="655"/>
      <c r="CY47" s="656"/>
      <c r="CZ47" s="657">
        <v>0.4</v>
      </c>
      <c r="DA47" s="658"/>
      <c r="DB47" s="658"/>
      <c r="DC47" s="659"/>
      <c r="DD47" s="632">
        <v>21426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11194718</v>
      </c>
      <c r="CS49" s="691"/>
      <c r="CT49" s="691"/>
      <c r="CU49" s="691"/>
      <c r="CV49" s="691"/>
      <c r="CW49" s="691"/>
      <c r="CX49" s="691"/>
      <c r="CY49" s="718"/>
      <c r="CZ49" s="719">
        <v>100</v>
      </c>
      <c r="DA49" s="720"/>
      <c r="DB49" s="720"/>
      <c r="DC49" s="721"/>
      <c r="DD49" s="722">
        <v>7163375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11607</v>
      </c>
      <c r="R7" s="753"/>
      <c r="S7" s="753"/>
      <c r="T7" s="753"/>
      <c r="U7" s="753"/>
      <c r="V7" s="753">
        <v>11217</v>
      </c>
      <c r="W7" s="753"/>
      <c r="X7" s="753"/>
      <c r="Y7" s="753"/>
      <c r="Z7" s="753"/>
      <c r="AA7" s="753">
        <v>391</v>
      </c>
      <c r="AB7" s="753"/>
      <c r="AC7" s="753"/>
      <c r="AD7" s="753"/>
      <c r="AE7" s="754"/>
      <c r="AF7" s="755">
        <v>387</v>
      </c>
      <c r="AG7" s="756"/>
      <c r="AH7" s="756"/>
      <c r="AI7" s="756"/>
      <c r="AJ7" s="757"/>
      <c r="AK7" s="792">
        <v>127</v>
      </c>
      <c r="AL7" s="793"/>
      <c r="AM7" s="793"/>
      <c r="AN7" s="793"/>
      <c r="AO7" s="793"/>
      <c r="AP7" s="793">
        <v>10719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-5</v>
      </c>
      <c r="CI7" s="790"/>
      <c r="CJ7" s="790"/>
      <c r="CK7" s="790"/>
      <c r="CL7" s="791"/>
      <c r="CM7" s="789">
        <v>251</v>
      </c>
      <c r="CN7" s="790"/>
      <c r="CO7" s="790"/>
      <c r="CP7" s="790"/>
      <c r="CQ7" s="791"/>
      <c r="CR7" s="789">
        <v>15</v>
      </c>
      <c r="CS7" s="790"/>
      <c r="CT7" s="790"/>
      <c r="CU7" s="790"/>
      <c r="CV7" s="791"/>
      <c r="CW7" s="789" t="s">
        <v>548</v>
      </c>
      <c r="CX7" s="790"/>
      <c r="CY7" s="790"/>
      <c r="CZ7" s="790"/>
      <c r="DA7" s="791"/>
      <c r="DB7" s="789" t="s">
        <v>548</v>
      </c>
      <c r="DC7" s="790"/>
      <c r="DD7" s="790"/>
      <c r="DE7" s="790"/>
      <c r="DF7" s="791"/>
      <c r="DG7" s="789" t="s">
        <v>548</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543</v>
      </c>
      <c r="BT8" s="787"/>
      <c r="BU8" s="787"/>
      <c r="BV8" s="787"/>
      <c r="BW8" s="787"/>
      <c r="BX8" s="787"/>
      <c r="BY8" s="787"/>
      <c r="BZ8" s="787"/>
      <c r="CA8" s="787"/>
      <c r="CB8" s="787"/>
      <c r="CC8" s="787"/>
      <c r="CD8" s="787"/>
      <c r="CE8" s="787"/>
      <c r="CF8" s="787"/>
      <c r="CG8" s="788"/>
      <c r="CH8" s="799">
        <v>3</v>
      </c>
      <c r="CI8" s="800"/>
      <c r="CJ8" s="800"/>
      <c r="CK8" s="800"/>
      <c r="CL8" s="801"/>
      <c r="CM8" s="799">
        <v>18</v>
      </c>
      <c r="CN8" s="800"/>
      <c r="CO8" s="800"/>
      <c r="CP8" s="800"/>
      <c r="CQ8" s="801"/>
      <c r="CR8" s="799">
        <v>80</v>
      </c>
      <c r="CS8" s="800"/>
      <c r="CT8" s="800"/>
      <c r="CU8" s="800"/>
      <c r="CV8" s="801"/>
      <c r="CW8" s="799" t="s">
        <v>548</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556</v>
      </c>
      <c r="BS9" s="786" t="s">
        <v>544</v>
      </c>
      <c r="BT9" s="787"/>
      <c r="BU9" s="787"/>
      <c r="BV9" s="787"/>
      <c r="BW9" s="787"/>
      <c r="BX9" s="787"/>
      <c r="BY9" s="787"/>
      <c r="BZ9" s="787"/>
      <c r="CA9" s="787"/>
      <c r="CB9" s="787"/>
      <c r="CC9" s="787"/>
      <c r="CD9" s="787"/>
      <c r="CE9" s="787"/>
      <c r="CF9" s="787"/>
      <c r="CG9" s="788"/>
      <c r="CH9" s="799">
        <v>0</v>
      </c>
      <c r="CI9" s="800"/>
      <c r="CJ9" s="800"/>
      <c r="CK9" s="800"/>
      <c r="CL9" s="801"/>
      <c r="CM9" s="799">
        <v>-9</v>
      </c>
      <c r="CN9" s="800"/>
      <c r="CO9" s="800"/>
      <c r="CP9" s="800"/>
      <c r="CQ9" s="801"/>
      <c r="CR9" s="799">
        <v>26</v>
      </c>
      <c r="CS9" s="800"/>
      <c r="CT9" s="800"/>
      <c r="CU9" s="800"/>
      <c r="CV9" s="801"/>
      <c r="CW9" s="799" t="s">
        <v>548</v>
      </c>
      <c r="CX9" s="800"/>
      <c r="CY9" s="800"/>
      <c r="CZ9" s="800"/>
      <c r="DA9" s="801"/>
      <c r="DB9" s="799" t="s">
        <v>548</v>
      </c>
      <c r="DC9" s="800"/>
      <c r="DD9" s="800"/>
      <c r="DE9" s="800"/>
      <c r="DF9" s="801"/>
      <c r="DG9" s="799" t="s">
        <v>548</v>
      </c>
      <c r="DH9" s="800"/>
      <c r="DI9" s="800"/>
      <c r="DJ9" s="800"/>
      <c r="DK9" s="801"/>
      <c r="DL9" s="799">
        <v>159</v>
      </c>
      <c r="DM9" s="800"/>
      <c r="DN9" s="800"/>
      <c r="DO9" s="800"/>
      <c r="DP9" s="801"/>
      <c r="DQ9" s="799">
        <v>48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545</v>
      </c>
      <c r="BT10" s="787"/>
      <c r="BU10" s="787"/>
      <c r="BV10" s="787"/>
      <c r="BW10" s="787"/>
      <c r="BX10" s="787"/>
      <c r="BY10" s="787"/>
      <c r="BZ10" s="787"/>
      <c r="CA10" s="787"/>
      <c r="CB10" s="787"/>
      <c r="CC10" s="787"/>
      <c r="CD10" s="787"/>
      <c r="CE10" s="787"/>
      <c r="CF10" s="787"/>
      <c r="CG10" s="788"/>
      <c r="CH10" s="799">
        <v>10</v>
      </c>
      <c r="CI10" s="800"/>
      <c r="CJ10" s="800"/>
      <c r="CK10" s="800"/>
      <c r="CL10" s="801"/>
      <c r="CM10" s="799">
        <v>316</v>
      </c>
      <c r="CN10" s="800"/>
      <c r="CO10" s="800"/>
      <c r="CP10" s="800"/>
      <c r="CQ10" s="801"/>
      <c r="CR10" s="799">
        <v>15</v>
      </c>
      <c r="CS10" s="800"/>
      <c r="CT10" s="800"/>
      <c r="CU10" s="800"/>
      <c r="CV10" s="801"/>
      <c r="CW10" s="799" t="s">
        <v>548</v>
      </c>
      <c r="CX10" s="800"/>
      <c r="CY10" s="800"/>
      <c r="CZ10" s="800"/>
      <c r="DA10" s="801"/>
      <c r="DB10" s="799" t="s">
        <v>548</v>
      </c>
      <c r="DC10" s="800"/>
      <c r="DD10" s="800"/>
      <c r="DE10" s="800"/>
      <c r="DF10" s="801"/>
      <c r="DG10" s="799" t="s">
        <v>548</v>
      </c>
      <c r="DH10" s="800"/>
      <c r="DI10" s="800"/>
      <c r="DJ10" s="800"/>
      <c r="DK10" s="801"/>
      <c r="DL10" s="799" t="s">
        <v>548</v>
      </c>
      <c r="DM10" s="800"/>
      <c r="DN10" s="800"/>
      <c r="DO10" s="800"/>
      <c r="DP10" s="801"/>
      <c r="DQ10" s="799" t="s">
        <v>548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556</v>
      </c>
      <c r="BS11" s="786" t="s">
        <v>546</v>
      </c>
      <c r="BT11" s="787"/>
      <c r="BU11" s="787"/>
      <c r="BV11" s="787"/>
      <c r="BW11" s="787"/>
      <c r="BX11" s="787"/>
      <c r="BY11" s="787"/>
      <c r="BZ11" s="787"/>
      <c r="CA11" s="787"/>
      <c r="CB11" s="787"/>
      <c r="CC11" s="787"/>
      <c r="CD11" s="787"/>
      <c r="CE11" s="787"/>
      <c r="CF11" s="787"/>
      <c r="CG11" s="788"/>
      <c r="CH11" s="799">
        <v>1</v>
      </c>
      <c r="CI11" s="800"/>
      <c r="CJ11" s="800"/>
      <c r="CK11" s="800"/>
      <c r="CL11" s="801"/>
      <c r="CM11" s="799">
        <v>8</v>
      </c>
      <c r="CN11" s="800"/>
      <c r="CO11" s="800"/>
      <c r="CP11" s="800"/>
      <c r="CQ11" s="801"/>
      <c r="CR11" s="799">
        <v>2</v>
      </c>
      <c r="CS11" s="800"/>
      <c r="CT11" s="800"/>
      <c r="CU11" s="800"/>
      <c r="CV11" s="801"/>
      <c r="CW11" s="799" t="s">
        <v>548</v>
      </c>
      <c r="CX11" s="800"/>
      <c r="CY11" s="800"/>
      <c r="CZ11" s="800"/>
      <c r="DA11" s="801"/>
      <c r="DB11" s="799" t="s">
        <v>548</v>
      </c>
      <c r="DC11" s="800"/>
      <c r="DD11" s="800"/>
      <c r="DE11" s="800"/>
      <c r="DF11" s="801"/>
      <c r="DG11" s="799">
        <v>191</v>
      </c>
      <c r="DH11" s="800"/>
      <c r="DI11" s="800"/>
      <c r="DJ11" s="800"/>
      <c r="DK11" s="801"/>
      <c r="DL11" s="799" t="s">
        <v>548</v>
      </c>
      <c r="DM11" s="800"/>
      <c r="DN11" s="800"/>
      <c r="DO11" s="800"/>
      <c r="DP11" s="801"/>
      <c r="DQ11" s="799">
        <v>188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547</v>
      </c>
      <c r="BT12" s="787"/>
      <c r="BU12" s="787"/>
      <c r="BV12" s="787"/>
      <c r="BW12" s="787"/>
      <c r="BX12" s="787"/>
      <c r="BY12" s="787"/>
      <c r="BZ12" s="787"/>
      <c r="CA12" s="787"/>
      <c r="CB12" s="787"/>
      <c r="CC12" s="787"/>
      <c r="CD12" s="787"/>
      <c r="CE12" s="787"/>
      <c r="CF12" s="787"/>
      <c r="CG12" s="788"/>
      <c r="CH12" s="799">
        <v>-8</v>
      </c>
      <c r="CI12" s="800"/>
      <c r="CJ12" s="800"/>
      <c r="CK12" s="800"/>
      <c r="CL12" s="801"/>
      <c r="CM12" s="799">
        <v>286</v>
      </c>
      <c r="CN12" s="800"/>
      <c r="CO12" s="800"/>
      <c r="CP12" s="800"/>
      <c r="CQ12" s="801"/>
      <c r="CR12" s="799">
        <v>13</v>
      </c>
      <c r="CS12" s="800"/>
      <c r="CT12" s="800"/>
      <c r="CU12" s="800"/>
      <c r="CV12" s="801"/>
      <c r="CW12" s="799" t="s">
        <v>548</v>
      </c>
      <c r="CX12" s="800"/>
      <c r="CY12" s="800"/>
      <c r="CZ12" s="800"/>
      <c r="DA12" s="801"/>
      <c r="DB12" s="799" t="s">
        <v>548</v>
      </c>
      <c r="DC12" s="800"/>
      <c r="DD12" s="800"/>
      <c r="DE12" s="800"/>
      <c r="DF12" s="801"/>
      <c r="DG12" s="799" t="s">
        <v>548</v>
      </c>
      <c r="DH12" s="800"/>
      <c r="DI12" s="800"/>
      <c r="DJ12" s="800"/>
      <c r="DK12" s="801"/>
      <c r="DL12" s="799" t="s">
        <v>548</v>
      </c>
      <c r="DM12" s="800"/>
      <c r="DN12" s="800"/>
      <c r="DO12" s="800"/>
      <c r="DP12" s="801"/>
      <c r="DQ12" s="799" t="s">
        <v>548</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10608</v>
      </c>
      <c r="R23" s="812"/>
      <c r="S23" s="812"/>
      <c r="T23" s="812"/>
      <c r="U23" s="812"/>
      <c r="V23" s="812">
        <v>11217</v>
      </c>
      <c r="W23" s="812"/>
      <c r="X23" s="812"/>
      <c r="Y23" s="812"/>
      <c r="Z23" s="812"/>
      <c r="AA23" s="812">
        <v>391</v>
      </c>
      <c r="AB23" s="812"/>
      <c r="AC23" s="812"/>
      <c r="AD23" s="812"/>
      <c r="AE23" s="813"/>
      <c r="AF23" s="814">
        <v>387</v>
      </c>
      <c r="AG23" s="812"/>
      <c r="AH23" s="812"/>
      <c r="AI23" s="812"/>
      <c r="AJ23" s="815"/>
      <c r="AK23" s="816"/>
      <c r="AL23" s="817"/>
      <c r="AM23" s="817"/>
      <c r="AN23" s="817"/>
      <c r="AO23" s="817"/>
      <c r="AP23" s="812">
        <v>10719</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4607</v>
      </c>
      <c r="R28" s="841"/>
      <c r="S28" s="841"/>
      <c r="T28" s="841"/>
      <c r="U28" s="841"/>
      <c r="V28" s="841">
        <v>4694</v>
      </c>
      <c r="W28" s="841"/>
      <c r="X28" s="841"/>
      <c r="Y28" s="841"/>
      <c r="Z28" s="841"/>
      <c r="AA28" s="841">
        <v>-87</v>
      </c>
      <c r="AB28" s="841"/>
      <c r="AC28" s="841"/>
      <c r="AD28" s="841"/>
      <c r="AE28" s="842"/>
      <c r="AF28" s="843">
        <v>-87</v>
      </c>
      <c r="AG28" s="841"/>
      <c r="AH28" s="841"/>
      <c r="AI28" s="841"/>
      <c r="AJ28" s="844"/>
      <c r="AK28" s="845">
        <v>484</v>
      </c>
      <c r="AL28" s="836"/>
      <c r="AM28" s="836"/>
      <c r="AN28" s="836"/>
      <c r="AO28" s="836"/>
      <c r="AP28" s="836" t="s">
        <v>548</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2315</v>
      </c>
      <c r="R29" s="777"/>
      <c r="S29" s="777"/>
      <c r="T29" s="777"/>
      <c r="U29" s="777"/>
      <c r="V29" s="777">
        <v>2201</v>
      </c>
      <c r="W29" s="777"/>
      <c r="X29" s="777"/>
      <c r="Y29" s="777"/>
      <c r="Z29" s="777"/>
      <c r="AA29" s="777">
        <v>114</v>
      </c>
      <c r="AB29" s="777"/>
      <c r="AC29" s="777"/>
      <c r="AD29" s="777"/>
      <c r="AE29" s="778"/>
      <c r="AF29" s="779">
        <v>114</v>
      </c>
      <c r="AG29" s="780"/>
      <c r="AH29" s="780"/>
      <c r="AI29" s="780"/>
      <c r="AJ29" s="781"/>
      <c r="AK29" s="848">
        <v>340</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319</v>
      </c>
      <c r="R30" s="777"/>
      <c r="S30" s="777"/>
      <c r="T30" s="777"/>
      <c r="U30" s="777"/>
      <c r="V30" s="777">
        <v>316</v>
      </c>
      <c r="W30" s="777"/>
      <c r="X30" s="777"/>
      <c r="Y30" s="777"/>
      <c r="Z30" s="777"/>
      <c r="AA30" s="777">
        <v>2</v>
      </c>
      <c r="AB30" s="777"/>
      <c r="AC30" s="777"/>
      <c r="AD30" s="777"/>
      <c r="AE30" s="778"/>
      <c r="AF30" s="779">
        <v>2</v>
      </c>
      <c r="AG30" s="780"/>
      <c r="AH30" s="780"/>
      <c r="AI30" s="780"/>
      <c r="AJ30" s="781"/>
      <c r="AK30" s="848">
        <v>111</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446</v>
      </c>
      <c r="R31" s="777"/>
      <c r="S31" s="777"/>
      <c r="T31" s="777"/>
      <c r="U31" s="777"/>
      <c r="V31" s="777">
        <v>382</v>
      </c>
      <c r="W31" s="777"/>
      <c r="X31" s="777"/>
      <c r="Y31" s="777"/>
      <c r="Z31" s="777"/>
      <c r="AA31" s="777">
        <v>64</v>
      </c>
      <c r="AB31" s="777"/>
      <c r="AC31" s="777"/>
      <c r="AD31" s="777"/>
      <c r="AE31" s="778"/>
      <c r="AF31" s="779">
        <v>901</v>
      </c>
      <c r="AG31" s="780"/>
      <c r="AH31" s="780"/>
      <c r="AI31" s="780"/>
      <c r="AJ31" s="781"/>
      <c r="AK31" s="848">
        <v>0</v>
      </c>
      <c r="AL31" s="849"/>
      <c r="AM31" s="849"/>
      <c r="AN31" s="849"/>
      <c r="AO31" s="849"/>
      <c r="AP31" s="849">
        <v>1935</v>
      </c>
      <c r="AQ31" s="849"/>
      <c r="AR31" s="849"/>
      <c r="AS31" s="849"/>
      <c r="AT31" s="849"/>
      <c r="AU31" s="849" t="s">
        <v>548</v>
      </c>
      <c r="AV31" s="849"/>
      <c r="AW31" s="849"/>
      <c r="AX31" s="849"/>
      <c r="AY31" s="849"/>
      <c r="AZ31" s="850" t="s">
        <v>548</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679</v>
      </c>
      <c r="R32" s="777"/>
      <c r="S32" s="777"/>
      <c r="T32" s="777"/>
      <c r="U32" s="777"/>
      <c r="V32" s="777">
        <v>657</v>
      </c>
      <c r="W32" s="777"/>
      <c r="X32" s="777"/>
      <c r="Y32" s="777"/>
      <c r="Z32" s="777"/>
      <c r="AA32" s="777">
        <v>23</v>
      </c>
      <c r="AB32" s="777"/>
      <c r="AC32" s="777"/>
      <c r="AD32" s="777"/>
      <c r="AE32" s="778"/>
      <c r="AF32" s="779">
        <v>411</v>
      </c>
      <c r="AG32" s="780"/>
      <c r="AH32" s="780"/>
      <c r="AI32" s="780"/>
      <c r="AJ32" s="781"/>
      <c r="AK32" s="848">
        <v>88</v>
      </c>
      <c r="AL32" s="849"/>
      <c r="AM32" s="849"/>
      <c r="AN32" s="849"/>
      <c r="AO32" s="849"/>
      <c r="AP32" s="849">
        <v>569</v>
      </c>
      <c r="AQ32" s="849"/>
      <c r="AR32" s="849"/>
      <c r="AS32" s="849"/>
      <c r="AT32" s="849"/>
      <c r="AU32" s="849">
        <v>329</v>
      </c>
      <c r="AV32" s="849"/>
      <c r="AW32" s="849"/>
      <c r="AX32" s="849"/>
      <c r="AY32" s="849"/>
      <c r="AZ32" s="850" t="s">
        <v>548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783</v>
      </c>
      <c r="R33" s="777"/>
      <c r="S33" s="777"/>
      <c r="T33" s="777"/>
      <c r="U33" s="777"/>
      <c r="V33" s="777">
        <v>757</v>
      </c>
      <c r="W33" s="777"/>
      <c r="X33" s="777"/>
      <c r="Y33" s="777"/>
      <c r="Z33" s="777"/>
      <c r="AA33" s="777">
        <v>26</v>
      </c>
      <c r="AB33" s="777"/>
      <c r="AC33" s="777"/>
      <c r="AD33" s="777"/>
      <c r="AE33" s="778"/>
      <c r="AF33" s="779">
        <v>26</v>
      </c>
      <c r="AG33" s="780"/>
      <c r="AH33" s="780"/>
      <c r="AI33" s="780"/>
      <c r="AJ33" s="781"/>
      <c r="AK33" s="848">
        <v>264</v>
      </c>
      <c r="AL33" s="849"/>
      <c r="AM33" s="849"/>
      <c r="AN33" s="849"/>
      <c r="AO33" s="849"/>
      <c r="AP33" s="849">
        <v>3559</v>
      </c>
      <c r="AQ33" s="849"/>
      <c r="AR33" s="849"/>
      <c r="AS33" s="849"/>
      <c r="AT33" s="849"/>
      <c r="AU33" s="849">
        <v>3110</v>
      </c>
      <c r="AV33" s="849"/>
      <c r="AW33" s="849"/>
      <c r="AX33" s="849"/>
      <c r="AY33" s="849"/>
      <c r="AZ33" s="850" t="s">
        <v>548</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1368</v>
      </c>
      <c r="AG63" s="860"/>
      <c r="AH63" s="860"/>
      <c r="AI63" s="860"/>
      <c r="AJ63" s="861"/>
      <c r="AK63" s="862"/>
      <c r="AL63" s="857"/>
      <c r="AM63" s="857"/>
      <c r="AN63" s="857"/>
      <c r="AO63" s="857"/>
      <c r="AP63" s="860">
        <v>6062</v>
      </c>
      <c r="AQ63" s="860"/>
      <c r="AR63" s="860"/>
      <c r="AS63" s="860"/>
      <c r="AT63" s="860"/>
      <c r="AU63" s="860">
        <v>3439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3182</v>
      </c>
      <c r="R68" s="884"/>
      <c r="S68" s="884"/>
      <c r="T68" s="884"/>
      <c r="U68" s="884"/>
      <c r="V68" s="884">
        <v>3071</v>
      </c>
      <c r="W68" s="884"/>
      <c r="X68" s="884"/>
      <c r="Y68" s="884"/>
      <c r="Z68" s="884"/>
      <c r="AA68" s="884">
        <v>111</v>
      </c>
      <c r="AB68" s="884"/>
      <c r="AC68" s="884"/>
      <c r="AD68" s="884"/>
      <c r="AE68" s="884"/>
      <c r="AF68" s="884">
        <v>111</v>
      </c>
      <c r="AG68" s="884"/>
      <c r="AH68" s="884"/>
      <c r="AI68" s="884"/>
      <c r="AJ68" s="884"/>
      <c r="AK68" s="884" t="s">
        <v>555</v>
      </c>
      <c r="AL68" s="884"/>
      <c r="AM68" s="884"/>
      <c r="AN68" s="884"/>
      <c r="AO68" s="884"/>
      <c r="AP68" s="884">
        <v>35</v>
      </c>
      <c r="AQ68" s="884"/>
      <c r="AR68" s="884"/>
      <c r="AS68" s="884"/>
      <c r="AT68" s="884"/>
      <c r="AU68" s="884" t="s">
        <v>548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236</v>
      </c>
      <c r="R69" s="849"/>
      <c r="S69" s="849"/>
      <c r="T69" s="849"/>
      <c r="U69" s="849"/>
      <c r="V69" s="849">
        <v>224</v>
      </c>
      <c r="W69" s="849"/>
      <c r="X69" s="849"/>
      <c r="Y69" s="849"/>
      <c r="Z69" s="849"/>
      <c r="AA69" s="849">
        <v>12</v>
      </c>
      <c r="AB69" s="849"/>
      <c r="AC69" s="849"/>
      <c r="AD69" s="849"/>
      <c r="AE69" s="849"/>
      <c r="AF69" s="849">
        <v>12</v>
      </c>
      <c r="AG69" s="849"/>
      <c r="AH69" s="849"/>
      <c r="AI69" s="849"/>
      <c r="AJ69" s="849"/>
      <c r="AK69" s="849" t="s">
        <v>555</v>
      </c>
      <c r="AL69" s="849"/>
      <c r="AM69" s="849"/>
      <c r="AN69" s="849"/>
      <c r="AO69" s="849"/>
      <c r="AP69" s="849" t="s">
        <v>555</v>
      </c>
      <c r="AQ69" s="849"/>
      <c r="AR69" s="849"/>
      <c r="AS69" s="849"/>
      <c r="AT69" s="849"/>
      <c r="AU69" s="849" t="s">
        <v>548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17863</v>
      </c>
      <c r="R70" s="849"/>
      <c r="S70" s="849"/>
      <c r="T70" s="849"/>
      <c r="U70" s="849"/>
      <c r="V70" s="849">
        <v>17363</v>
      </c>
      <c r="W70" s="849"/>
      <c r="X70" s="849"/>
      <c r="Y70" s="849"/>
      <c r="Z70" s="849"/>
      <c r="AA70" s="849">
        <v>500</v>
      </c>
      <c r="AB70" s="849"/>
      <c r="AC70" s="849"/>
      <c r="AD70" s="849"/>
      <c r="AE70" s="849"/>
      <c r="AF70" s="849">
        <v>500</v>
      </c>
      <c r="AG70" s="849"/>
      <c r="AH70" s="849"/>
      <c r="AI70" s="849"/>
      <c r="AJ70" s="849"/>
      <c r="AK70" s="849">
        <v>3108</v>
      </c>
      <c r="AL70" s="849"/>
      <c r="AM70" s="849"/>
      <c r="AN70" s="849"/>
      <c r="AO70" s="849"/>
      <c r="AP70" s="849" t="s">
        <v>555</v>
      </c>
      <c r="AQ70" s="849"/>
      <c r="AR70" s="849"/>
      <c r="AS70" s="849"/>
      <c r="AT70" s="849"/>
      <c r="AU70" s="849" t="s">
        <v>548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1734</v>
      </c>
      <c r="R71" s="849"/>
      <c r="S71" s="849"/>
      <c r="T71" s="849"/>
      <c r="U71" s="849"/>
      <c r="V71" s="849">
        <v>1730</v>
      </c>
      <c r="W71" s="849"/>
      <c r="X71" s="849"/>
      <c r="Y71" s="849"/>
      <c r="Z71" s="849"/>
      <c r="AA71" s="849">
        <v>4</v>
      </c>
      <c r="AB71" s="849"/>
      <c r="AC71" s="849"/>
      <c r="AD71" s="849"/>
      <c r="AE71" s="849"/>
      <c r="AF71" s="849">
        <v>4</v>
      </c>
      <c r="AG71" s="849"/>
      <c r="AH71" s="849"/>
      <c r="AI71" s="849"/>
      <c r="AJ71" s="849"/>
      <c r="AK71" s="849">
        <v>20</v>
      </c>
      <c r="AL71" s="849"/>
      <c r="AM71" s="849"/>
      <c r="AN71" s="849"/>
      <c r="AO71" s="849"/>
      <c r="AP71" s="849" t="s">
        <v>555</v>
      </c>
      <c r="AQ71" s="849"/>
      <c r="AR71" s="849"/>
      <c r="AS71" s="849"/>
      <c r="AT71" s="849"/>
      <c r="AU71" s="849" t="s">
        <v>548</v>
      </c>
      <c r="AV71" s="849"/>
      <c r="AW71" s="849"/>
      <c r="AX71" s="849"/>
      <c r="AY71" s="849"/>
      <c r="AZ71" s="895" t="s">
        <v>553</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277636</v>
      </c>
      <c r="R72" s="849"/>
      <c r="S72" s="849"/>
      <c r="T72" s="849"/>
      <c r="U72" s="849"/>
      <c r="V72" s="849">
        <v>266517</v>
      </c>
      <c r="W72" s="849"/>
      <c r="X72" s="849"/>
      <c r="Y72" s="849"/>
      <c r="Z72" s="849"/>
      <c r="AA72" s="849">
        <v>11120</v>
      </c>
      <c r="AB72" s="849"/>
      <c r="AC72" s="849"/>
      <c r="AD72" s="849"/>
      <c r="AE72" s="849"/>
      <c r="AF72" s="849">
        <v>11120</v>
      </c>
      <c r="AG72" s="849"/>
      <c r="AH72" s="849"/>
      <c r="AI72" s="849"/>
      <c r="AJ72" s="849"/>
      <c r="AK72" s="849">
        <v>1943</v>
      </c>
      <c r="AL72" s="849"/>
      <c r="AM72" s="849"/>
      <c r="AN72" s="849"/>
      <c r="AO72" s="849"/>
      <c r="AP72" s="849" t="s">
        <v>555</v>
      </c>
      <c r="AQ72" s="849"/>
      <c r="AR72" s="849"/>
      <c r="AS72" s="849"/>
      <c r="AT72" s="849"/>
      <c r="AU72" s="849" t="s">
        <v>548</v>
      </c>
      <c r="AV72" s="849"/>
      <c r="AW72" s="849"/>
      <c r="AX72" s="849"/>
      <c r="AY72" s="849"/>
      <c r="AZ72" s="895" t="s">
        <v>554</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11747</v>
      </c>
      <c r="AG88" s="860"/>
      <c r="AH88" s="860"/>
      <c r="AI88" s="860"/>
      <c r="AJ88" s="860"/>
      <c r="AK88" s="857"/>
      <c r="AL88" s="857"/>
      <c r="AM88" s="857"/>
      <c r="AN88" s="857"/>
      <c r="AO88" s="857"/>
      <c r="AP88" s="860">
        <v>35</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151</v>
      </c>
      <c r="CS102" s="868"/>
      <c r="CT102" s="868"/>
      <c r="CU102" s="868"/>
      <c r="CV102" s="911"/>
      <c r="CW102" s="910" t="s">
        <v>548</v>
      </c>
      <c r="CX102" s="868"/>
      <c r="CY102" s="868"/>
      <c r="CZ102" s="868"/>
      <c r="DA102" s="911"/>
      <c r="DB102" s="910" t="s">
        <v>548</v>
      </c>
      <c r="DC102" s="868"/>
      <c r="DD102" s="868"/>
      <c r="DE102" s="868"/>
      <c r="DF102" s="911"/>
      <c r="DG102" s="910">
        <v>191</v>
      </c>
      <c r="DH102" s="868"/>
      <c r="DI102" s="868"/>
      <c r="DJ102" s="868"/>
      <c r="DK102" s="911"/>
      <c r="DL102" s="910">
        <v>159</v>
      </c>
      <c r="DM102" s="868"/>
      <c r="DN102" s="868"/>
      <c r="DO102" s="868"/>
      <c r="DP102" s="911"/>
      <c r="DQ102" s="910">
        <v>236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283</v>
      </c>
      <c r="AG109" s="913"/>
      <c r="AH109" s="913"/>
      <c r="AI109" s="913"/>
      <c r="AJ109" s="914"/>
      <c r="AK109" s="912" t="s">
        <v>282</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283</v>
      </c>
      <c r="BW109" s="913"/>
      <c r="BX109" s="913"/>
      <c r="BY109" s="913"/>
      <c r="BZ109" s="914"/>
      <c r="CA109" s="912" t="s">
        <v>282</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283</v>
      </c>
      <c r="DM109" s="913"/>
      <c r="DN109" s="913"/>
      <c r="DO109" s="913"/>
      <c r="DP109" s="914"/>
      <c r="DQ109" s="912" t="s">
        <v>282</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1493531</v>
      </c>
      <c r="AB110" s="920"/>
      <c r="AC110" s="920"/>
      <c r="AD110" s="920"/>
      <c r="AE110" s="921"/>
      <c r="AF110" s="922">
        <v>1451794</v>
      </c>
      <c r="AG110" s="920"/>
      <c r="AH110" s="920"/>
      <c r="AI110" s="920"/>
      <c r="AJ110" s="921"/>
      <c r="AK110" s="922">
        <v>1344339</v>
      </c>
      <c r="AL110" s="920"/>
      <c r="AM110" s="920"/>
      <c r="AN110" s="920"/>
      <c r="AO110" s="921"/>
      <c r="AP110" s="923">
        <v>24.9</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10551295</v>
      </c>
      <c r="BR110" s="957"/>
      <c r="BS110" s="957"/>
      <c r="BT110" s="957"/>
      <c r="BU110" s="957"/>
      <c r="BV110" s="957">
        <v>10375484</v>
      </c>
      <c r="BW110" s="957"/>
      <c r="BX110" s="957"/>
      <c r="BY110" s="957"/>
      <c r="BZ110" s="957"/>
      <c r="CA110" s="957">
        <v>10719406</v>
      </c>
      <c r="CB110" s="957"/>
      <c r="CC110" s="957"/>
      <c r="CD110" s="957"/>
      <c r="CE110" s="957"/>
      <c r="CF110" s="971">
        <v>198.7</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31055</v>
      </c>
      <c r="BR111" s="950"/>
      <c r="BS111" s="950"/>
      <c r="BT111" s="950"/>
      <c r="BU111" s="950"/>
      <c r="BV111" s="950">
        <v>21338</v>
      </c>
      <c r="BW111" s="950"/>
      <c r="BX111" s="950"/>
      <c r="BY111" s="950"/>
      <c r="BZ111" s="950"/>
      <c r="CA111" s="950">
        <v>16194</v>
      </c>
      <c r="CB111" s="950"/>
      <c r="CC111" s="950"/>
      <c r="CD111" s="950"/>
      <c r="CE111" s="950"/>
      <c r="CF111" s="944">
        <v>0.3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3591720</v>
      </c>
      <c r="BR112" s="950"/>
      <c r="BS112" s="950"/>
      <c r="BT112" s="950"/>
      <c r="BU112" s="950"/>
      <c r="BV112" s="950">
        <v>3550823</v>
      </c>
      <c r="BW112" s="950"/>
      <c r="BX112" s="950"/>
      <c r="BY112" s="950"/>
      <c r="BZ112" s="950"/>
      <c r="CA112" s="950">
        <v>3439073</v>
      </c>
      <c r="CB112" s="950"/>
      <c r="CC112" s="950"/>
      <c r="CD112" s="950"/>
      <c r="CE112" s="950"/>
      <c r="CF112" s="944">
        <v>63.8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244948</v>
      </c>
      <c r="AB113" s="964"/>
      <c r="AC113" s="964"/>
      <c r="AD113" s="964"/>
      <c r="AE113" s="965"/>
      <c r="AF113" s="966">
        <v>241501</v>
      </c>
      <c r="AG113" s="964"/>
      <c r="AH113" s="964"/>
      <c r="AI113" s="964"/>
      <c r="AJ113" s="965"/>
      <c r="AK113" s="966">
        <v>249298</v>
      </c>
      <c r="AL113" s="964"/>
      <c r="AM113" s="964"/>
      <c r="AN113" s="964"/>
      <c r="AO113" s="965"/>
      <c r="AP113" s="967">
        <v>4.5999999999999996</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3539988</v>
      </c>
      <c r="BR114" s="950"/>
      <c r="BS114" s="950"/>
      <c r="BT114" s="950"/>
      <c r="BU114" s="950"/>
      <c r="BV114" s="950">
        <v>3316988</v>
      </c>
      <c r="BW114" s="950"/>
      <c r="BX114" s="950"/>
      <c r="BY114" s="950"/>
      <c r="BZ114" s="950"/>
      <c r="CA114" s="950">
        <v>3284999</v>
      </c>
      <c r="CB114" s="950"/>
      <c r="CC114" s="950"/>
      <c r="CD114" s="950"/>
      <c r="CE114" s="950"/>
      <c r="CF114" s="944">
        <v>60.9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30083</v>
      </c>
      <c r="DH114" s="989"/>
      <c r="DI114" s="989"/>
      <c r="DJ114" s="989"/>
      <c r="DK114" s="990"/>
      <c r="DL114" s="991">
        <v>21230</v>
      </c>
      <c r="DM114" s="989"/>
      <c r="DN114" s="989"/>
      <c r="DO114" s="989"/>
      <c r="DP114" s="990"/>
      <c r="DQ114" s="991">
        <v>16194</v>
      </c>
      <c r="DR114" s="989"/>
      <c r="DS114" s="989"/>
      <c r="DT114" s="989"/>
      <c r="DU114" s="990"/>
      <c r="DV114" s="992">
        <v>0.3</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12207</v>
      </c>
      <c r="AB115" s="964"/>
      <c r="AC115" s="964"/>
      <c r="AD115" s="964"/>
      <c r="AE115" s="965"/>
      <c r="AF115" s="966">
        <v>9718</v>
      </c>
      <c r="AG115" s="964"/>
      <c r="AH115" s="964"/>
      <c r="AI115" s="964"/>
      <c r="AJ115" s="965"/>
      <c r="AK115" s="966">
        <v>5143</v>
      </c>
      <c r="AL115" s="964"/>
      <c r="AM115" s="964"/>
      <c r="AN115" s="964"/>
      <c r="AO115" s="965"/>
      <c r="AP115" s="967">
        <v>0.1</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389846</v>
      </c>
      <c r="BR115" s="950"/>
      <c r="BS115" s="950"/>
      <c r="BT115" s="950"/>
      <c r="BU115" s="950"/>
      <c r="BV115" s="950">
        <v>295970</v>
      </c>
      <c r="BW115" s="950"/>
      <c r="BX115" s="950"/>
      <c r="BY115" s="950"/>
      <c r="BZ115" s="950"/>
      <c r="CA115" s="950">
        <v>238686</v>
      </c>
      <c r="CB115" s="950"/>
      <c r="CC115" s="950"/>
      <c r="CD115" s="950"/>
      <c r="CE115" s="950"/>
      <c r="CF115" s="944">
        <v>4.4000000000000004</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229</v>
      </c>
      <c r="AB116" s="989"/>
      <c r="AC116" s="989"/>
      <c r="AD116" s="989"/>
      <c r="AE116" s="990"/>
      <c r="AF116" s="991">
        <v>152</v>
      </c>
      <c r="AG116" s="989"/>
      <c r="AH116" s="989"/>
      <c r="AI116" s="989"/>
      <c r="AJ116" s="990"/>
      <c r="AK116" s="991">
        <v>316</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1750915</v>
      </c>
      <c r="AB117" s="996"/>
      <c r="AC117" s="996"/>
      <c r="AD117" s="996"/>
      <c r="AE117" s="997"/>
      <c r="AF117" s="995">
        <v>1703165</v>
      </c>
      <c r="AG117" s="996"/>
      <c r="AH117" s="996"/>
      <c r="AI117" s="996"/>
      <c r="AJ117" s="997"/>
      <c r="AK117" s="995">
        <v>1599096</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283</v>
      </c>
      <c r="AG118" s="913"/>
      <c r="AH118" s="913"/>
      <c r="AI118" s="913"/>
      <c r="AJ118" s="914"/>
      <c r="AK118" s="912" t="s">
        <v>282</v>
      </c>
      <c r="AL118" s="913"/>
      <c r="AM118" s="913"/>
      <c r="AN118" s="913"/>
      <c r="AO118" s="914"/>
      <c r="AP118" s="1020" t="s">
        <v>404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18103904</v>
      </c>
      <c r="BR118" s="1016"/>
      <c r="BS118" s="1016"/>
      <c r="BT118" s="1016"/>
      <c r="BU118" s="1016"/>
      <c r="BV118" s="1016">
        <v>17560603</v>
      </c>
      <c r="BW118" s="1016"/>
      <c r="BX118" s="1016"/>
      <c r="BY118" s="1016"/>
      <c r="BZ118" s="1016"/>
      <c r="CA118" s="1016">
        <v>17698358</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1434487</v>
      </c>
      <c r="BR119" s="957"/>
      <c r="BS119" s="957"/>
      <c r="BT119" s="957"/>
      <c r="BU119" s="957"/>
      <c r="BV119" s="957">
        <v>1559364</v>
      </c>
      <c r="BW119" s="957"/>
      <c r="BX119" s="957"/>
      <c r="BY119" s="957"/>
      <c r="BZ119" s="957"/>
      <c r="CA119" s="957">
        <v>1790243</v>
      </c>
      <c r="CB119" s="957"/>
      <c r="CC119" s="957"/>
      <c r="CD119" s="957"/>
      <c r="CE119" s="957"/>
      <c r="CF119" s="971">
        <v>33.200000000000003</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972</v>
      </c>
      <c r="DH119" s="1028"/>
      <c r="DI119" s="1028"/>
      <c r="DJ119" s="1028"/>
      <c r="DK119" s="1029"/>
      <c r="DL119" s="1030">
        <v>108</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620627</v>
      </c>
      <c r="BR120" s="950"/>
      <c r="BS120" s="950"/>
      <c r="BT120" s="950"/>
      <c r="BU120" s="950"/>
      <c r="BV120" s="950">
        <v>601161</v>
      </c>
      <c r="BW120" s="950"/>
      <c r="BX120" s="950"/>
      <c r="BY120" s="950"/>
      <c r="BZ120" s="950"/>
      <c r="CA120" s="950">
        <v>578930</v>
      </c>
      <c r="CB120" s="950"/>
      <c r="CC120" s="950"/>
      <c r="CD120" s="950"/>
      <c r="CE120" s="950"/>
      <c r="CF120" s="944">
        <v>10.7</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3163373</v>
      </c>
      <c r="DH120" s="957"/>
      <c r="DI120" s="957"/>
      <c r="DJ120" s="957"/>
      <c r="DK120" s="957"/>
      <c r="DL120" s="957">
        <v>3179191</v>
      </c>
      <c r="DM120" s="957"/>
      <c r="DN120" s="957"/>
      <c r="DO120" s="957"/>
      <c r="DP120" s="957"/>
      <c r="DQ120" s="957">
        <v>3110438</v>
      </c>
      <c r="DR120" s="957"/>
      <c r="DS120" s="957"/>
      <c r="DT120" s="957"/>
      <c r="DU120" s="957"/>
      <c r="DV120" s="958">
        <v>57.7</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8735992</v>
      </c>
      <c r="BR121" s="1016"/>
      <c r="BS121" s="1016"/>
      <c r="BT121" s="1016"/>
      <c r="BU121" s="1016"/>
      <c r="BV121" s="1016">
        <v>8568668</v>
      </c>
      <c r="BW121" s="1016"/>
      <c r="BX121" s="1016"/>
      <c r="BY121" s="1016"/>
      <c r="BZ121" s="1016"/>
      <c r="CA121" s="1016">
        <v>8908951</v>
      </c>
      <c r="CB121" s="1016"/>
      <c r="CC121" s="1016"/>
      <c r="CD121" s="1016"/>
      <c r="CE121" s="1016"/>
      <c r="CF121" s="1054">
        <v>165.2</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426309</v>
      </c>
      <c r="DH121" s="950"/>
      <c r="DI121" s="950"/>
      <c r="DJ121" s="950"/>
      <c r="DK121" s="950"/>
      <c r="DL121" s="950">
        <v>369648</v>
      </c>
      <c r="DM121" s="950"/>
      <c r="DN121" s="950"/>
      <c r="DO121" s="950"/>
      <c r="DP121" s="950"/>
      <c r="DQ121" s="950">
        <v>328635</v>
      </c>
      <c r="DR121" s="950"/>
      <c r="DS121" s="950"/>
      <c r="DT121" s="950"/>
      <c r="DU121" s="950"/>
      <c r="DV121" s="951">
        <v>6.1</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8841</v>
      </c>
      <c r="AB122" s="989"/>
      <c r="AC122" s="989"/>
      <c r="AD122" s="989"/>
      <c r="AE122" s="990"/>
      <c r="AF122" s="991">
        <v>8853</v>
      </c>
      <c r="AG122" s="989"/>
      <c r="AH122" s="989"/>
      <c r="AI122" s="989"/>
      <c r="AJ122" s="990"/>
      <c r="AK122" s="991">
        <v>5035</v>
      </c>
      <c r="AL122" s="989"/>
      <c r="AM122" s="989"/>
      <c r="AN122" s="989"/>
      <c r="AO122" s="990"/>
      <c r="AP122" s="992">
        <v>0.1</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10791106</v>
      </c>
      <c r="BR122" s="1065"/>
      <c r="BS122" s="1065"/>
      <c r="BT122" s="1065"/>
      <c r="BU122" s="1065"/>
      <c r="BV122" s="1065">
        <v>10729193</v>
      </c>
      <c r="BW122" s="1065"/>
      <c r="BX122" s="1065"/>
      <c r="BY122" s="1065"/>
      <c r="BZ122" s="1065"/>
      <c r="CA122" s="1065">
        <v>11278124</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138.9</v>
      </c>
      <c r="BR123" s="1057"/>
      <c r="BS123" s="1057"/>
      <c r="BT123" s="1057"/>
      <c r="BU123" s="1057"/>
      <c r="BV123" s="1057">
        <v>129.6</v>
      </c>
      <c r="BW123" s="1057"/>
      <c r="BX123" s="1057"/>
      <c r="BY123" s="1057"/>
      <c r="BZ123" s="1057"/>
      <c r="CA123" s="1057">
        <v>119</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v>2038</v>
      </c>
      <c r="DH124" s="1028"/>
      <c r="DI124" s="1028"/>
      <c r="DJ124" s="1028"/>
      <c r="DK124" s="1029"/>
      <c r="DL124" s="1030">
        <v>1984</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3335</v>
      </c>
      <c r="AB126" s="989"/>
      <c r="AC126" s="989"/>
      <c r="AD126" s="989"/>
      <c r="AE126" s="990"/>
      <c r="AF126" s="991">
        <v>865</v>
      </c>
      <c r="AG126" s="989"/>
      <c r="AH126" s="989"/>
      <c r="AI126" s="989"/>
      <c r="AJ126" s="990"/>
      <c r="AK126" s="991">
        <v>108</v>
      </c>
      <c r="AL126" s="989"/>
      <c r="AM126" s="989"/>
      <c r="AN126" s="989"/>
      <c r="AO126" s="990"/>
      <c r="AP126" s="992">
        <v>0</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v>292301</v>
      </c>
      <c r="DH126" s="950"/>
      <c r="DI126" s="950"/>
      <c r="DJ126" s="950"/>
      <c r="DK126" s="950"/>
      <c r="DL126" s="950">
        <v>212276</v>
      </c>
      <c r="DM126" s="950"/>
      <c r="DN126" s="950"/>
      <c r="DO126" s="950"/>
      <c r="DP126" s="950"/>
      <c r="DQ126" s="950">
        <v>188189</v>
      </c>
      <c r="DR126" s="950"/>
      <c r="DS126" s="950"/>
      <c r="DT126" s="950"/>
      <c r="DU126" s="950"/>
      <c r="DV126" s="951">
        <v>3.5</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31</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14.3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97545</v>
      </c>
      <c r="DH127" s="1078"/>
      <c r="DI127" s="1078"/>
      <c r="DJ127" s="1078"/>
      <c r="DK127" s="1078"/>
      <c r="DL127" s="1078">
        <v>83694</v>
      </c>
      <c r="DM127" s="1078"/>
      <c r="DN127" s="1078"/>
      <c r="DO127" s="1078"/>
      <c r="DP127" s="1078"/>
      <c r="DQ127" s="1078">
        <v>50497</v>
      </c>
      <c r="DR127" s="1078"/>
      <c r="DS127" s="1078"/>
      <c r="DT127" s="1078"/>
      <c r="DU127" s="1078"/>
      <c r="DV127" s="1079">
        <v>0.9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53148</v>
      </c>
      <c r="AB128" s="1120"/>
      <c r="AC128" s="1120"/>
      <c r="AD128" s="1120"/>
      <c r="AE128" s="1121"/>
      <c r="AF128" s="1122">
        <v>49484</v>
      </c>
      <c r="AG128" s="1120"/>
      <c r="AH128" s="1120"/>
      <c r="AI128" s="1120"/>
      <c r="AJ128" s="1121"/>
      <c r="AK128" s="1122">
        <v>54339</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448</v>
      </c>
      <c r="BG128" s="1097"/>
      <c r="BH128" s="1097"/>
      <c r="BI128" s="1097"/>
      <c r="BJ128" s="1097"/>
      <c r="BK128" s="1097"/>
      <c r="BL128" s="1098"/>
      <c r="BM128" s="1096">
        <v>19.3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6285568</v>
      </c>
      <c r="AB129" s="989"/>
      <c r="AC129" s="989"/>
      <c r="AD129" s="989"/>
      <c r="AE129" s="990"/>
      <c r="AF129" s="991">
        <v>6293246</v>
      </c>
      <c r="AG129" s="989"/>
      <c r="AH129" s="989"/>
      <c r="AI129" s="989"/>
      <c r="AJ129" s="990"/>
      <c r="AK129" s="991">
        <v>6329696</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1020986</v>
      </c>
      <c r="AB130" s="989"/>
      <c r="AC130" s="989"/>
      <c r="AD130" s="989"/>
      <c r="AE130" s="990"/>
      <c r="AF130" s="991">
        <v>1024139</v>
      </c>
      <c r="AG130" s="989"/>
      <c r="AH130" s="989"/>
      <c r="AI130" s="989"/>
      <c r="AJ130" s="990"/>
      <c r="AK130" s="991">
        <v>935687</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119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5264582</v>
      </c>
      <c r="AB131" s="1028"/>
      <c r="AC131" s="1028"/>
      <c r="AD131" s="1028"/>
      <c r="AE131" s="1029"/>
      <c r="AF131" s="1030">
        <v>5269107</v>
      </c>
      <c r="AG131" s="1028"/>
      <c r="AH131" s="1028"/>
      <c r="AI131" s="1028"/>
      <c r="AJ131" s="1029"/>
      <c r="AK131" s="1030">
        <v>5394009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12.855360599999999</v>
      </c>
      <c r="AB132" s="1134"/>
      <c r="AC132" s="1134"/>
      <c r="AD132" s="1134"/>
      <c r="AE132" s="1135"/>
      <c r="AF132" s="1136">
        <v>11.94779305</v>
      </c>
      <c r="AG132" s="1134"/>
      <c r="AH132" s="1134"/>
      <c r="AI132" s="1134"/>
      <c r="AJ132" s="1135"/>
      <c r="AK132" s="1136">
        <v>11.291601480000001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14.4</v>
      </c>
      <c r="AB133" s="1141"/>
      <c r="AC133" s="1141"/>
      <c r="AD133" s="1141"/>
      <c r="AE133" s="1142"/>
      <c r="AF133" s="1140">
        <v>12.9</v>
      </c>
      <c r="AG133" s="1141"/>
      <c r="AH133" s="1141"/>
      <c r="AI133" s="1141"/>
      <c r="AJ133" s="1142"/>
      <c r="AK133" s="1140">
        <v>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2316918</v>
      </c>
      <c r="L9" s="264">
        <v>102428</v>
      </c>
      <c r="M9" s="265">
        <v>88578</v>
      </c>
      <c r="N9" s="266">
        <v>15.6</v>
      </c>
    </row>
    <row r="10" spans="1:16">
      <c r="A10" s="248"/>
      <c r="B10" s="244"/>
      <c r="C10" s="244"/>
      <c r="D10" s="244"/>
      <c r="E10" s="244"/>
      <c r="F10" s="244"/>
      <c r="G10" s="1149" t="s">
        <v>480</v>
      </c>
      <c r="H10" s="1150"/>
      <c r="I10" s="1150"/>
      <c r="J10" s="1151"/>
      <c r="K10" s="267">
        <v>17666</v>
      </c>
      <c r="L10" s="268">
        <v>781</v>
      </c>
      <c r="M10" s="269">
        <v>7040</v>
      </c>
      <c r="N10" s="270">
        <v>-88.9</v>
      </c>
    </row>
    <row r="11" spans="1:16" ht="13.5" customHeight="1">
      <c r="A11" s="248"/>
      <c r="B11" s="244"/>
      <c r="C11" s="244"/>
      <c r="D11" s="244"/>
      <c r="E11" s="244"/>
      <c r="F11" s="244"/>
      <c r="G11" s="1149" t="s">
        <v>481</v>
      </c>
      <c r="H11" s="1150"/>
      <c r="I11" s="1150"/>
      <c r="J11" s="1151"/>
      <c r="K11" s="267">
        <v>21808</v>
      </c>
      <c r="L11" s="268">
        <v>964</v>
      </c>
      <c r="M11" s="269">
        <v>8852</v>
      </c>
      <c r="N11" s="270">
        <v>-89.1</v>
      </c>
    </row>
    <row r="12" spans="1:16" ht="13.5" customHeight="1">
      <c r="A12" s="248"/>
      <c r="B12" s="244"/>
      <c r="C12" s="244"/>
      <c r="D12" s="244"/>
      <c r="E12" s="244"/>
      <c r="F12" s="244"/>
      <c r="G12" s="1149" t="s">
        <v>482</v>
      </c>
      <c r="H12" s="1150"/>
      <c r="I12" s="1150"/>
      <c r="J12" s="1151"/>
      <c r="K12" s="267" t="s">
        <v>483</v>
      </c>
      <c r="L12" s="268" t="s">
        <v>483</v>
      </c>
      <c r="M12" s="269">
        <v>853</v>
      </c>
      <c r="N12" s="270" t="s">
        <v>483</v>
      </c>
    </row>
    <row r="13" spans="1:16" ht="13.5" customHeight="1">
      <c r="A13" s="248"/>
      <c r="B13" s="244"/>
      <c r="C13" s="244"/>
      <c r="D13" s="244"/>
      <c r="E13" s="244"/>
      <c r="F13" s="244"/>
      <c r="G13" s="1149" t="s">
        <v>484</v>
      </c>
      <c r="H13" s="1150"/>
      <c r="I13" s="1150"/>
      <c r="J13" s="1151"/>
      <c r="K13" s="267" t="s">
        <v>483</v>
      </c>
      <c r="L13" s="268" t="s">
        <v>483</v>
      </c>
      <c r="M13" s="269">
        <v>12</v>
      </c>
      <c r="N13" s="270" t="s">
        <v>483</v>
      </c>
    </row>
    <row r="14" spans="1:16" ht="13.5" customHeight="1">
      <c r="A14" s="248"/>
      <c r="B14" s="244"/>
      <c r="C14" s="244"/>
      <c r="D14" s="244"/>
      <c r="E14" s="244"/>
      <c r="F14" s="244"/>
      <c r="G14" s="1149" t="s">
        <v>485</v>
      </c>
      <c r="H14" s="1150"/>
      <c r="I14" s="1150"/>
      <c r="J14" s="1151"/>
      <c r="K14" s="267">
        <v>118216</v>
      </c>
      <c r="L14" s="268">
        <v>5226</v>
      </c>
      <c r="M14" s="269">
        <v>4061</v>
      </c>
      <c r="N14" s="270">
        <v>28.7</v>
      </c>
    </row>
    <row r="15" spans="1:16" ht="13.5" customHeight="1">
      <c r="A15" s="248"/>
      <c r="B15" s="244"/>
      <c r="C15" s="244"/>
      <c r="D15" s="244"/>
      <c r="E15" s="244"/>
      <c r="F15" s="244"/>
      <c r="G15" s="1149" t="s">
        <v>486</v>
      </c>
      <c r="H15" s="1150"/>
      <c r="I15" s="1150"/>
      <c r="J15" s="1151"/>
      <c r="K15" s="267">
        <v>103720</v>
      </c>
      <c r="L15" s="268">
        <v>4585</v>
      </c>
      <c r="M15" s="269">
        <v>2096</v>
      </c>
      <c r="N15" s="270">
        <v>118.8</v>
      </c>
    </row>
    <row r="16" spans="1:16">
      <c r="A16" s="248"/>
      <c r="B16" s="244"/>
      <c r="C16" s="244"/>
      <c r="D16" s="244"/>
      <c r="E16" s="244"/>
      <c r="F16" s="244"/>
      <c r="G16" s="1152" t="s">
        <v>487</v>
      </c>
      <c r="H16" s="1153"/>
      <c r="I16" s="1153"/>
      <c r="J16" s="1154"/>
      <c r="K16" s="268">
        <v>-289751</v>
      </c>
      <c r="L16" s="268">
        <v>-12810</v>
      </c>
      <c r="M16" s="269">
        <v>-9609</v>
      </c>
      <c r="N16" s="270">
        <v>33.299999999999997</v>
      </c>
    </row>
    <row r="17" spans="1:16">
      <c r="A17" s="248"/>
      <c r="B17" s="244"/>
      <c r="C17" s="244"/>
      <c r="D17" s="244"/>
      <c r="E17" s="244"/>
      <c r="F17" s="244"/>
      <c r="G17" s="1152" t="s">
        <v>166</v>
      </c>
      <c r="H17" s="1153"/>
      <c r="I17" s="1153"/>
      <c r="J17" s="1154"/>
      <c r="K17" s="268">
        <v>2288577</v>
      </c>
      <c r="L17" s="268">
        <v>101175</v>
      </c>
      <c r="M17" s="269">
        <v>101883</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10.83</v>
      </c>
      <c r="L21" s="281">
        <v>9.81</v>
      </c>
      <c r="M21" s="282">
        <v>1.02</v>
      </c>
      <c r="N21" s="249"/>
      <c r="O21" s="283"/>
      <c r="P21" s="279"/>
    </row>
    <row r="22" spans="1:16" s="284" customFormat="1">
      <c r="A22" s="279"/>
      <c r="B22" s="249"/>
      <c r="C22" s="249"/>
      <c r="D22" s="249"/>
      <c r="E22" s="249"/>
      <c r="F22" s="249"/>
      <c r="G22" s="1144" t="s">
        <v>493</v>
      </c>
      <c r="H22" s="1145"/>
      <c r="I22" s="1145"/>
      <c r="J22" s="1146"/>
      <c r="K22" s="285">
        <v>98.5</v>
      </c>
      <c r="L22" s="286">
        <v>97.8</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1344339</v>
      </c>
      <c r="L32" s="294">
        <v>59431</v>
      </c>
      <c r="M32" s="295">
        <v>68295</v>
      </c>
      <c r="N32" s="296">
        <v>-13</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v>20</v>
      </c>
      <c r="N34" s="296" t="s">
        <v>483</v>
      </c>
    </row>
    <row r="35" spans="1:16" ht="27" customHeight="1">
      <c r="A35" s="248"/>
      <c r="B35" s="244"/>
      <c r="C35" s="244"/>
      <c r="D35" s="244"/>
      <c r="E35" s="244"/>
      <c r="F35" s="244"/>
      <c r="G35" s="1160" t="s">
        <v>500</v>
      </c>
      <c r="H35" s="1161"/>
      <c r="I35" s="1161"/>
      <c r="J35" s="1162"/>
      <c r="K35" s="294">
        <v>249298</v>
      </c>
      <c r="L35" s="294">
        <v>11021</v>
      </c>
      <c r="M35" s="295">
        <v>17270</v>
      </c>
      <c r="N35" s="296">
        <v>-36.200000000000003</v>
      </c>
    </row>
    <row r="36" spans="1:16" ht="27" customHeight="1">
      <c r="A36" s="248"/>
      <c r="B36" s="244"/>
      <c r="C36" s="244"/>
      <c r="D36" s="244"/>
      <c r="E36" s="244"/>
      <c r="F36" s="244"/>
      <c r="G36" s="1160" t="s">
        <v>501</v>
      </c>
      <c r="H36" s="1161"/>
      <c r="I36" s="1161"/>
      <c r="J36" s="1162"/>
      <c r="K36" s="294" t="s">
        <v>483</v>
      </c>
      <c r="L36" s="294" t="s">
        <v>483</v>
      </c>
      <c r="M36" s="295">
        <v>2908</v>
      </c>
      <c r="N36" s="296" t="s">
        <v>483</v>
      </c>
    </row>
    <row r="37" spans="1:16" ht="13.5" customHeight="1">
      <c r="A37" s="248"/>
      <c r="B37" s="244"/>
      <c r="C37" s="244"/>
      <c r="D37" s="244"/>
      <c r="E37" s="244"/>
      <c r="F37" s="244"/>
      <c r="G37" s="1160" t="s">
        <v>502</v>
      </c>
      <c r="H37" s="1161"/>
      <c r="I37" s="1161"/>
      <c r="J37" s="1162"/>
      <c r="K37" s="294">
        <v>5143</v>
      </c>
      <c r="L37" s="294">
        <v>227</v>
      </c>
      <c r="M37" s="295">
        <v>1444</v>
      </c>
      <c r="N37" s="296">
        <v>-84.3</v>
      </c>
    </row>
    <row r="38" spans="1:16" ht="27" customHeight="1">
      <c r="A38" s="248"/>
      <c r="B38" s="244"/>
      <c r="C38" s="244"/>
      <c r="D38" s="244"/>
      <c r="E38" s="244"/>
      <c r="F38" s="244"/>
      <c r="G38" s="1163" t="s">
        <v>503</v>
      </c>
      <c r="H38" s="1164"/>
      <c r="I38" s="1164"/>
      <c r="J38" s="1165"/>
      <c r="K38" s="297">
        <v>316</v>
      </c>
      <c r="L38" s="297">
        <v>14</v>
      </c>
      <c r="M38" s="298">
        <v>7</v>
      </c>
      <c r="N38" s="299">
        <v>100</v>
      </c>
      <c r="O38" s="293"/>
    </row>
    <row r="39" spans="1:16">
      <c r="A39" s="248"/>
      <c r="B39" s="244"/>
      <c r="C39" s="244"/>
      <c r="D39" s="244"/>
      <c r="E39" s="244"/>
      <c r="F39" s="244"/>
      <c r="G39" s="1163" t="s">
        <v>504</v>
      </c>
      <c r="H39" s="1164"/>
      <c r="I39" s="1164"/>
      <c r="J39" s="1165"/>
      <c r="K39" s="300">
        <v>-54339</v>
      </c>
      <c r="L39" s="300">
        <v>-2402</v>
      </c>
      <c r="M39" s="301">
        <v>-4412</v>
      </c>
      <c r="N39" s="302">
        <v>-45.6</v>
      </c>
      <c r="O39" s="293"/>
    </row>
    <row r="40" spans="1:16" ht="27" customHeight="1">
      <c r="A40" s="248"/>
      <c r="B40" s="244"/>
      <c r="C40" s="244"/>
      <c r="D40" s="244"/>
      <c r="E40" s="244"/>
      <c r="F40" s="244"/>
      <c r="G40" s="1160" t="s">
        <v>505</v>
      </c>
      <c r="H40" s="1161"/>
      <c r="I40" s="1161"/>
      <c r="J40" s="1162"/>
      <c r="K40" s="300">
        <v>-935687</v>
      </c>
      <c r="L40" s="300">
        <v>-41365</v>
      </c>
      <c r="M40" s="301">
        <v>-58381</v>
      </c>
      <c r="N40" s="302">
        <v>-29.1</v>
      </c>
      <c r="O40" s="293"/>
    </row>
    <row r="41" spans="1:16">
      <c r="A41" s="248"/>
      <c r="B41" s="244"/>
      <c r="C41" s="244"/>
      <c r="D41" s="244"/>
      <c r="E41" s="244"/>
      <c r="F41" s="244"/>
      <c r="G41" s="1166" t="s">
        <v>277</v>
      </c>
      <c r="H41" s="1167"/>
      <c r="I41" s="1167"/>
      <c r="J41" s="1168"/>
      <c r="K41" s="294">
        <v>609070</v>
      </c>
      <c r="L41" s="300">
        <v>26926</v>
      </c>
      <c r="M41" s="301">
        <v>27153</v>
      </c>
      <c r="N41" s="302">
        <v>-0.8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1012749</v>
      </c>
      <c r="J51" s="320">
        <v>43092</v>
      </c>
      <c r="K51" s="321">
        <v>9.8000000000000007</v>
      </c>
      <c r="L51" s="322">
        <v>67201</v>
      </c>
      <c r="M51" s="323">
        <v>-14.6</v>
      </c>
      <c r="N51" s="324">
        <v>24.4</v>
      </c>
    </row>
    <row r="52" spans="1:14">
      <c r="A52" s="248"/>
      <c r="B52" s="244"/>
      <c r="C52" s="244"/>
      <c r="D52" s="244"/>
      <c r="E52" s="244"/>
      <c r="F52" s="244"/>
      <c r="G52" s="325"/>
      <c r="H52" s="326" t="s">
        <v>516</v>
      </c>
      <c r="I52" s="327">
        <v>814513</v>
      </c>
      <c r="J52" s="328">
        <v>34657</v>
      </c>
      <c r="K52" s="329">
        <v>32</v>
      </c>
      <c r="L52" s="330">
        <v>35210</v>
      </c>
      <c r="M52" s="331">
        <v>-7.6</v>
      </c>
      <c r="N52" s="332">
        <v>39.6</v>
      </c>
    </row>
    <row r="53" spans="1:14">
      <c r="A53" s="248"/>
      <c r="B53" s="244"/>
      <c r="C53" s="244"/>
      <c r="D53" s="244"/>
      <c r="E53" s="244"/>
      <c r="F53" s="244"/>
      <c r="G53" s="310" t="s">
        <v>517</v>
      </c>
      <c r="H53" s="311"/>
      <c r="I53" s="319">
        <v>607724</v>
      </c>
      <c r="J53" s="320">
        <v>25866</v>
      </c>
      <c r="K53" s="321">
        <v>-40</v>
      </c>
      <c r="L53" s="322">
        <v>75709</v>
      </c>
      <c r="M53" s="323">
        <v>12.7</v>
      </c>
      <c r="N53" s="324">
        <v>-52.7</v>
      </c>
    </row>
    <row r="54" spans="1:14">
      <c r="A54" s="248"/>
      <c r="B54" s="244"/>
      <c r="C54" s="244"/>
      <c r="D54" s="244"/>
      <c r="E54" s="244"/>
      <c r="F54" s="244"/>
      <c r="G54" s="325"/>
      <c r="H54" s="326" t="s">
        <v>516</v>
      </c>
      <c r="I54" s="327">
        <v>413423</v>
      </c>
      <c r="J54" s="328">
        <v>17596</v>
      </c>
      <c r="K54" s="329">
        <v>-49.2</v>
      </c>
      <c r="L54" s="330">
        <v>35212</v>
      </c>
      <c r="M54" s="331">
        <v>0</v>
      </c>
      <c r="N54" s="332">
        <v>-49.2</v>
      </c>
    </row>
    <row r="55" spans="1:14">
      <c r="A55" s="248"/>
      <c r="B55" s="244"/>
      <c r="C55" s="244"/>
      <c r="D55" s="244"/>
      <c r="E55" s="244"/>
      <c r="F55" s="244"/>
      <c r="G55" s="310" t="s">
        <v>518</v>
      </c>
      <c r="H55" s="311"/>
      <c r="I55" s="319">
        <v>1151273</v>
      </c>
      <c r="J55" s="320">
        <v>49286</v>
      </c>
      <c r="K55" s="321">
        <v>90.5</v>
      </c>
      <c r="L55" s="322">
        <v>90961</v>
      </c>
      <c r="M55" s="323">
        <v>20.100000000000001</v>
      </c>
      <c r="N55" s="324">
        <v>70.400000000000006</v>
      </c>
    </row>
    <row r="56" spans="1:14">
      <c r="A56" s="248"/>
      <c r="B56" s="244"/>
      <c r="C56" s="244"/>
      <c r="D56" s="244"/>
      <c r="E56" s="244"/>
      <c r="F56" s="244"/>
      <c r="G56" s="325"/>
      <c r="H56" s="326" t="s">
        <v>516</v>
      </c>
      <c r="I56" s="327">
        <v>550298</v>
      </c>
      <c r="J56" s="328">
        <v>23558</v>
      </c>
      <c r="K56" s="329">
        <v>33.9</v>
      </c>
      <c r="L56" s="330">
        <v>37720</v>
      </c>
      <c r="M56" s="331">
        <v>7.1</v>
      </c>
      <c r="N56" s="332">
        <v>26.8</v>
      </c>
    </row>
    <row r="57" spans="1:14">
      <c r="A57" s="248"/>
      <c r="B57" s="244"/>
      <c r="C57" s="244"/>
      <c r="D57" s="244"/>
      <c r="E57" s="244"/>
      <c r="F57" s="244"/>
      <c r="G57" s="310" t="s">
        <v>519</v>
      </c>
      <c r="H57" s="311"/>
      <c r="I57" s="319">
        <v>1030282</v>
      </c>
      <c r="J57" s="320">
        <v>44783</v>
      </c>
      <c r="K57" s="321">
        <v>-9.1</v>
      </c>
      <c r="L57" s="322">
        <v>106614</v>
      </c>
      <c r="M57" s="323">
        <v>17.2</v>
      </c>
      <c r="N57" s="324">
        <v>-26.3</v>
      </c>
    </row>
    <row r="58" spans="1:14">
      <c r="A58" s="248"/>
      <c r="B58" s="244"/>
      <c r="C58" s="244"/>
      <c r="D58" s="244"/>
      <c r="E58" s="244"/>
      <c r="F58" s="244"/>
      <c r="G58" s="325"/>
      <c r="H58" s="326" t="s">
        <v>516</v>
      </c>
      <c r="I58" s="327">
        <v>598599</v>
      </c>
      <c r="J58" s="328">
        <v>26019</v>
      </c>
      <c r="K58" s="329">
        <v>10.4</v>
      </c>
      <c r="L58" s="330">
        <v>45545</v>
      </c>
      <c r="M58" s="331">
        <v>20.7</v>
      </c>
      <c r="N58" s="332">
        <v>-10.3</v>
      </c>
    </row>
    <row r="59" spans="1:14">
      <c r="A59" s="248"/>
      <c r="B59" s="244"/>
      <c r="C59" s="244"/>
      <c r="D59" s="244"/>
      <c r="E59" s="244"/>
      <c r="F59" s="244"/>
      <c r="G59" s="310" t="s">
        <v>520</v>
      </c>
      <c r="H59" s="311"/>
      <c r="I59" s="319">
        <v>1355891</v>
      </c>
      <c r="J59" s="320">
        <v>59942</v>
      </c>
      <c r="K59" s="321">
        <v>33.799999999999997</v>
      </c>
      <c r="L59" s="322">
        <v>85459</v>
      </c>
      <c r="M59" s="323">
        <v>-19.8</v>
      </c>
      <c r="N59" s="324">
        <v>53.6</v>
      </c>
    </row>
    <row r="60" spans="1:14">
      <c r="A60" s="248"/>
      <c r="B60" s="244"/>
      <c r="C60" s="244"/>
      <c r="D60" s="244"/>
      <c r="E60" s="244"/>
      <c r="F60" s="244"/>
      <c r="G60" s="325"/>
      <c r="H60" s="326" t="s">
        <v>516</v>
      </c>
      <c r="I60" s="333">
        <v>771428</v>
      </c>
      <c r="J60" s="328">
        <v>34104</v>
      </c>
      <c r="K60" s="329">
        <v>31.1</v>
      </c>
      <c r="L60" s="330">
        <v>44378</v>
      </c>
      <c r="M60" s="331">
        <v>-2.6</v>
      </c>
      <c r="N60" s="332">
        <v>33.700000000000003</v>
      </c>
    </row>
    <row r="61" spans="1:14">
      <c r="A61" s="248"/>
      <c r="B61" s="244"/>
      <c r="C61" s="244"/>
      <c r="D61" s="244"/>
      <c r="E61" s="244"/>
      <c r="F61" s="244"/>
      <c r="G61" s="310" t="s">
        <v>521</v>
      </c>
      <c r="H61" s="334"/>
      <c r="I61" s="335">
        <v>1031584</v>
      </c>
      <c r="J61" s="336">
        <v>44594</v>
      </c>
      <c r="K61" s="337">
        <v>17</v>
      </c>
      <c r="L61" s="338">
        <v>85189</v>
      </c>
      <c r="M61" s="339">
        <v>3.1</v>
      </c>
      <c r="N61" s="324">
        <v>13.9</v>
      </c>
    </row>
    <row r="62" spans="1:14">
      <c r="A62" s="248"/>
      <c r="B62" s="244"/>
      <c r="C62" s="244"/>
      <c r="D62" s="244"/>
      <c r="E62" s="244"/>
      <c r="F62" s="244"/>
      <c r="G62" s="325"/>
      <c r="H62" s="326" t="s">
        <v>516</v>
      </c>
      <c r="I62" s="327">
        <v>629652</v>
      </c>
      <c r="J62" s="328">
        <v>27187</v>
      </c>
      <c r="K62" s="329">
        <v>11.6</v>
      </c>
      <c r="L62" s="330">
        <v>39613</v>
      </c>
      <c r="M62" s="331">
        <v>3.5</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13.23</v>
      </c>
      <c r="G47" s="12">
        <v>14.53</v>
      </c>
      <c r="H47" s="12">
        <v>14.71</v>
      </c>
      <c r="I47" s="12">
        <v>16.440000000000001</v>
      </c>
      <c r="J47" s="13">
        <v>17.57</v>
      </c>
    </row>
    <row r="48" spans="2:10" ht="57.75" customHeight="1">
      <c r="B48" s="14"/>
      <c r="C48" s="1171" t="s">
        <v>4</v>
      </c>
      <c r="D48" s="1171"/>
      <c r="E48" s="1172"/>
      <c r="F48" s="15">
        <v>4.2300000000000004</v>
      </c>
      <c r="G48" s="16">
        <v>4.26</v>
      </c>
      <c r="H48" s="16">
        <v>5.98</v>
      </c>
      <c r="I48" s="16">
        <v>5.89</v>
      </c>
      <c r="J48" s="17">
        <v>6.11</v>
      </c>
    </row>
    <row r="49" spans="2:10" ht="57.75" customHeight="1" thickBot="1">
      <c r="B49" s="18"/>
      <c r="C49" s="1173" t="s">
        <v>5</v>
      </c>
      <c r="D49" s="1173"/>
      <c r="E49" s="1174"/>
      <c r="F49" s="19">
        <v>2.0099999999999998</v>
      </c>
      <c r="G49" s="20">
        <v>0.31</v>
      </c>
      <c r="H49" s="20">
        <v>1.81</v>
      </c>
      <c r="I49" s="20">
        <v>1.66</v>
      </c>
      <c r="J49" s="21">
        <v>1.48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2017-05-18T08:02:07Z</cp:lastPrinted>
  <dcterms:created xsi:type="dcterms:W3CDTF">2017-02-15T23:28:24Z</dcterms:created>
  <dcterms:modified xsi:type="dcterms:W3CDTF">2017-05-18T08:02:16Z</dcterms:modified>
</cp:coreProperties>
</file>