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l="1"/>
  <c r="AP23" i="11"/>
  <c r="AA23" i="11"/>
  <c r="V23" i="11"/>
  <c r="Q23" i="11"/>
  <c r="AU63" i="11" l="1"/>
  <c r="AP63" i="11"/>
  <c r="AA30" i="11"/>
  <c r="AA31" i="11"/>
  <c r="AA32" i="11"/>
  <c r="AA33" i="11"/>
  <c r="AA29" i="11"/>
  <c r="AA7" i="11"/>
  <c r="AF88" i="11" l="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C35" i="9"/>
  <c r="CO34" i="9"/>
  <c r="BW34"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<sst xmlns="http://schemas.openxmlformats.org/spreadsheetml/2006/main" count="1038" uniqueCount="564">
  <si>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</si>
  <si>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</si>
  <si>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</si>
  <si>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</si>
  <si>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</si>
  <si>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</si>
  <si>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</si>
  <si>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</si>
  <si>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</si>
  <si>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</si>
  <si>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</si>
  <si>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</si>
  <si>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</si>
  <si>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</si>
  <si>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</si>
  <si>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</si>
  <si>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</si>
  <si>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</si>
  <si>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</si>
  <si>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</si>
  <si>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</si>
  <si>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</si>
  <si>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</si>
  <si>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</si>
  <si>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</si>
  <si>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</si>
  <si>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</si>
  <si>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</si>
  <si>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</si>
  <si>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</si>
  <si>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</si>
  <si>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</si>
  <si>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</si>
  <si>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</si>
  <si>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</si>
  <si>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</si>
  <si>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</si>
  <si>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</si>
  <si>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</si>
  <si>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</si>
  <si>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</si>
  <si>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</si>
  <si>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</si>
  <si>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</si>
  <si>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</si>
  <si>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</si>
  <si>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</si>
  <si>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</si>
  <si>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</si>
  <si>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</si>
  <si>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</si>
  <si>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</si>
  <si>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</si>
  <si>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</si>
  <si>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</si>
  <si>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</si>
  <si>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</si>
  <si>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</si>
  <si>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</si>
  <si>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</si>
  <si>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</si>
  <si>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</si>
  <si>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</si>
  <si>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</si>
  <si>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</si>
  <si>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</si>
  <si>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</si>
  <si>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</si>
  <si>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</si>
  <si>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</si>
  <si>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</si>
  <si>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</si>
  <si>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</si>
  <si>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</si>
  <si>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</si>
  <si>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</si>
  <si>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</si>
  <si>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</si>
  <si>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</si>
  <si>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</si>
  <si>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</si>
  <si>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</si>
  <si>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</si>
  <si>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</si>
  <si>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</si>
  <si>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</si>
  <si>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</si>
  <si>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</si>
  <si>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</si>
  <si>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</si>
  <si>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</si>
  <si>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</si>
  <si>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</si>
  <si>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</si>
  <si>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</si>
  <si>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</si>
  <si>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</si>
  <si>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</si>
  <si>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</si>
  <si>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</si>
  <si>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</si>
  <si>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</si>
  <si>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</si>
  <si>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</si>
  <si>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</si>
  <si>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</si>
  <si>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</si>
  <si>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</si>
  <si>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</si>
  <si>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</si>
  <si>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</si>
  <si>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</si>
  <si>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</si>
  <si>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</si>
  <si>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</si>
  <si>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</si>
  <si>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</si>
  <si>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</si>
  <si>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</si>
  <si>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</si>
  <si>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</si>
  <si>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</si>
  <si>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</si>
  <si>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</si>
  <si>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</si>
  <si>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</si>
  <si>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</si>
  <si>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</si>
  <si>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</si>
  <si>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</si>
  <si>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</si>
  <si>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</si>
  <si>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</si>
  <si>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</si>
  <si>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</si>
  <si>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</si>
  <si>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</si>
  <si>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</si>
  <si>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</si>
  <si>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</si>
  <si>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</si>
  <si>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</si>
  <si>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</si>
  <si>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</si>
  <si>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</si>
  <si>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</si>
  <si>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</si>
  <si>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</si>
  <si>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</si>
  <si>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</si>
  <si>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</si>
  <si>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</si>
  <si>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</si>
  <si>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</si>
  <si>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</si>
  <si>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</si>
  <si>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</si>
  <si>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</si>
  <si>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</si>
  <si>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</si>
  <si>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</si>
  <si>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</si>
  <si>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</si>
  <si>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</si>
  <si>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</si>
  <si>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</si>
  <si>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</si>
  <si>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</si>
  <si>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</si>
  <si>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</si>
  <si>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</si>
  <si>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</si>
  <si>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</si>
  <si>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</si>
  <si>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</si>
  <si>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</si>
  <si>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</si>
  <si>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</si>
  <si>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</si>
  <si>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</si>
  <si>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</si>
  <si>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</si>
  <si>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</si>
  <si>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</si>
  <si>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</si>
  <si>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</si>
  <si>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</si>
  <si>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</si>
  <si>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</si>
  <si>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</si>
  <si>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</si>
  <si>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</si>
  <si>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</si>
  <si>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鹿児島県出水市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</si>
  <si>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</si>
  <si>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</si>
  <si>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</si>
  <si>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</si>
  <si>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</si>
  <si>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</si>
  <si>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</si>
  <si>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</si>
  <si>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</si>
  <si>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</si>
  <si>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</si>
  <si>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</si>
  <si>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</si>
  <si>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</si>
  <si>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</si>
  <si>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</si>
  <si>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</si>
  <si>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</si>
  <si>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</si>
  <si>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</si>
  <si>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</si>
  <si>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</si>
  <si>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</si>
  <si>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</si>
  <si>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</si>
  <si>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</si>
  <si>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</si>
  <si>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</si>
  <si>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</si>
  <si>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</si>
  <si>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</si>
  <si>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</si>
  <si>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</si>
  <si>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</si>
  <si>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</si>
  <si>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</si>
  <si>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</si>
  <si>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</si>
  <si>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</si>
  <si>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</si>
  <si>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</si>
  <si>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</si>
  <si>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</si>
  <si>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</si>
  <si>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</si>
  <si>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</si>
  <si>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</si>
  <si>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</si>
  <si>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</si>
  <si>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</si>
  <si>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</si>
  <si>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</si>
  <si>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</si>
  <si>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</si>
  <si>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</si>
  <si>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</si>
  <si>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</si>
  <si>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</si>
  <si>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</si>
  <si>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</si>
  <si>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</si>
  <si>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</si>
  <si>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</si>
  <si>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</si>
  <si>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</si>
  <si>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</si>
  <si>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</si>
  <si>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</si>
  <si>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</si>
  <si>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</si>
  <si>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</si>
  <si>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</si>
  <si>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</si>
  <si>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</si>
  <si>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</si>
  <si>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</si>
  <si>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</si>
  <si>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</si>
  <si>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</si>
  <si>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</si>
  <si>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</si>
  <si>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</si>
  <si>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</si>
  <si>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</si>
  <si>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</si>
  <si>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</si>
  <si>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</si>
  <si>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</si>
  <si>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</si>
  <si>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</si>
  <si>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</si>
  <si>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</si>
  <si>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</si>
  <si>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</si>
  <si>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</si>
  <si>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</si>
  <si>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</si>
  <si>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</si>
  <si>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</si>
  <si>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</si>
  <si>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</si>
  <si>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</si>
  <si>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</si>
  <si>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</si>
  <si>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</si>
  <si>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</si>
  <si>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</si>
  <si>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</si>
  <si>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</si>
  <si>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</si>
  <si>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</si>
  <si>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</si>
  <si>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</si>
  <si>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</si>
  <si>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</si>
  <si>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</si>
  <si>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</si>
  <si>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</si>
  <si>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</si>
  <si>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</si>
  <si>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</si>
  <si>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</si>
  <si>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</si>
  <si>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</si>
  <si>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</si>
  <si>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</si>
  <si>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</si>
  <si>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</si>
  <si>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</si>
  <si>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</si>
  <si>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</si>
  <si>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</si>
  <si>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</si>
  <si>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</si>
  <si>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</si>
  <si>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</si>
  <si>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</si>
  <si>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</si>
  <si>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</si>
  <si>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</si>
  <si>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</si>
  <si>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</si>
  <si>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</si>
  <si>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</si>
  <si>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</si>
  <si>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</si>
  <si>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</si>
  <si>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鹿児島県出水市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</si>
  <si>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</si>
  <si>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</si>
  <si>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</si>
  <si>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</si>
  <si>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</si>
  <si>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</si>
  <si>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</si>
  <si>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</si>
  <si>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</si>
  <si>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</si>
  <si>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</si>
  <si>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</si>
  <si>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</si>
  <si>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</si>
  <si>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</si>
  <si>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</si>
  <si>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</si>
  <si>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</si>
  <si>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</si>
  <si>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</si>
  <si>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</si>
  <si>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</si>
  <si>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</si>
  <si>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</si>
  <si>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</si>
  <si>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</si>
  <si>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</si>
  <si>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</si>
  <si>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</si>
  <si>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</si>
  <si>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</si>
  <si>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</si>
  <si>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</si>
  <si>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</si>
  <si>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</si>
  <si>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</si>
  <si>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</si>
  <si>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</si>
  <si>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</si>
  <si>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</si>
  <si>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</si>
  <si>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地方卸売市場特別会計</t>
    <phoneticPr fontId="5"/>
  </si>
  <si>
    <t>法非適用企業</t>
    <phoneticPr fontId="5"/>
  </si>
  <si>
    <t>下水道特別会計</t>
    <phoneticPr fontId="5"/>
  </si>
  <si>
    <t>特定環境保全公共下水道特別会計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</si>
  <si>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</si>
  <si>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</si>
  <si>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</si>
  <si>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</si>
  <si>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</si>
  <si>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</si>
  <si>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</si>
  <si>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</si>
  <si>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</si>
  <si>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</si>
  <si>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</si>
  <si>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</si>
  <si>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</si>
  <si>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</si>
  <si>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</si>
  <si>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</si>
  <si>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</si>
  <si>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</si>
  <si>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</si>
  <si>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</si>
  <si>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</si>
  <si>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</si>
  <si>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</si>
  <si>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</si>
  <si>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</si>
  <si>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</si>
  <si>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</si>
  <si>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</si>
  <si>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</si>
  <si>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</si>
  <si>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</si>
  <si>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</si>
  <si>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</si>
  <si>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</si>
  <si>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</si>
  <si>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</si>
  <si>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</si>
  <si>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</si>
  <si>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</si>
  <si>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</si>
  <si>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</si>
  <si>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</si>
  <si>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</si>
  <si>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</si>
  <si>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</si>
  <si>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</si>
  <si>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</si>
  <si>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</si>
  <si>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</si>
  <si>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</si>
  <si>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</si>
  <si>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</si>
  <si>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</si>
  <si>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</si>
  <si>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</si>
  <si>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</si>
  <si>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特定環境保全公共下水道特別会計</t>
    <phoneticPr fontId="5"/>
  </si>
  <si>
    <t>(Ｆ)</t>
    <phoneticPr fontId="5"/>
  </si>
  <si>
    <t>病院事業会計</t>
    <phoneticPr fontId="5"/>
  </si>
  <si>
    <t>将来負担比率（(Ｅ)－(Ｆ)）／（(Ｃ)－(Ｄ)）×１００</t>
    <rPh sb="0" eb="2">
      <t>ショウライ</t>
    </rPh>
    <rPh sb="2" eb="4">
      <t>フタン</t>
    </rPh>
    <rPh sb="4" eb="6">
      <t>ヒリツ</t>
    </rPh>
    <phoneticPr fontId="5"/>
  </si>
  <si>
    <t>農業集落排水特別会計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</si>
  <si>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</si>
  <si>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</si>
  <si>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</si>
  <si>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</si>
  <si>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</si>
  <si>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</si>
  <si>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</si>
  <si>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</si>
  <si>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</si>
  <si>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</si>
  <si>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</si>
  <si>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</si>
  <si>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</si>
  <si>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</si>
  <si>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</si>
  <si>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</si>
  <si>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</si>
  <si>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</si>
  <si>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</si>
  <si>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</si>
  <si>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</si>
  <si>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</si>
  <si>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</si>
  <si>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</si>
  <si>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</si>
  <si>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</si>
  <si>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</si>
  <si>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</si>
  <si>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</si>
  <si>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</si>
  <si>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</si>
  <si>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</si>
  <si>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</si>
  <si>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</si>
  <si>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</si>
  <si>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</si>
  <si>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</si>
  <si>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</si>
  <si>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</si>
  <si>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</si>
  <si>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</si>
  <si>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</si>
  <si>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</si>
  <si>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</si>
  <si>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</si>
  <si>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</si>
  <si>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</si>
  <si>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</si>
  <si>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</si>
  <si>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</si>
  <si>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</si>
  <si>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</si>
  <si>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</si>
  <si>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</si>
  <si>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</si>
  <si>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</si>
  <si>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</si>
  <si>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</si>
  <si>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</si>
  <si>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</si>
  <si>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</si>
  <si>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</si>
  <si>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</si>
  <si>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</si>
  <si>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</si>
  <si>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</si>
  <si>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</si>
  <si>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</si>
  <si>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</si>
  <si>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</si>
  <si>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</si>
  <si>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</si>
  <si>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</si>
  <si>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</si>
  <si>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</si>
  <si>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</si>
  <si>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</si>
  <si>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</si>
  <si>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</si>
  <si>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</si>
  <si>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</si>
  <si>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</si>
  <si>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病院事業会計</t>
  </si>
  <si>
    <t>一般会計</t>
  </si>
  <si>
    <t>介護保険特別会計</t>
  </si>
  <si>
    <t>交通災害共済特別会計</t>
  </si>
  <si>
    <t>後期高齢者医療特別会計</t>
  </si>
  <si>
    <t>国民健康保険特別会計</t>
  </si>
  <si>
    <t>地方卸売市場特別会計</t>
  </si>
  <si>
    <t>その他会計（赤字）</t>
  </si>
  <si>
    <t>その他会計（黒字）</t>
  </si>
  <si>
    <t>北薩広域行政事務組合</t>
    <rPh sb="0" eb="2">
      <t>ホクサツ</t>
    </rPh>
    <rPh sb="2" eb="4">
      <t>コウイキ</t>
    </rPh>
    <rPh sb="4" eb="6">
      <t>ギョウセイ</t>
    </rPh>
    <rPh sb="6" eb="8">
      <t>ジム</t>
    </rPh>
    <rPh sb="8" eb="10">
      <t>クミアイ</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</si>
  <si>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</si>
  <si>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</si>
  <si>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</si>
  <si>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</si>
  <si>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</si>
  <si>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</si>
  <si>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</si>
  <si>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</si>
  <si>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</si>
  <si>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</si>
  <si>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</si>
  <si>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</si>
  <si>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</si>
  <si>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</si>
  <si>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</si>
  <si>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</si>
  <si>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</si>
  <si>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</si>
  <si>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</si>
  <si>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</si>
  <si>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</si>
  <si>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</si>
  <si>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</si>
  <si>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公営企業地方債に係る繰入見込み額及び組合等負担見込み額の微減に加え、基金残高が増加しているため将来負担比率は算出されていない。また、合併特例債等の交付税算入の大きい優良債の借入を行っているため実質公債費率は減少している。将来負担比率及び実質公債費率は、類似団体と比較して小さい値となっている。
　投資事業については新庁舎建設事業が完了しつつあるが、今後も計画的な事業の実施に努め、引き続き交付税措置率の高い起債の活用と基金の繰入も検討し、起債額の増高を抑制するよう努める。</t>
    <rPh sb="1" eb="3">
      <t>コウエイ</t>
    </rPh>
    <rPh sb="3" eb="5">
      <t>キギョウ</t>
    </rPh>
    <rPh sb="5" eb="8">
      <t>チホウサイ</t>
    </rPh>
    <rPh sb="9" eb="10">
      <t>カカ</t>
    </rPh>
    <rPh sb="11" eb="13">
      <t>クリイレ</t>
    </rPh>
    <rPh sb="13" eb="15">
      <t>ミコ</t>
    </rPh>
    <rPh sb="16" eb="17">
      <t>ガク</t>
    </rPh>
    <rPh sb="17" eb="18">
      <t>オヨ</t>
    </rPh>
    <rPh sb="19" eb="21">
      <t>クミアイ</t>
    </rPh>
    <rPh sb="21" eb="22">
      <t>トウ</t>
    </rPh>
    <rPh sb="22" eb="24">
      <t>フタン</t>
    </rPh>
    <rPh sb="24" eb="26">
      <t>ミコ</t>
    </rPh>
    <rPh sb="27" eb="28">
      <t>ガク</t>
    </rPh>
    <rPh sb="29" eb="31">
      <t>ビゲン</t>
    </rPh>
    <rPh sb="32" eb="33">
      <t>クワ</t>
    </rPh>
    <rPh sb="35" eb="37">
      <t>キキン</t>
    </rPh>
    <rPh sb="37" eb="39">
      <t>ザンダカ</t>
    </rPh>
    <rPh sb="40" eb="42">
      <t>ゾウカ</t>
    </rPh>
    <rPh sb="48" eb="50">
      <t>ショウライ</t>
    </rPh>
    <rPh sb="50" eb="52">
      <t>フタン</t>
    </rPh>
    <rPh sb="52" eb="54">
      <t>ヒリツ</t>
    </rPh>
    <rPh sb="55" eb="57">
      <t>サンシュツ</t>
    </rPh>
    <rPh sb="97" eb="99">
      <t>ジッシツ</t>
    </rPh>
    <rPh sb="99" eb="102">
      <t>コウサイヒ</t>
    </rPh>
    <rPh sb="102" eb="103">
      <t>リツ</t>
    </rPh>
    <rPh sb="104" eb="106">
      <t>ゲンショウ</t>
    </rPh>
    <rPh sb="111" eb="113">
      <t>ショウライ</t>
    </rPh>
    <rPh sb="113" eb="115">
      <t>フタン</t>
    </rPh>
    <rPh sb="115" eb="117">
      <t>ヒリツ</t>
    </rPh>
    <rPh sb="117" eb="118">
      <t>オヨ</t>
    </rPh>
    <rPh sb="119" eb="121">
      <t>ジッシツ</t>
    </rPh>
    <rPh sb="121" eb="124">
      <t>コウサイヒ</t>
    </rPh>
    <rPh sb="124" eb="125">
      <t>リツ</t>
    </rPh>
    <rPh sb="136" eb="137">
      <t>チイ</t>
    </rPh>
    <rPh sb="139" eb="140">
      <t>アタイ</t>
    </rPh>
    <rPh sb="149" eb="151">
      <t>トウシ</t>
    </rPh>
    <rPh sb="151" eb="153">
      <t>ジギョウ</t>
    </rPh>
    <rPh sb="158" eb="161">
      <t>シンチョウシャ</t>
    </rPh>
    <rPh sb="161" eb="163">
      <t>ケンセツ</t>
    </rPh>
    <rPh sb="163" eb="165">
      <t>ジギョウ</t>
    </rPh>
    <rPh sb="166" eb="168">
      <t>カンリョウ</t>
    </rPh>
    <rPh sb="175" eb="177">
      <t>コンゴ</t>
    </rPh>
    <rPh sb="178" eb="181">
      <t>ケイカクテキ</t>
    </rPh>
    <rPh sb="182" eb="184">
      <t>ジギョウ</t>
    </rPh>
    <rPh sb="185" eb="187">
      <t>ジッシ</t>
    </rPh>
    <rPh sb="188" eb="189">
      <t>ツト</t>
    </rPh>
    <rPh sb="191" eb="192">
      <t>ヒ</t>
    </rPh>
    <rPh sb="193" eb="194">
      <t>ツヅ</t>
    </rPh>
    <rPh sb="195" eb="198">
      <t>コウフゼイ</t>
    </rPh>
    <rPh sb="198" eb="200">
      <t>ソチ</t>
    </rPh>
    <rPh sb="200" eb="201">
      <t>リツ</t>
    </rPh>
    <rPh sb="202" eb="203">
      <t>タカ</t>
    </rPh>
    <rPh sb="204" eb="206">
      <t>キサイ</t>
    </rPh>
    <rPh sb="207" eb="209">
      <t>カツヨウ</t>
    </rPh>
    <rPh sb="210" eb="212">
      <t>キキン</t>
    </rPh>
    <rPh sb="213" eb="215">
      <t>クリイレ</t>
    </rPh>
    <rPh sb="216" eb="218">
      <t>ケントウ</t>
    </rPh>
    <rPh sb="220" eb="222">
      <t>キサイ</t>
    </rPh>
    <rPh sb="222" eb="223">
      <t>ガク</t>
    </rPh>
    <rPh sb="224" eb="226">
      <t>ゾウコウ</t>
    </rPh>
    <rPh sb="227" eb="229">
      <t>ヨクセイ</t>
    </rPh>
    <rPh sb="233" eb="23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</si>
</sst>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0"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46904</c:v>
                </c:pt>
                <c:pt idx="1">
                  <c:v>54746</c:v>
                </c:pt>
                <c:pt idx="2">
                  <c:v>62848</c:v>
                </c:pt>
                <c:pt idx="3">
                  <c:v>68417</c:v>
                </c:pt>
                <c:pt idx="4">
                  <c:v>47299</c:v>
                </c:pt>
              </c:numCache>
            </c:numRef>
          </c:val>
          <c:smooth val="0"/>
        </c:ser>
        <c:dLbls>
          <c:showLegendKey val="0"/>
          <c:showVal val="0"/>
          <c:showCatName val="0"/>
          <c:showSerName val="0"/>
          <c:showPercent val="0"/>
          <c:showBubbleSize val="0"/>
        </c:dLbls>
        <c:marker val="1"/>
        <c:smooth val="0"/>
        <c:axId val="111033728"/>
        <c:axId val="111053824"/>
      </c:lineChart>
      <c:catAx>
        <c:axId val="111033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53824"/>
        <c:crosses val="autoZero"/>
        <c:auto val="1"/>
        <c:lblAlgn val="ctr"/>
        <c:lblOffset val="100"/>
        <c:tickLblSkip val="1"/>
        <c:tickMarkSkip val="1"/>
        <c:noMultiLvlLbl val="0"/>
      </c:catAx>
      <c:valAx>
        <c:axId val="1110538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3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5.86</c:v>
                </c:pt>
                <c:pt idx="1">
                  <c:v>4.42</c:v>
                </c:pt>
                <c:pt idx="2">
                  <c:v>7.11</c:v>
                </c:pt>
                <c:pt idx="3">
                  <c:v>6.26</c:v>
                </c:pt>
                <c:pt idx="4">
                  <c:v>6.76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31.21</c:v>
                </c:pt>
                <c:pt idx="1">
                  <c:v>35.04</c:v>
                </c:pt>
                <c:pt idx="2">
                  <c:v>38.85</c:v>
                </c:pt>
                <c:pt idx="3">
                  <c:v>42.95</c:v>
                </c:pt>
                <c:pt idx="4">
                  <c:v>45.84</c:v>
                </c:pt>
              </c:numCache>
            </c:numRef>
          </c:val>
        </c:ser>
        <c:dLbls>
          <c:showLegendKey val="0"/>
          <c:showVal val="0"/>
          <c:showCatName val="0"/>
          <c:showSerName val="0"/>
          <c:showPercent val="0"/>
          <c:showBubbleSize val="0"/>
        </c:dLbls>
        <c:gapWidth val="250"/>
        <c:overlap val="100"/>
        <c:axId val="117843456"/>
        <c:axId val="11784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3.48</c:v>
                </c:pt>
                <c:pt idx="1">
                  <c:v>1.57</c:v>
                </c:pt>
                <c:pt idx="2">
                  <c:v>6.71</c:v>
                </c:pt>
                <c:pt idx="3">
                  <c:v>4.07</c:v>
                </c:pt>
                <c:pt idx="4">
                  <c:v>3.71</c:v>
                </c:pt>
              </c:numCache>
            </c:numRef>
          </c:val>
          <c:smooth val="0"/>
        </c:ser>
        <c:dLbls>
          <c:showLegendKey val="0"/>
          <c:showVal val="0"/>
          <c:showCatName val="0"/>
          <c:showSerName val="0"/>
          <c:showPercent val="0"/>
          <c:showBubbleSize val="0"/>
        </c:dLbls>
        <c:marker val="1"/>
        <c:smooth val="0"/>
        <c:axId val="117843456"/>
        <c:axId val="117845376"/>
      </c:lineChart>
      <c:catAx>
        <c:axId val="1178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45376"/>
        <c:crosses val="autoZero"/>
        <c:auto val="1"/>
        <c:lblAlgn val="ctr"/>
        <c:lblOffset val="100"/>
        <c:tickLblSkip val="1"/>
        <c:tickMarkSkip val="1"/>
        <c:noMultiLvlLbl val="0"/>
      </c:catAx>
      <c:valAx>
        <c:axId val="11784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c:v>
                </c:pt>
                <c:pt idx="2">
                  <c:v>#N/A</c:v>
                </c:pt>
                <c:pt idx="3">
                  <c:v>1.1000000000000001</c:v>
                </c:pt>
                <c:pt idx="4">
                  <c:v>#N/A</c:v>
                </c:pt>
                <c:pt idx="5">
                  <c:v>1.31</c:v>
                </c:pt>
                <c:pt idx="6">
                  <c:v>#N/A</c:v>
                </c:pt>
                <c:pt idx="7">
                  <c:v>0.4</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交通災害共済特別会計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0.04</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0.41</c:v>
                </c:pt>
                <c:pt idx="4">
                  <c:v>#N/A</c:v>
                </c:pt>
                <c:pt idx="5">
                  <c:v>0.32</c:v>
                </c:pt>
                <c:pt idx="6">
                  <c:v>#N/A</c:v>
                </c:pt>
                <c:pt idx="7">
                  <c:v>0.56999999999999995</c:v>
                </c:pt>
                <c:pt idx="8">
                  <c:v>#N/A</c:v>
                </c:pt>
                <c:pt idx="9">
                  <c:v>0.57999999999999996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6.04</c:v>
                </c:pt>
                <c:pt idx="2">
                  <c:v>#N/A</c:v>
                </c:pt>
                <c:pt idx="3">
                  <c:v>7.9</c:v>
                </c:pt>
                <c:pt idx="4">
                  <c:v>#N/A</c:v>
                </c:pt>
                <c:pt idx="5">
                  <c:v>7.11</c:v>
                </c:pt>
                <c:pt idx="6">
                  <c:v>#N/A</c:v>
                </c:pt>
                <c:pt idx="7">
                  <c:v>6.25</c:v>
                </c:pt>
                <c:pt idx="8">
                  <c:v>#N/A</c:v>
                </c:pt>
                <c:pt idx="9">
                  <c:v>6.75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11.45</c:v>
                </c:pt>
                <c:pt idx="2">
                  <c:v>#N/A</c:v>
                </c:pt>
                <c:pt idx="3">
                  <c:v>11.16</c:v>
                </c:pt>
                <c:pt idx="4">
                  <c:v>#N/A</c:v>
                </c:pt>
                <c:pt idx="5">
                  <c:v>8.83</c:v>
                </c:pt>
                <c:pt idx="6">
                  <c:v>#N/A</c:v>
                </c:pt>
                <c:pt idx="7">
                  <c:v>7.02</c:v>
                </c:pt>
                <c:pt idx="8">
                  <c:v>#N/A</c:v>
                </c:pt>
                <c:pt idx="9">
                  <c:v>6.79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7.98</c:v>
                </c:pt>
                <c:pt idx="2">
                  <c:v>#N/A</c:v>
                </c:pt>
                <c:pt idx="3">
                  <c:v>7.31</c:v>
                </c:pt>
                <c:pt idx="4">
                  <c:v>#N/A</c:v>
                </c:pt>
                <c:pt idx="5">
                  <c:v>7.09</c:v>
                </c:pt>
                <c:pt idx="6">
                  <c:v>#N/A</c:v>
                </c:pt>
                <c:pt idx="7">
                  <c:v>6.88</c:v>
                </c:pt>
                <c:pt idx="8">
                  <c:v>#N/A</c:v>
                </c:pt>
                <c:pt idx="9">
                  <c:v>6.87</c:v>
                </c:pt>
              </c:numCache>
            </c:numRef>
          </c:val>
        </c:ser>
        <c:dLbls>
          <c:showLegendKey val="0"/>
          <c:showVal val="0"/>
          <c:showCatName val="0"/>
          <c:showSerName val="0"/>
          <c:showPercent val="0"/>
          <c:showBubbleSize val="0"/>
        </c:dLbls>
        <c:gapWidth val="150"/>
        <c:overlap val="100"/>
        <c:axId val="122878976"/>
        <c:axId val="122884864"/>
      </c:barChart>
      <c:catAx>
        <c:axId val="12287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84864"/>
        <c:crosses val="autoZero"/>
        <c:auto val="1"/>
        <c:lblAlgn val="ctr"/>
        <c:lblOffset val="100"/>
        <c:tickLblSkip val="1"/>
        <c:tickMarkSkip val="1"/>
        <c:noMultiLvlLbl val="0"/>
      </c:catAx>
      <c:valAx>
        <c:axId val="12288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7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2759</c:v>
                </c:pt>
                <c:pt idx="5">
                  <c:v>2686</c:v>
                </c:pt>
                <c:pt idx="8">
                  <c:v>2726</c:v>
                </c:pt>
                <c:pt idx="11">
                  <c:v>2834</c:v>
                </c:pt>
                <c:pt idx="14">
                  <c:v>2848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142</c:v>
                </c:pt>
                <c:pt idx="3">
                  <c:v>104</c:v>
                </c:pt>
                <c:pt idx="6">
                  <c:v>86</c:v>
                </c:pt>
                <c:pt idx="9">
                  <c:v>71</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373</c:v>
                </c:pt>
                <c:pt idx="3">
                  <c:v>224</c:v>
                </c:pt>
                <c:pt idx="6">
                  <c:v>223</c:v>
                </c:pt>
                <c:pt idx="9">
                  <c:v>187</c:v>
                </c:pt>
                <c:pt idx="12">
                  <c:v>162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1031</c:v>
                </c:pt>
                <c:pt idx="3">
                  <c:v>1004</c:v>
                </c:pt>
                <c:pt idx="6">
                  <c:v>982</c:v>
                </c:pt>
                <c:pt idx="9">
                  <c:v>986</c:v>
                </c:pt>
                <c:pt idx="12">
                  <c:v>1023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2757</c:v>
                </c:pt>
                <c:pt idx="3">
                  <c:v>2680</c:v>
                </c:pt>
                <c:pt idx="6">
                  <c:v>2621</c:v>
                </c:pt>
                <c:pt idx="9">
                  <c:v>2616</c:v>
                </c:pt>
                <c:pt idx="12">
                  <c:v>2538</c:v>
                </c:pt>
              </c:numCache>
            </c:numRef>
          </c:val>
        </c:ser>
        <c:dLbls>
          <c:showLegendKey val="0"/>
          <c:showVal val="0"/>
          <c:showCatName val="0"/>
          <c:showSerName val="0"/>
          <c:showPercent val="0"/>
          <c:showBubbleSize val="0"/>
        </c:dLbls>
        <c:gapWidth val="100"/>
        <c:overlap val="100"/>
        <c:axId val="123091584"/>
        <c:axId val="12309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1544</c:v>
                </c:pt>
                <c:pt idx="2">
                  <c:v>#N/A</c:v>
                </c:pt>
                <c:pt idx="3">
                  <c:v>#N/A</c:v>
                </c:pt>
                <c:pt idx="4">
                  <c:v>1326</c:v>
                </c:pt>
                <c:pt idx="5">
                  <c:v>#N/A</c:v>
                </c:pt>
                <c:pt idx="6">
                  <c:v>#N/A</c:v>
                </c:pt>
                <c:pt idx="7">
                  <c:v>1186</c:v>
                </c:pt>
                <c:pt idx="8">
                  <c:v>#N/A</c:v>
                </c:pt>
                <c:pt idx="9">
                  <c:v>#N/A</c:v>
                </c:pt>
                <c:pt idx="10">
                  <c:v>1026</c:v>
                </c:pt>
                <c:pt idx="11">
                  <c:v>#N/A</c:v>
                </c:pt>
                <c:pt idx="12">
                  <c:v>#N/A</c:v>
                </c:pt>
                <c:pt idx="13">
                  <c:v>939</c:v>
                </c:pt>
                <c:pt idx="14">
                  <c:v>#N/A</c:v>
                </c:pt>
              </c:numCache>
            </c:numRef>
          </c:val>
          <c:smooth val="0"/>
        </c:ser>
        <c:dLbls>
          <c:showLegendKey val="0"/>
          <c:showVal val="0"/>
          <c:showCatName val="0"/>
          <c:showSerName val="0"/>
          <c:showPercent val="0"/>
          <c:showBubbleSize val="0"/>
        </c:dLbls>
        <c:marker val="1"/>
        <c:smooth val="0"/>
        <c:axId val="123091584"/>
        <c:axId val="123097856"/>
      </c:lineChart>
      <c:catAx>
        <c:axId val="1230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97856"/>
        <c:crosses val="autoZero"/>
        <c:auto val="1"/>
        <c:lblAlgn val="ctr"/>
        <c:lblOffset val="100"/>
        <c:tickLblSkip val="1"/>
        <c:tickMarkSkip val="1"/>
        <c:noMultiLvlLbl val="0"/>
      </c:catAx>
      <c:valAx>
        <c:axId val="12309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9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26875</c:v>
                </c:pt>
                <c:pt idx="5">
                  <c:v>27157</c:v>
                </c:pt>
                <c:pt idx="8">
                  <c:v>27280</c:v>
                </c:pt>
                <c:pt idx="11">
                  <c:v>27056</c:v>
                </c:pt>
                <c:pt idx="14">
                  <c:v>26570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2643</c:v>
                </c:pt>
                <c:pt idx="5">
                  <c:v>2436</c:v>
                </c:pt>
                <c:pt idx="8">
                  <c:v>2411</c:v>
                </c:pt>
                <c:pt idx="11">
                  <c:v>2144</c:v>
                </c:pt>
                <c:pt idx="14">
                  <c:v>1980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13693</c:v>
                </c:pt>
                <c:pt idx="5">
                  <c:v>15604</c:v>
                </c:pt>
                <c:pt idx="8">
                  <c:v>16282</c:v>
                </c:pt>
                <c:pt idx="11">
                  <c:v>17007</c:v>
                </c:pt>
                <c:pt idx="14">
                  <c:v>17985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6823</c:v>
                </c:pt>
                <c:pt idx="3">
                  <c:v>6580</c:v>
                </c:pt>
                <c:pt idx="6">
                  <c:v>6241</c:v>
                </c:pt>
                <c:pt idx="9">
                  <c:v>5809</c:v>
                </c:pt>
                <c:pt idx="12">
                  <c:v>5331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1485</c:v>
                </c:pt>
                <c:pt idx="3">
                  <c:v>1231</c:v>
                </c:pt>
                <c:pt idx="6">
                  <c:v>948</c:v>
                </c:pt>
                <c:pt idx="9">
                  <c:v>708</c:v>
                </c:pt>
                <c:pt idx="12">
                  <c:v>500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16170</c:v>
                </c:pt>
                <c:pt idx="3">
                  <c:v>15413</c:v>
                </c:pt>
                <c:pt idx="6">
                  <c:v>14712</c:v>
                </c:pt>
                <c:pt idx="9">
                  <c:v>14439</c:v>
                </c:pt>
                <c:pt idx="12">
                  <c:v>14148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c:v>
                </c:pt>
                <c:pt idx="3">
                  <c:v>3</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23764</c:v>
                </c:pt>
                <c:pt idx="3">
                  <c:v>23924</c:v>
                </c:pt>
                <c:pt idx="6">
                  <c:v>23816</c:v>
                </c:pt>
                <c:pt idx="9">
                  <c:v>23764</c:v>
                </c:pt>
                <c:pt idx="12">
                  <c:v>23416</c:v>
                </c:pt>
              </c:numCache>
            </c:numRef>
          </c:val>
        </c:ser>
        <c:dLbls>
          <c:showLegendKey val="0"/>
          <c:showVal val="0"/>
          <c:showCatName val="0"/>
          <c:showSerName val="0"/>
          <c:showPercent val="0"/>
          <c:showBubbleSize val="0"/>
        </c:dLbls>
        <c:gapWidth val="100"/>
        <c:overlap val="100"/>
        <c:axId val="123368192"/>
        <c:axId val="12337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5036</c:v>
                </c:pt>
                <c:pt idx="2">
                  <c:v>#N/A</c:v>
                </c:pt>
                <c:pt idx="3">
                  <c:v>#N/A</c:v>
                </c:pt>
                <c:pt idx="4">
                  <c:v>1953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368192"/>
        <c:axId val="123370112"/>
      </c:lineChart>
      <c:catAx>
        <c:axId val="1233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370112"/>
        <c:crosses val="autoZero"/>
        <c:auto val="1"/>
        <c:lblAlgn val="ctr"/>
        <c:lblOffset val="100"/>
        <c:tickLblSkip val="1"/>
        <c:tickMarkSkip val="1"/>
        <c:noMultiLvlLbl val="0"/>
      </c:catAx>
      <c:valAx>
        <c:axId val="12337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6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462400"/>
        <c:axId val="123464320"/>
      </c:scatterChart>
      <c:valAx>
        <c:axId val="123462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464320"/>
        <c:crosses val="autoZero"/>
        <c:crossBetween val="midCat"/>
      </c:valAx>
      <c:valAx>
        <c:axId val="123464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46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12.4</c:v>
                </c:pt>
                <c:pt idx="1">
                  <c:v>10.9</c:v>
                </c:pt>
                <c:pt idx="2">
                  <c:v>9.6999999999999993</c:v>
                </c:pt>
                <c:pt idx="3">
                  <c:v>8.6</c:v>
                </c:pt>
                <c:pt idx="4">
                  <c:v>7.7</c:v>
                </c:pt>
              </c:numCache>
            </c:numRef>
          </c:xVal>
          <c:yVal>
            <c:numRef>
              <c:f>公会計指標分析・財政指標組合せ分析表!$K$73:$O$73</c:f>
              <c:numCache>
                <c:formatCode>#,##0.0;"▲ "#,##0.0</c:formatCode>
                <c:ptCount val="5"/>
                <c:pt idx="0">
                  <c:v>35.799999999999997</c:v>
                </c:pt>
                <c:pt idx="1">
                  <c:v>14.1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3514880"/>
        <c:axId val="123516800"/>
      </c:scatterChart>
      <c:valAx>
        <c:axId val="123514880"/>
        <c:scaling>
          <c:orientation val="minMax"/>
          <c:max val="12.7"/>
          <c:min val="8.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16800"/>
        <c:crosses val="autoZero"/>
        <c:crossBetween val="midCat"/>
      </c:valAx>
      <c:valAx>
        <c:axId val="123516800"/>
        <c:scaling>
          <c:orientation val="minMax"/>
          <c:max val="7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514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合併後、起債については交付税措置率の高い合併特例債をなるべく活用してきており、元利償還金に占める合併特例債の割合が、高まってきていることから、実質公債費率を下げる要因となっている。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投資事業については、新庁舎建設事業が完了しつつあるが、その他の事業の必要性を含め事業費の精査や計画的な事業の実施に努め、引き続き交付税</a:t>
          </a:r>
          <a:r>
            <a:rPr kumimoji="1" lang="ja-JP" altLang="en-US" sz="1400">
              <a:solidFill>
                <a:schemeClr val="tx1"/>
              </a:solidFill>
              <a:latin typeface="ＭＳ ゴシック" pitchFamily="49" charset="-128"/>
              <a:ea typeface="ＭＳ ゴシック" pitchFamily="49" charset="-128"/>
            </a:rPr>
            <a:t>措置</a:t>
          </a:r>
          <a:r>
            <a:rPr kumimoji="1" lang="ja-JP" altLang="en-US" sz="1400">
              <a:latin typeface="ＭＳ ゴシック" pitchFamily="49" charset="-128"/>
              <a:ea typeface="ＭＳ ゴシック" pitchFamily="49" charset="-128"/>
            </a:rPr>
            <a:t>率の高い起債の活用と、基金の繰入も検討し、起債額の増高を抑制するよう努めていく。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起債発行の抑制、基金の積立てにより、将来負担比率は減少している。今後</a:t>
          </a:r>
          <a:r>
            <a:rPr kumimoji="1" lang="ja-JP" altLang="en-US" sz="1400">
              <a:solidFill>
                <a:schemeClr val="tx1"/>
              </a:solidFill>
              <a:latin typeface="ＭＳ ゴシック" pitchFamily="49" charset="-128"/>
              <a:ea typeface="ＭＳ ゴシック" pitchFamily="49" charset="-128"/>
            </a:rPr>
            <a:t>は</a:t>
          </a:r>
          <a:r>
            <a:rPr kumimoji="1" lang="ja-JP" altLang="en-US" sz="1400">
              <a:latin typeface="ＭＳ ゴシック" pitchFamily="49" charset="-128"/>
              <a:ea typeface="ＭＳ ゴシック" pitchFamily="49" charset="-128"/>
            </a:rPr>
            <a:t>、公共施設マネジメント事業等のため起債発行額が膨らむことが想定されていることから、計画的に基金の積立てを行い、起債の償還に備えていく。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地方消費税交付金の伸びにより、金額としては基準財政収入額が約３．４億円改善しているものの、それに対する基準財政需要額も伸びることから、財政力指数は横ばい状態である。税収等が平成２６年度から本年まで持ち直しの兆しをみせているが、依然</a:t>
          </a:r>
          <a:r>
            <a:rPr kumimoji="1" lang="ja-JP" altLang="en-US" sz="1300">
              <a:latin typeface="ＭＳ Ｐゴシック"/>
            </a:rPr>
            <a:t>として財政力指数が横ばい状態であることから、今後も市税の徴収強化、口座振替の推進、観光産業や地場産業の振興対策により、歳入基盤の強化に努める。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普通交付税は微減傾向にある。臨時財政対策債の借入抑制を行っているが、平成</a:t>
          </a:r>
          <a:r>
            <a:rPr kumimoji="1" lang="en-US" altLang="ja-JP" sz="1300">
              <a:latin typeface="ＭＳ Ｐゴシック"/>
            </a:rPr>
            <a:t>26</a:t>
          </a:r>
          <a:r>
            <a:rPr kumimoji="1" lang="ja-JP" altLang="en-US" sz="1300">
              <a:latin typeface="ＭＳ Ｐゴシック"/>
            </a:rPr>
            <a:t>年度と比較して経常一般財源が増となった一方、公債費が減少したことなどから義務的経費が減少した。このことから、経常収支比率が、前年と比べて改善傾向にあるが類似団体と比べると下回っている。</a:t>
          </a:r>
          <a:endParaRPr kumimoji="1" lang="en-US" altLang="ja-JP" sz="1300">
            <a:latin typeface="ＭＳ Ｐゴシック"/>
          </a:endParaRPr>
        </a:p>
        <a:p>
          <a:r>
            <a:rPr kumimoji="1" lang="ja-JP" altLang="en-US" sz="1300">
              <a:latin typeface="ＭＳ Ｐゴシック"/>
            </a:rPr>
            <a:t>　今後も、地方税増による財源の確保と更なる行政改革を推し進めることに努める。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124641</xdr:rowOff>
    </xdr:from>
    <xdr:to>
      <xdr:col>7</xdr:col>
      <xdr:colOff>152400</xdr:colOff>
      <xdr:row>64</xdr:row>
      <xdr:rowOff>29028</xdr:rowOff>
    </xdr:to>
    <xdr:cxnSp macro="">
      <xdr:nvCxnSpPr>
        <xdr:cNvPr id="133" name="直線コネクタ 132"/>
        <xdr:cNvCxnSpPr/>
      </xdr:nvCxnSpPr>
      <xdr:spPr>
        <a:xfrm flipV="1">
          <a:off x="4114800" y="1092599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64</xdr:row>
      <xdr:rowOff>29028</xdr:rowOff>
    </xdr:to>
    <xdr:cxnSp macro="">
      <xdr:nvCxnSpPr>
        <xdr:cNvPr id="136" name="直線コネクタ 135"/>
        <xdr:cNvCxnSpPr/>
      </xdr:nvCxnSpPr>
      <xdr:spPr>
        <a:xfrm>
          <a:off x="3225800" y="107950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165100</xdr:rowOff>
    </xdr:to>
    <xdr:cxnSp macro="">
      <xdr:nvCxnSpPr>
        <xdr:cNvPr id="139" name="直線コネクタ 138"/>
        <xdr:cNvCxnSpPr/>
      </xdr:nvCxnSpPr>
      <xdr:spPr>
        <a:xfrm>
          <a:off x="2336800" y="1069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75474</xdr:rowOff>
    </xdr:to>
    <xdr:cxnSp macro="">
      <xdr:nvCxnSpPr>
        <xdr:cNvPr id="142" name="直線コネクタ 141"/>
        <xdr:cNvCxnSpPr/>
      </xdr:nvCxnSpPr>
      <xdr:spPr>
        <a:xfrm flipV="1">
          <a:off x="1447800" y="106984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73841</xdr:rowOff>
    </xdr:from>
    <xdr:to>
      <xdr:col>7</xdr:col>
      <xdr:colOff>203200</xdr:colOff>
      <xdr:row>64</xdr:row>
      <xdr:rowOff>3991</xdr:rowOff>
    </xdr:to>
    <xdr:sp macro="" textlink="">
      <xdr:nvSpPr>
        <xdr:cNvPr id="152" name="円/楕円 151"/>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45918</xdr:rowOff>
    </xdr:from>
    <xdr:ext cx="762000" cy="259045"/>
    <xdr:sp macro="" textlink="">
      <xdr:nvSpPr>
        <xdr:cNvPr id="153" name="財政構造の弾力性該当値テキスト"/>
        <xdr:cNvSpPr txBox="1"/>
      </xdr:nvSpPr>
      <xdr:spPr>
        <a:xfrm>
          <a:off x="5041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149678</xdr:rowOff>
    </xdr:from>
    <xdr:to>
      <xdr:col>6</xdr:col>
      <xdr:colOff>50800</xdr:colOff>
      <xdr:row>64</xdr:row>
      <xdr:rowOff>79828</xdr:rowOff>
    </xdr:to>
    <xdr:sp macro="" textlink="">
      <xdr:nvSpPr>
        <xdr:cNvPr id="154" name="円/楕円 153"/>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90005</xdr:rowOff>
    </xdr:from>
    <xdr:ext cx="736600" cy="259045"/>
    <xdr:sp macro="" textlink="">
      <xdr:nvSpPr>
        <xdr:cNvPr id="155" name="テキスト ボックス 154"/>
        <xdr:cNvSpPr txBox="1"/>
      </xdr:nvSpPr>
      <xdr:spPr>
        <a:xfrm>
          <a:off x="3733800" y="107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6" name="円/楕円 155"/>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7" name="テキスト ボックス 15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8" name="円/楕円 157"/>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9" name="テキスト ボックス 158"/>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24674</xdr:rowOff>
    </xdr:from>
    <xdr:to>
      <xdr:col>2</xdr:col>
      <xdr:colOff>127000</xdr:colOff>
      <xdr:row>62</xdr:row>
      <xdr:rowOff>126274</xdr:rowOff>
    </xdr:to>
    <xdr:sp macro="" textlink="">
      <xdr:nvSpPr>
        <xdr:cNvPr id="160" name="円/楕円 159"/>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136451</xdr:rowOff>
    </xdr:from>
    <xdr:ext cx="762000" cy="259045"/>
    <xdr:sp macro="" textlink="">
      <xdr:nvSpPr>
        <xdr:cNvPr id="161" name="テキスト ボックス 160"/>
        <xdr:cNvSpPr txBox="1"/>
      </xdr:nvSpPr>
      <xdr:spPr>
        <a:xfrm>
          <a:off x="1066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人件費は前年度に比べて増となったが、物件費は減となっている。</a:t>
          </a:r>
          <a:endParaRPr kumimoji="1" lang="en-US" altLang="ja-JP" sz="1300">
            <a:latin typeface="ＭＳ Ｐゴシック"/>
          </a:endParaRPr>
        </a:p>
        <a:p>
          <a:r>
            <a:rPr kumimoji="1" lang="ja-JP" altLang="en-US" sz="1300">
              <a:latin typeface="ＭＳ Ｐゴシック"/>
            </a:rPr>
            <a:t>　平成２６年度は類似団体を上回っているが、平成２７年度は下回っている。　　</a:t>
          </a:r>
          <a:endParaRPr kumimoji="1" lang="en-US" altLang="ja-JP" sz="1300">
            <a:latin typeface="ＭＳ Ｐゴシック"/>
          </a:endParaRPr>
        </a:p>
        <a:p>
          <a:r>
            <a:rPr kumimoji="1" lang="ja-JP" altLang="en-US" sz="1300">
              <a:latin typeface="ＭＳ Ｐゴシック"/>
            </a:rPr>
            <a:t>　このことから、今後も公の施設見直し実行計画に基づき指定管理者制度の導入や民営化を推進し、より一層のコスト削減に努める。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3916</xdr:rowOff>
    </xdr:from>
    <xdr:to>
      <xdr:col>7</xdr:col>
      <xdr:colOff>152400</xdr:colOff>
      <xdr:row>81</xdr:row>
      <xdr:rowOff>4590</xdr:rowOff>
    </xdr:to>
    <xdr:cxnSp macro="">
      <xdr:nvCxnSpPr>
        <xdr:cNvPr id="197" name="直線コネクタ 196"/>
        <xdr:cNvCxnSpPr/>
      </xdr:nvCxnSpPr>
      <xdr:spPr>
        <a:xfrm flipV="1">
          <a:off x="4114800" y="13891366"/>
          <a:ext cx="8382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160144</xdr:rowOff>
    </xdr:from>
    <xdr:ext cx="762000" cy="259045"/>
    <xdr:sp macro="" textlink="">
      <xdr:nvSpPr>
        <xdr:cNvPr id="198" name="人件費・物件費等の状況平均値テキスト"/>
        <xdr:cNvSpPr txBox="1"/>
      </xdr:nvSpPr>
      <xdr:spPr>
        <a:xfrm>
          <a:off x="5041900" y="13876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164238</xdr:rowOff>
    </xdr:from>
    <xdr:to>
      <xdr:col>6</xdr:col>
      <xdr:colOff>0</xdr:colOff>
      <xdr:row>81</xdr:row>
      <xdr:rowOff>4590</xdr:rowOff>
    </xdr:to>
    <xdr:cxnSp macro="">
      <xdr:nvCxnSpPr>
        <xdr:cNvPr id="200" name="直線コネクタ 199"/>
        <xdr:cNvCxnSpPr/>
      </xdr:nvCxnSpPr>
      <xdr:spPr>
        <a:xfrm>
          <a:off x="3225800" y="13880238"/>
          <a:ext cx="8890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164238</xdr:rowOff>
    </xdr:from>
    <xdr:to>
      <xdr:col>4</xdr:col>
      <xdr:colOff>482600</xdr:colOff>
      <xdr:row>80</xdr:row>
      <xdr:rowOff>167091</xdr:rowOff>
    </xdr:to>
    <xdr:cxnSp macro="">
      <xdr:nvCxnSpPr>
        <xdr:cNvPr id="203" name="直線コネクタ 202"/>
        <xdr:cNvCxnSpPr/>
      </xdr:nvCxnSpPr>
      <xdr:spPr>
        <a:xfrm flipV="1">
          <a:off x="2336800" y="13880238"/>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166684</xdr:rowOff>
    </xdr:from>
    <xdr:to>
      <xdr:col>3</xdr:col>
      <xdr:colOff>279400</xdr:colOff>
      <xdr:row>80</xdr:row>
      <xdr:rowOff>167091</xdr:rowOff>
    </xdr:to>
    <xdr:cxnSp macro="">
      <xdr:nvCxnSpPr>
        <xdr:cNvPr id="206" name="直線コネクタ 205"/>
        <xdr:cNvCxnSpPr/>
      </xdr:nvCxnSpPr>
      <xdr:spPr>
        <a:xfrm>
          <a:off x="1447800" y="13882684"/>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124566</xdr:rowOff>
    </xdr:from>
    <xdr:to>
      <xdr:col>7</xdr:col>
      <xdr:colOff>203200</xdr:colOff>
      <xdr:row>81</xdr:row>
      <xdr:rowOff>54716</xdr:rowOff>
    </xdr:to>
    <xdr:sp macro="" textlink="">
      <xdr:nvSpPr>
        <xdr:cNvPr id="216" name="円/楕円 215"/>
        <xdr:cNvSpPr/>
      </xdr:nvSpPr>
      <xdr:spPr>
        <a:xfrm>
          <a:off x="4902200" y="138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45843</xdr:rowOff>
    </xdr:from>
    <xdr:ext cx="762000" cy="259045"/>
    <xdr:sp macro="" textlink="">
      <xdr:nvSpPr>
        <xdr:cNvPr id="217" name="人件費・物件費等の状況該当値テキスト"/>
        <xdr:cNvSpPr txBox="1"/>
      </xdr:nvSpPr>
      <xdr:spPr>
        <a:xfrm>
          <a:off x="5041900" y="137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125240</xdr:rowOff>
    </xdr:from>
    <xdr:to>
      <xdr:col>6</xdr:col>
      <xdr:colOff>50800</xdr:colOff>
      <xdr:row>81</xdr:row>
      <xdr:rowOff>55390</xdr:rowOff>
    </xdr:to>
    <xdr:sp macro="" textlink="">
      <xdr:nvSpPr>
        <xdr:cNvPr id="218" name="円/楕円 217"/>
        <xdr:cNvSpPr/>
      </xdr:nvSpPr>
      <xdr:spPr>
        <a:xfrm>
          <a:off x="4064000" y="13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40167</xdr:rowOff>
    </xdr:from>
    <xdr:ext cx="736600" cy="259045"/>
    <xdr:sp macro="" textlink="">
      <xdr:nvSpPr>
        <xdr:cNvPr id="219" name="テキスト ボックス 218"/>
        <xdr:cNvSpPr txBox="1"/>
      </xdr:nvSpPr>
      <xdr:spPr>
        <a:xfrm>
          <a:off x="3733800" y="1392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113438</xdr:rowOff>
    </xdr:from>
    <xdr:to>
      <xdr:col>4</xdr:col>
      <xdr:colOff>533400</xdr:colOff>
      <xdr:row>81</xdr:row>
      <xdr:rowOff>43588</xdr:rowOff>
    </xdr:to>
    <xdr:sp macro="" textlink="">
      <xdr:nvSpPr>
        <xdr:cNvPr id="220" name="円/楕円 219"/>
        <xdr:cNvSpPr/>
      </xdr:nvSpPr>
      <xdr:spPr>
        <a:xfrm>
          <a:off x="3175000" y="13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53765</xdr:rowOff>
    </xdr:from>
    <xdr:ext cx="762000" cy="259045"/>
    <xdr:sp macro="" textlink="">
      <xdr:nvSpPr>
        <xdr:cNvPr id="221" name="テキスト ボックス 220"/>
        <xdr:cNvSpPr txBox="1"/>
      </xdr:nvSpPr>
      <xdr:spPr>
        <a:xfrm>
          <a:off x="2844800" y="1359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116291</xdr:rowOff>
    </xdr:from>
    <xdr:to>
      <xdr:col>3</xdr:col>
      <xdr:colOff>330200</xdr:colOff>
      <xdr:row>81</xdr:row>
      <xdr:rowOff>46441</xdr:rowOff>
    </xdr:to>
    <xdr:sp macro="" textlink="">
      <xdr:nvSpPr>
        <xdr:cNvPr id="222" name="円/楕円 221"/>
        <xdr:cNvSpPr/>
      </xdr:nvSpPr>
      <xdr:spPr>
        <a:xfrm>
          <a:off x="2286000" y="138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31218</xdr:rowOff>
    </xdr:from>
    <xdr:ext cx="762000" cy="259045"/>
    <xdr:sp macro="" textlink="">
      <xdr:nvSpPr>
        <xdr:cNvPr id="223" name="テキスト ボックス 222"/>
        <xdr:cNvSpPr txBox="1"/>
      </xdr:nvSpPr>
      <xdr:spPr>
        <a:xfrm>
          <a:off x="1955800" y="139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115884</xdr:rowOff>
    </xdr:from>
    <xdr:to>
      <xdr:col>2</xdr:col>
      <xdr:colOff>127000</xdr:colOff>
      <xdr:row>81</xdr:row>
      <xdr:rowOff>46034</xdr:rowOff>
    </xdr:to>
    <xdr:sp macro="" textlink="">
      <xdr:nvSpPr>
        <xdr:cNvPr id="224" name="円/楕円 223"/>
        <xdr:cNvSpPr/>
      </xdr:nvSpPr>
      <xdr:spPr>
        <a:xfrm>
          <a:off x="1397000" y="138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30811</xdr:rowOff>
    </xdr:from>
    <xdr:ext cx="762000" cy="259045"/>
    <xdr:sp macro="" textlink="">
      <xdr:nvSpPr>
        <xdr:cNvPr id="225" name="テキスト ボックス 224"/>
        <xdr:cNvSpPr txBox="1"/>
      </xdr:nvSpPr>
      <xdr:spPr>
        <a:xfrm>
          <a:off x="1066800" y="139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市独自の給与カットの実施によりラスパイレス指数は、</a:t>
          </a:r>
          <a:r>
            <a:rPr kumimoji="1" lang="en-US" altLang="ja-JP" sz="1300">
              <a:latin typeface="ＭＳ Ｐゴシック"/>
            </a:rPr>
            <a:t>100</a:t>
          </a:r>
          <a:r>
            <a:rPr kumimoji="1" lang="ja-JP" altLang="en-US" sz="1300">
              <a:latin typeface="ＭＳ Ｐゴシック"/>
            </a:rPr>
            <a:t>を切っているが、類似団体と比べて</a:t>
          </a:r>
          <a:r>
            <a:rPr kumimoji="1" lang="en-US" altLang="ja-JP" sz="1300">
              <a:latin typeface="ＭＳ Ｐゴシック"/>
            </a:rPr>
            <a:t>0.3</a:t>
          </a:r>
          <a:r>
            <a:rPr kumimoji="1" lang="ja-JP" altLang="en-US" sz="1300">
              <a:latin typeface="ＭＳ Ｐゴシック"/>
            </a:rPr>
            <a:t>ポイント高い数字となっている。今後も給与カットの継続、昇給制度の見直し、わたり廃止等に伴う現給保障の見直しなどを図りながら、より一層の給与の適正化に努める。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162984</xdr:rowOff>
    </xdr:to>
    <xdr:cxnSp macro="">
      <xdr:nvCxnSpPr>
        <xdr:cNvPr id="263" name="直線コネクタ 262"/>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52388</xdr:rowOff>
    </xdr:from>
    <xdr:to>
      <xdr:col>23</xdr:col>
      <xdr:colOff>406400</xdr:colOff>
      <xdr:row>84</xdr:row>
      <xdr:rowOff>162984</xdr:rowOff>
    </xdr:to>
    <xdr:cxnSp macro="">
      <xdr:nvCxnSpPr>
        <xdr:cNvPr id="266" name="直線コネクタ 265"/>
        <xdr:cNvCxnSpPr/>
      </xdr:nvCxnSpPr>
      <xdr:spPr>
        <a:xfrm>
          <a:off x="15290800" y="1445418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68" name="テキスト ボックス 267"/>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52388</xdr:rowOff>
    </xdr:from>
    <xdr:to>
      <xdr:col>22</xdr:col>
      <xdr:colOff>203200</xdr:colOff>
      <xdr:row>88</xdr:row>
      <xdr:rowOff>90488</xdr:rowOff>
    </xdr:to>
    <xdr:cxnSp macro="">
      <xdr:nvCxnSpPr>
        <xdr:cNvPr id="269" name="直線コネクタ 268"/>
        <xdr:cNvCxnSpPr/>
      </xdr:nvCxnSpPr>
      <xdr:spPr>
        <a:xfrm flipV="1">
          <a:off x="14401800" y="14454188"/>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90488</xdr:rowOff>
    </xdr:from>
    <xdr:to>
      <xdr:col>21</xdr:col>
      <xdr:colOff>0</xdr:colOff>
      <xdr:row>89</xdr:row>
      <xdr:rowOff>39688</xdr:rowOff>
    </xdr:to>
    <xdr:cxnSp macro="">
      <xdr:nvCxnSpPr>
        <xdr:cNvPr id="272" name="直線コネクタ 271"/>
        <xdr:cNvCxnSpPr/>
      </xdr:nvCxnSpPr>
      <xdr:spPr>
        <a:xfrm flipV="1">
          <a:off x="13512800" y="15178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82" name="円/楕円 28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8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4" name="円/楕円 283"/>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5" name="テキスト ボックス 284"/>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1588</xdr:rowOff>
    </xdr:from>
    <xdr:to>
      <xdr:col>22</xdr:col>
      <xdr:colOff>254000</xdr:colOff>
      <xdr:row>84</xdr:row>
      <xdr:rowOff>103188</xdr:rowOff>
    </xdr:to>
    <xdr:sp macro="" textlink="">
      <xdr:nvSpPr>
        <xdr:cNvPr id="286" name="円/楕円 285"/>
        <xdr:cNvSpPr/>
      </xdr:nvSpPr>
      <xdr:spPr>
        <a:xfrm>
          <a:off x="15240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113365</xdr:rowOff>
    </xdr:from>
    <xdr:ext cx="762000" cy="259045"/>
    <xdr:sp macro="" textlink="">
      <xdr:nvSpPr>
        <xdr:cNvPr id="287" name="テキスト ボックス 286"/>
        <xdr:cNvSpPr txBox="1"/>
      </xdr:nvSpPr>
      <xdr:spPr>
        <a:xfrm>
          <a:off x="14909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39688</xdr:rowOff>
    </xdr:from>
    <xdr:to>
      <xdr:col>21</xdr:col>
      <xdr:colOff>50800</xdr:colOff>
      <xdr:row>88</xdr:row>
      <xdr:rowOff>141288</xdr:rowOff>
    </xdr:to>
    <xdr:sp macro="" textlink="">
      <xdr:nvSpPr>
        <xdr:cNvPr id="288" name="円/楕円 287"/>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151465</xdr:rowOff>
    </xdr:from>
    <xdr:ext cx="762000" cy="259045"/>
    <xdr:sp macro="" textlink="">
      <xdr:nvSpPr>
        <xdr:cNvPr id="289" name="テキスト ボックス 288"/>
        <xdr:cNvSpPr txBox="1"/>
      </xdr:nvSpPr>
      <xdr:spPr>
        <a:xfrm>
          <a:off x="14020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90" name="円/楕円 289"/>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100665</xdr:rowOff>
    </xdr:from>
    <xdr:ext cx="762000" cy="259045"/>
    <xdr:sp macro="" textlink="">
      <xdr:nvSpPr>
        <xdr:cNvPr id="291" name="テキスト ボックス 290"/>
        <xdr:cNvSpPr txBox="1"/>
      </xdr:nvSpPr>
      <xdr:spPr>
        <a:xfrm>
          <a:off x="13131800" y="150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類似団体平均に近づいているものの依然としてそれを上回っているのは、公共施設の適正配置や職員削減につながる外部委託等の取り組みが進んでいないことが主な要因である。</a:t>
          </a:r>
          <a:endParaRPr kumimoji="1" lang="en-US" altLang="ja-JP" sz="1300">
            <a:latin typeface="ＭＳ Ｐゴシック"/>
          </a:endParaRPr>
        </a:p>
        <a:p>
          <a:r>
            <a:rPr kumimoji="1" lang="ja-JP" altLang="en-US" sz="1300">
              <a:latin typeface="ＭＳ Ｐゴシック"/>
            </a:rPr>
            <a:t>　今後も、公の施設見直し実行計画に基づいた指定管理者の導入や民営化を実行しつつ、定員適正化計画に基づいた新規採用者の抑制により、職員削減に努め、コスト削減に努める。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99604</xdr:rowOff>
    </xdr:from>
    <xdr:to>
      <xdr:col>24</xdr:col>
      <xdr:colOff>558800</xdr:colOff>
      <xdr:row>62</xdr:row>
      <xdr:rowOff>123734</xdr:rowOff>
    </xdr:to>
    <xdr:cxnSp macro="">
      <xdr:nvCxnSpPr>
        <xdr:cNvPr id="328" name="直線コネクタ 327"/>
        <xdr:cNvCxnSpPr/>
      </xdr:nvCxnSpPr>
      <xdr:spPr>
        <a:xfrm flipV="1">
          <a:off x="16179800" y="107295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114542</xdr:rowOff>
    </xdr:from>
    <xdr:to>
      <xdr:col>23</xdr:col>
      <xdr:colOff>406400</xdr:colOff>
      <xdr:row>62</xdr:row>
      <xdr:rowOff>123734</xdr:rowOff>
    </xdr:to>
    <xdr:cxnSp macro="">
      <xdr:nvCxnSpPr>
        <xdr:cNvPr id="331" name="直線コネクタ 330"/>
        <xdr:cNvCxnSpPr/>
      </xdr:nvCxnSpPr>
      <xdr:spPr>
        <a:xfrm>
          <a:off x="15290800" y="1074444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108796</xdr:rowOff>
    </xdr:from>
    <xdr:to>
      <xdr:col>22</xdr:col>
      <xdr:colOff>203200</xdr:colOff>
      <xdr:row>62</xdr:row>
      <xdr:rowOff>114542</xdr:rowOff>
    </xdr:to>
    <xdr:cxnSp macro="">
      <xdr:nvCxnSpPr>
        <xdr:cNvPr id="334" name="直線コネクタ 333"/>
        <xdr:cNvCxnSpPr/>
      </xdr:nvCxnSpPr>
      <xdr:spPr>
        <a:xfrm>
          <a:off x="14401800" y="1073869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108796</xdr:rowOff>
    </xdr:from>
    <xdr:to>
      <xdr:col>21</xdr:col>
      <xdr:colOff>0</xdr:colOff>
      <xdr:row>62</xdr:row>
      <xdr:rowOff>111095</xdr:rowOff>
    </xdr:to>
    <xdr:cxnSp macro="">
      <xdr:nvCxnSpPr>
        <xdr:cNvPr id="337" name="直線コネクタ 336"/>
        <xdr:cNvCxnSpPr/>
      </xdr:nvCxnSpPr>
      <xdr:spPr>
        <a:xfrm flipV="1">
          <a:off x="13512800" y="1073869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48804</xdr:rowOff>
    </xdr:from>
    <xdr:to>
      <xdr:col>24</xdr:col>
      <xdr:colOff>609600</xdr:colOff>
      <xdr:row>62</xdr:row>
      <xdr:rowOff>150404</xdr:rowOff>
    </xdr:to>
    <xdr:sp macro="" textlink="">
      <xdr:nvSpPr>
        <xdr:cNvPr id="347" name="円/楕円 346"/>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20881</xdr:rowOff>
    </xdr:from>
    <xdr:ext cx="762000" cy="259045"/>
    <xdr:sp macro="" textlink="">
      <xdr:nvSpPr>
        <xdr:cNvPr id="348" name="定員管理の状況該当値テキスト"/>
        <xdr:cNvSpPr txBox="1"/>
      </xdr:nvSpPr>
      <xdr:spPr>
        <a:xfrm>
          <a:off x="17106900" y="106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72934</xdr:rowOff>
    </xdr:from>
    <xdr:to>
      <xdr:col>23</xdr:col>
      <xdr:colOff>457200</xdr:colOff>
      <xdr:row>63</xdr:row>
      <xdr:rowOff>3084</xdr:rowOff>
    </xdr:to>
    <xdr:sp macro="" textlink="">
      <xdr:nvSpPr>
        <xdr:cNvPr id="349" name="円/楕円 348"/>
        <xdr:cNvSpPr/>
      </xdr:nvSpPr>
      <xdr:spPr>
        <a:xfrm>
          <a:off x="16129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50" name="テキスト ボックス 349"/>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63742</xdr:rowOff>
    </xdr:from>
    <xdr:to>
      <xdr:col>22</xdr:col>
      <xdr:colOff>254000</xdr:colOff>
      <xdr:row>62</xdr:row>
      <xdr:rowOff>165342</xdr:rowOff>
    </xdr:to>
    <xdr:sp macro="" textlink="">
      <xdr:nvSpPr>
        <xdr:cNvPr id="351" name="円/楕円 350"/>
        <xdr:cNvSpPr/>
      </xdr:nvSpPr>
      <xdr:spPr>
        <a:xfrm>
          <a:off x="15240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150119</xdr:rowOff>
    </xdr:from>
    <xdr:ext cx="762000" cy="259045"/>
    <xdr:sp macro="" textlink="">
      <xdr:nvSpPr>
        <xdr:cNvPr id="352" name="テキスト ボックス 35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57996</xdr:rowOff>
    </xdr:from>
    <xdr:to>
      <xdr:col>21</xdr:col>
      <xdr:colOff>50800</xdr:colOff>
      <xdr:row>62</xdr:row>
      <xdr:rowOff>159596</xdr:rowOff>
    </xdr:to>
    <xdr:sp macro="" textlink="">
      <xdr:nvSpPr>
        <xdr:cNvPr id="353" name="円/楕円 352"/>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144373</xdr:rowOff>
    </xdr:from>
    <xdr:ext cx="762000" cy="259045"/>
    <xdr:sp macro="" textlink="">
      <xdr:nvSpPr>
        <xdr:cNvPr id="354" name="テキスト ボックス 353"/>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60295</xdr:rowOff>
    </xdr:from>
    <xdr:to>
      <xdr:col>19</xdr:col>
      <xdr:colOff>533400</xdr:colOff>
      <xdr:row>62</xdr:row>
      <xdr:rowOff>161895</xdr:rowOff>
    </xdr:to>
    <xdr:sp macro="" textlink="">
      <xdr:nvSpPr>
        <xdr:cNvPr id="355" name="円/楕円 354"/>
        <xdr:cNvSpPr/>
      </xdr:nvSpPr>
      <xdr:spPr>
        <a:xfrm>
          <a:off x="134620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146672</xdr:rowOff>
    </xdr:from>
    <xdr:ext cx="762000" cy="259045"/>
    <xdr:sp macro="" textlink="">
      <xdr:nvSpPr>
        <xdr:cNvPr id="356" name="テキスト ボックス 355"/>
        <xdr:cNvSpPr txBox="1"/>
      </xdr:nvSpPr>
      <xdr:spPr>
        <a:xfrm>
          <a:off x="13131800" y="107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合併後、起債に当たっては、交付税措置率の高い合併特例債をなるべく活用してきており、元利償還金に占める合併特例債の割合が高まってきていることから、前年度と比較して</a:t>
          </a:r>
          <a:r>
            <a:rPr kumimoji="1" lang="en-US" altLang="ja-JP" sz="1300">
              <a:latin typeface="ＭＳ Ｐゴシック"/>
            </a:rPr>
            <a:t>0.9</a:t>
          </a:r>
          <a:r>
            <a:rPr kumimoji="1" lang="ja-JP" altLang="en-US" sz="1300">
              <a:latin typeface="ＭＳ Ｐゴシック"/>
            </a:rPr>
            <a:t>％改善している。投資事業については、新庁舎建設事業が完了しつつあるが、その他の事業についても必要性を含め、事業費の精査や計画的な事業の実施に努め、交付税措置率の高い起債の活用と併せて、基金の繰入等も考慮し、起債額の増高をできるだけ抑制するよう努める。</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140788</xdr:rowOff>
    </xdr:from>
    <xdr:to>
      <xdr:col>24</xdr:col>
      <xdr:colOff>558800</xdr:colOff>
      <xdr:row>41</xdr:row>
      <xdr:rowOff>31387</xdr:rowOff>
    </xdr:to>
    <xdr:cxnSp macro="">
      <xdr:nvCxnSpPr>
        <xdr:cNvPr id="391" name="直線コネクタ 390"/>
        <xdr:cNvCxnSpPr/>
      </xdr:nvCxnSpPr>
      <xdr:spPr>
        <a:xfrm flipV="1">
          <a:off x="16179800" y="69987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107224</xdr:rowOff>
    </xdr:to>
    <xdr:cxnSp macro="">
      <xdr:nvCxnSpPr>
        <xdr:cNvPr id="394" name="直線コネクタ 393"/>
        <xdr:cNvCxnSpPr/>
      </xdr:nvCxnSpPr>
      <xdr:spPr>
        <a:xfrm flipV="1">
          <a:off x="15290800" y="70608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107224</xdr:rowOff>
    </xdr:from>
    <xdr:to>
      <xdr:col>22</xdr:col>
      <xdr:colOff>203200</xdr:colOff>
      <xdr:row>42</xdr:row>
      <xdr:rowOff>18506</xdr:rowOff>
    </xdr:to>
    <xdr:cxnSp macro="">
      <xdr:nvCxnSpPr>
        <xdr:cNvPr id="397" name="直線コネクタ 396"/>
        <xdr:cNvCxnSpPr/>
      </xdr:nvCxnSpPr>
      <xdr:spPr>
        <a:xfrm flipV="1">
          <a:off x="14401800" y="71366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18506</xdr:rowOff>
    </xdr:from>
    <xdr:to>
      <xdr:col>21</xdr:col>
      <xdr:colOff>0</xdr:colOff>
      <xdr:row>42</xdr:row>
      <xdr:rowOff>121920</xdr:rowOff>
    </xdr:to>
    <xdr:cxnSp macro="">
      <xdr:nvCxnSpPr>
        <xdr:cNvPr id="400" name="直線コネクタ 399"/>
        <xdr:cNvCxnSpPr/>
      </xdr:nvCxnSpPr>
      <xdr:spPr>
        <a:xfrm flipV="1">
          <a:off x="13512800" y="72194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410" name="円/楕円 409"/>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106515</xdr:rowOff>
    </xdr:from>
    <xdr:ext cx="762000" cy="259045"/>
    <xdr:sp macro="" textlink="">
      <xdr:nvSpPr>
        <xdr:cNvPr id="411" name="公債費負担の状況該当値テキスト"/>
        <xdr:cNvSpPr txBox="1"/>
      </xdr:nvSpPr>
      <xdr:spPr>
        <a:xfrm>
          <a:off x="17106900" y="67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412" name="円/楕円 411"/>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92364</xdr:rowOff>
    </xdr:from>
    <xdr:ext cx="736600" cy="259045"/>
    <xdr:sp macro="" textlink="">
      <xdr:nvSpPr>
        <xdr:cNvPr id="413" name="テキスト ボックス 412"/>
        <xdr:cNvSpPr txBox="1"/>
      </xdr:nvSpPr>
      <xdr:spPr>
        <a:xfrm>
          <a:off x="15798800"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56424</xdr:rowOff>
    </xdr:from>
    <xdr:to>
      <xdr:col>22</xdr:col>
      <xdr:colOff>254000</xdr:colOff>
      <xdr:row>41</xdr:row>
      <xdr:rowOff>158024</xdr:rowOff>
    </xdr:to>
    <xdr:sp macro="" textlink="">
      <xdr:nvSpPr>
        <xdr:cNvPr id="414" name="円/楕円 413"/>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142801</xdr:rowOff>
    </xdr:from>
    <xdr:ext cx="762000" cy="259045"/>
    <xdr:sp macro="" textlink="">
      <xdr:nvSpPr>
        <xdr:cNvPr id="415" name="テキスト ボックス 414"/>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139156</xdr:rowOff>
    </xdr:from>
    <xdr:to>
      <xdr:col>21</xdr:col>
      <xdr:colOff>50800</xdr:colOff>
      <xdr:row>42</xdr:row>
      <xdr:rowOff>69306</xdr:rowOff>
    </xdr:to>
    <xdr:sp macro="" textlink="">
      <xdr:nvSpPr>
        <xdr:cNvPr id="416" name="円/楕円 415"/>
        <xdr:cNvSpPr/>
      </xdr:nvSpPr>
      <xdr:spPr>
        <a:xfrm>
          <a:off x="14351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54083</xdr:rowOff>
    </xdr:from>
    <xdr:ext cx="762000" cy="259045"/>
    <xdr:sp macro="" textlink="">
      <xdr:nvSpPr>
        <xdr:cNvPr id="417" name="テキスト ボックス 416"/>
        <xdr:cNvSpPr txBox="1"/>
      </xdr:nvSpPr>
      <xdr:spPr>
        <a:xfrm>
          <a:off x="14020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8" name="円/楕円 41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19" name="テキスト ボックス 41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公営企業地方債に係る繰入見込額及び組合等負担見込み額の微減に加え、基金残高の増加のため将来負担額より充当可能財源が、大きくなり、将来負担比率は算出されなかった。新庁舎建設は終了するが、公共施設マネジメント事業等による市債発行、交付税の減額に備え、基金積み立て等により、公債費増加に備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83778</xdr:rowOff>
    </xdr:from>
    <xdr:to>
      <xdr:col>21</xdr:col>
      <xdr:colOff>0</xdr:colOff>
      <xdr:row>15</xdr:row>
      <xdr:rowOff>86868</xdr:rowOff>
    </xdr:to>
    <xdr:cxnSp macro="">
      <xdr:nvCxnSpPr>
        <xdr:cNvPr id="453" name="直線コネクタ 452"/>
        <xdr:cNvCxnSpPr/>
      </xdr:nvCxnSpPr>
      <xdr:spPr>
        <a:xfrm flipV="1">
          <a:off x="13512800" y="2484078"/>
          <a:ext cx="889000" cy="1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6" name="フローチャート : 判断 455"/>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7" name="テキスト ボックス 456"/>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8" name="フローチャート : 判断 45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9" name="テキスト ボックス 45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60" name="フローチャート : 判断 459"/>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1" name="テキスト ボックス 460"/>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2" name="フローチャート : 判断 461"/>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3" name="テキスト ボックス 462"/>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32978</xdr:rowOff>
    </xdr:from>
    <xdr:to>
      <xdr:col>21</xdr:col>
      <xdr:colOff>50800</xdr:colOff>
      <xdr:row>14</xdr:row>
      <xdr:rowOff>134578</xdr:rowOff>
    </xdr:to>
    <xdr:sp macro="" textlink="">
      <xdr:nvSpPr>
        <xdr:cNvPr id="469" name="円/楕円 468"/>
        <xdr:cNvSpPr/>
      </xdr:nvSpPr>
      <xdr:spPr>
        <a:xfrm>
          <a:off x="14351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144755</xdr:rowOff>
    </xdr:from>
    <xdr:ext cx="762000" cy="259045"/>
    <xdr:sp macro="" textlink="">
      <xdr:nvSpPr>
        <xdr:cNvPr id="470" name="テキスト ボックス 469"/>
        <xdr:cNvSpPr txBox="1"/>
      </xdr:nvSpPr>
      <xdr:spPr>
        <a:xfrm>
          <a:off x="14020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36068</xdr:rowOff>
    </xdr:from>
    <xdr:to>
      <xdr:col>19</xdr:col>
      <xdr:colOff>533400</xdr:colOff>
      <xdr:row>15</xdr:row>
      <xdr:rowOff>137668</xdr:rowOff>
    </xdr:to>
    <xdr:sp macro="" textlink="">
      <xdr:nvSpPr>
        <xdr:cNvPr id="471" name="円/楕円 470"/>
        <xdr:cNvSpPr/>
      </xdr:nvSpPr>
      <xdr:spPr>
        <a:xfrm>
          <a:off x="13462000" y="2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147845</xdr:rowOff>
    </xdr:from>
    <xdr:ext cx="762000" cy="259045"/>
    <xdr:sp macro="" textlink="">
      <xdr:nvSpPr>
        <xdr:cNvPr id="472" name="テキスト ボックス 471"/>
        <xdr:cNvSpPr txBox="1"/>
      </xdr:nvSpPr>
      <xdr:spPr>
        <a:xfrm>
          <a:off x="13131800" y="237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前年度比では</a:t>
          </a:r>
          <a:r>
            <a:rPr kumimoji="1" lang="en-US" altLang="ja-JP" sz="1300">
              <a:latin typeface="ＭＳ Ｐゴシック"/>
            </a:rPr>
            <a:t>0.3</a:t>
          </a:r>
          <a:r>
            <a:rPr kumimoji="1" lang="ja-JP" altLang="en-US" sz="1300">
              <a:latin typeface="ＭＳ Ｐゴシック"/>
            </a:rPr>
            <a:t>％の減であるが、決算額としては前年度を上回っている。</a:t>
          </a:r>
          <a:endParaRPr kumimoji="1" lang="en-US" altLang="ja-JP" sz="1300">
            <a:latin typeface="ＭＳ Ｐゴシック"/>
          </a:endParaRPr>
        </a:p>
        <a:p>
          <a:r>
            <a:rPr kumimoji="1" lang="ja-JP" altLang="en-US" sz="1300">
              <a:latin typeface="ＭＳ Ｐゴシック"/>
            </a:rPr>
            <a:t>　定員適正化計画（平成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22</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30</a:t>
          </a:r>
          <a:r>
            <a:rPr kumimoji="1" lang="ja-JP" altLang="en-US" sz="1300">
              <a:latin typeface="ＭＳ Ｐゴシック"/>
            </a:rPr>
            <a:t>年度）及び独自の給与カットの再検討により、人件費抑制策を継続し、併せて、組織</a:t>
          </a:r>
          <a:r>
            <a:rPr kumimoji="1" lang="ja-JP" altLang="en-US" sz="1300">
              <a:solidFill>
                <a:schemeClr val="tx1"/>
              </a:solidFill>
              <a:latin typeface="ＭＳ Ｐゴシック"/>
            </a:rPr>
            <a:t>機構</a:t>
          </a:r>
          <a:r>
            <a:rPr kumimoji="1" lang="ja-JP" altLang="en-US" sz="1300">
              <a:latin typeface="ＭＳ Ｐゴシック"/>
            </a:rPr>
            <a:t>改革、人事制度、公の施設の見直しを推進する。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38</xdr:row>
      <xdr:rowOff>142240</xdr:rowOff>
    </xdr:to>
    <xdr:cxnSp macro="">
      <xdr:nvCxnSpPr>
        <xdr:cNvPr id="66" name="直線コネクタ 65"/>
        <xdr:cNvCxnSpPr/>
      </xdr:nvCxnSpPr>
      <xdr:spPr>
        <a:xfrm flipV="1">
          <a:off x="3987800" y="6634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142240</xdr:rowOff>
    </xdr:to>
    <xdr:cxnSp macro="">
      <xdr:nvCxnSpPr>
        <xdr:cNvPr id="69" name="直線コネクタ 68"/>
        <xdr:cNvCxnSpPr/>
      </xdr:nvCxnSpPr>
      <xdr:spPr>
        <a:xfrm>
          <a:off x="3098800" y="650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50800</xdr:rowOff>
    </xdr:to>
    <xdr:cxnSp macro="">
      <xdr:nvCxnSpPr>
        <xdr:cNvPr id="72" name="直線コネクタ 71"/>
        <xdr:cNvCxnSpPr/>
      </xdr:nvCxnSpPr>
      <xdr:spPr>
        <a:xfrm flipV="1">
          <a:off x="2209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66040</xdr:rowOff>
    </xdr:to>
    <xdr:cxnSp macro="">
      <xdr:nvCxnSpPr>
        <xdr:cNvPr id="75" name="直線コネクタ 74"/>
        <xdr:cNvCxnSpPr/>
      </xdr:nvCxnSpPr>
      <xdr:spPr>
        <a:xfrm flipV="1">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1" name="円/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前年度に比べ物件費は</a:t>
          </a:r>
          <a:r>
            <a:rPr kumimoji="1" lang="en-US" altLang="ja-JP" sz="1300">
              <a:latin typeface="ＭＳ Ｐゴシック"/>
            </a:rPr>
            <a:t>83,513</a:t>
          </a:r>
          <a:r>
            <a:rPr kumimoji="1" lang="ja-JP" altLang="en-US" sz="1300">
              <a:latin typeface="ＭＳ Ｐゴシック"/>
            </a:rPr>
            <a:t>千円減少しているが、経常収支比率に占める割合は横ばいである。指定管理者制度導入に伴う委託料増の理由により、今後も増加が想定されることから、今後も物件費を総点検し、更なる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88900</xdr:rowOff>
    </xdr:to>
    <xdr:cxnSp macro="">
      <xdr:nvCxnSpPr>
        <xdr:cNvPr id="127" name="直線コネクタ 126"/>
        <xdr:cNvCxnSpPr/>
      </xdr:nvCxnSpPr>
      <xdr:spPr>
        <a:xfrm flipV="1">
          <a:off x="15671800" y="246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88900</xdr:rowOff>
    </xdr:to>
    <xdr:cxnSp macro="">
      <xdr:nvCxnSpPr>
        <xdr:cNvPr id="130" name="直線コネクタ 129"/>
        <xdr:cNvCxnSpPr/>
      </xdr:nvCxnSpPr>
      <xdr:spPr>
        <a:xfrm>
          <a:off x="14782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14</xdr:row>
      <xdr:rowOff>25400</xdr:rowOff>
    </xdr:to>
    <xdr:cxnSp macro="">
      <xdr:nvCxnSpPr>
        <xdr:cNvPr id="133" name="直線コネクタ 132"/>
        <xdr:cNvCxnSpPr/>
      </xdr:nvCxnSpPr>
      <xdr:spPr>
        <a:xfrm>
          <a:off x="13893800" y="233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57150</xdr:rowOff>
    </xdr:from>
    <xdr:to>
      <xdr:col>20</xdr:col>
      <xdr:colOff>158750</xdr:colOff>
      <xdr:row>13</xdr:row>
      <xdr:rowOff>107950</xdr:rowOff>
    </xdr:to>
    <xdr:cxnSp macro="">
      <xdr:nvCxnSpPr>
        <xdr:cNvPr id="136" name="直線コネクタ 135"/>
        <xdr:cNvCxnSpPr/>
      </xdr:nvCxnSpPr>
      <xdr:spPr>
        <a:xfrm>
          <a:off x="13004800" y="228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6" name="円/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8" name="円/楕円 147"/>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9" name="テキスト ボックス 148"/>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2" name="円/楕円 151"/>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3" name="テキスト ボックス 152"/>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6350</xdr:rowOff>
    </xdr:from>
    <xdr:to>
      <xdr:col>19</xdr:col>
      <xdr:colOff>6350</xdr:colOff>
      <xdr:row>13</xdr:row>
      <xdr:rowOff>107950</xdr:rowOff>
    </xdr:to>
    <xdr:sp macro="" textlink="">
      <xdr:nvSpPr>
        <xdr:cNvPr id="154" name="円/楕円 153"/>
        <xdr:cNvSpPr/>
      </xdr:nvSpPr>
      <xdr:spPr>
        <a:xfrm>
          <a:off x="12954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118127</xdr:rowOff>
    </xdr:from>
    <xdr:ext cx="762000" cy="259045"/>
    <xdr:sp macro="" textlink="">
      <xdr:nvSpPr>
        <xdr:cNvPr id="155" name="テキスト ボックス 154"/>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前年度に比べ、社会福祉費等が、増加していることが経常収支比率に占める扶助費の割合が、大きくなっている主な要因となっている。類似団体と比べても、</a:t>
          </a:r>
          <a:r>
            <a:rPr kumimoji="1" lang="en-US" altLang="ja-JP" sz="1300">
              <a:latin typeface="ＭＳ Ｐゴシック"/>
            </a:rPr>
            <a:t>0.8</a:t>
          </a:r>
          <a:r>
            <a:rPr kumimoji="1" lang="ja-JP" altLang="en-US" sz="1300">
              <a:latin typeface="ＭＳ Ｐゴシック"/>
            </a:rPr>
            <a:t>％高い比率となっていることから、資格審査等の適正化により増加に歯止めをかけるよう努める。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86178</xdr:rowOff>
    </xdr:to>
    <xdr:cxnSp macro="">
      <xdr:nvCxnSpPr>
        <xdr:cNvPr id="190" name="直線コネクタ 189"/>
        <xdr:cNvCxnSpPr/>
      </xdr:nvCxnSpPr>
      <xdr:spPr>
        <a:xfrm>
          <a:off x="3987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64407</xdr:rowOff>
    </xdr:to>
    <xdr:cxnSp macro="">
      <xdr:nvCxnSpPr>
        <xdr:cNvPr id="193" name="直線コネクタ 192"/>
        <xdr:cNvCxnSpPr/>
      </xdr:nvCxnSpPr>
      <xdr:spPr>
        <a:xfrm>
          <a:off x="3098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55</xdr:row>
      <xdr:rowOff>9978</xdr:rowOff>
    </xdr:to>
    <xdr:cxnSp macro="">
      <xdr:nvCxnSpPr>
        <xdr:cNvPr id="196" name="直線コネクタ 195"/>
        <xdr:cNvCxnSpPr/>
      </xdr:nvCxnSpPr>
      <xdr:spPr>
        <a:xfrm>
          <a:off x="2209800" y="9374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116115</xdr:rowOff>
    </xdr:to>
    <xdr:cxnSp macro="">
      <xdr:nvCxnSpPr>
        <xdr:cNvPr id="199" name="直線コネクタ 198"/>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10"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1" name="円/楕円 210"/>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99984</xdr:rowOff>
    </xdr:from>
    <xdr:ext cx="736600" cy="259045"/>
    <xdr:sp macro="" textlink="">
      <xdr:nvSpPr>
        <xdr:cNvPr id="212" name="テキスト ボックス 211"/>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3" name="円/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45555</xdr:rowOff>
    </xdr:from>
    <xdr:ext cx="762000" cy="259045"/>
    <xdr:sp macro="" textlink="">
      <xdr:nvSpPr>
        <xdr:cNvPr id="214" name="テキスト ボックス 213"/>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前年度に比べ介護保険特別会計、下水道事業に係る特別会計等への繰出金等の増により、</a:t>
          </a:r>
          <a:r>
            <a:rPr kumimoji="1" lang="en-US" altLang="ja-JP" sz="1300">
              <a:latin typeface="ＭＳ Ｐゴシック"/>
            </a:rPr>
            <a:t>0.2</a:t>
          </a:r>
          <a:r>
            <a:rPr kumimoji="1" lang="ja-JP" altLang="en-US" sz="1300">
              <a:latin typeface="ＭＳ Ｐゴシック"/>
            </a:rPr>
            <a:t>％の増となっている。今後も各事業会計における適正化を図ること等により、普通会計の負担を減らすよう努める。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73660</xdr:rowOff>
    </xdr:to>
    <xdr:cxnSp macro="">
      <xdr:nvCxnSpPr>
        <xdr:cNvPr id="251" name="直線コネクタ 250"/>
        <xdr:cNvCxnSpPr/>
      </xdr:nvCxnSpPr>
      <xdr:spPr>
        <a:xfrm>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73660</xdr:rowOff>
    </xdr:to>
    <xdr:cxnSp macro="">
      <xdr:nvCxnSpPr>
        <xdr:cNvPr id="254" name="直線コネクタ 253"/>
        <xdr:cNvCxnSpPr/>
      </xdr:nvCxnSpPr>
      <xdr:spPr>
        <a:xfrm flipV="1">
          <a:off x="14782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73660</xdr:rowOff>
    </xdr:to>
    <xdr:cxnSp macro="">
      <xdr:nvCxnSpPr>
        <xdr:cNvPr id="257" name="直線コネクタ 256"/>
        <xdr:cNvCxnSpPr/>
      </xdr:nvCxnSpPr>
      <xdr:spPr>
        <a:xfrm>
          <a:off x="13893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58</xdr:row>
      <xdr:rowOff>12700</xdr:rowOff>
    </xdr:to>
    <xdr:cxnSp macro="">
      <xdr:nvCxnSpPr>
        <xdr:cNvPr id="260" name="直線コネクタ 259"/>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70" name="円/楕円 269"/>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71"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前年度と比べて補助費等は、</a:t>
          </a:r>
          <a:r>
            <a:rPr kumimoji="1" lang="en-US" altLang="ja-JP" sz="1300">
              <a:latin typeface="ＭＳ Ｐゴシック"/>
            </a:rPr>
            <a:t>185,996</a:t>
          </a:r>
          <a:r>
            <a:rPr kumimoji="1" lang="ja-JP" altLang="en-US" sz="1300">
              <a:latin typeface="ＭＳ Ｐゴシック"/>
            </a:rPr>
            <a:t>千円減少しているが、依然として、横ばい状態である。今後も補助費等を総点検し、更なる補助費の抑制に努める。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129286</xdr:rowOff>
    </xdr:to>
    <xdr:cxnSp macro="">
      <xdr:nvCxnSpPr>
        <xdr:cNvPr id="309" name="直線コネクタ 308"/>
        <xdr:cNvCxnSpPr/>
      </xdr:nvCxnSpPr>
      <xdr:spPr>
        <a:xfrm flipV="1">
          <a:off x="15671800" y="6120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129286</xdr:rowOff>
    </xdr:to>
    <xdr:cxnSp macro="">
      <xdr:nvCxnSpPr>
        <xdr:cNvPr id="312" name="直線コネクタ 311"/>
        <xdr:cNvCxnSpPr/>
      </xdr:nvCxnSpPr>
      <xdr:spPr>
        <a:xfrm>
          <a:off x="14782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129286</xdr:rowOff>
    </xdr:to>
    <xdr:cxnSp macro="">
      <xdr:nvCxnSpPr>
        <xdr:cNvPr id="315" name="直線コネクタ 314"/>
        <xdr:cNvCxnSpPr/>
      </xdr:nvCxnSpPr>
      <xdr:spPr>
        <a:xfrm>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156718</xdr:rowOff>
    </xdr:to>
    <xdr:cxnSp macro="">
      <xdr:nvCxnSpPr>
        <xdr:cNvPr id="318" name="直線コネクタ 317"/>
        <xdr:cNvCxnSpPr/>
      </xdr:nvCxnSpPr>
      <xdr:spPr>
        <a:xfrm flipV="1">
          <a:off x="13004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69342</xdr:rowOff>
    </xdr:from>
    <xdr:to>
      <xdr:col>24</xdr:col>
      <xdr:colOff>82550</xdr:colOff>
      <xdr:row>35</xdr:row>
      <xdr:rowOff>170942</xdr:rowOff>
    </xdr:to>
    <xdr:sp macro="" textlink="">
      <xdr:nvSpPr>
        <xdr:cNvPr id="328" name="円/楕円 327"/>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85869</xdr:rowOff>
    </xdr:from>
    <xdr:ext cx="762000" cy="259045"/>
    <xdr:sp macro="" textlink="">
      <xdr:nvSpPr>
        <xdr:cNvPr id="329"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30" name="円/楕円 32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31" name="テキスト ボックス 33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32" name="円/楕円 331"/>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33" name="テキスト ボックス 332"/>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4" name="円/楕円 333"/>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5" name="テキスト ボックス 334"/>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6" name="円/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地方債の新規発行を抑制するなどして、起債残高の抑制に努めているが、前年度に比べても増となっている。類似団体と比べても</a:t>
          </a:r>
          <a:r>
            <a:rPr kumimoji="1" lang="en-US" altLang="ja-JP" sz="1300">
              <a:latin typeface="ＭＳ Ｐゴシック"/>
            </a:rPr>
            <a:t>3.5</a:t>
          </a:r>
          <a:r>
            <a:rPr kumimoji="1" lang="ja-JP" altLang="en-US" sz="1300">
              <a:latin typeface="ＭＳ Ｐゴシック"/>
            </a:rPr>
            <a:t>％高い数字となっている。完了しつつある新庁舎建設等で、今後公債費は増加する見込みであるが、起債の新規発行を抑制するなどして、起債残高の抑制に努める。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110998</xdr:rowOff>
    </xdr:from>
    <xdr:to>
      <xdr:col>7</xdr:col>
      <xdr:colOff>15875</xdr:colOff>
      <xdr:row>76</xdr:row>
      <xdr:rowOff>12700</xdr:rowOff>
    </xdr:to>
    <xdr:cxnSp macro="">
      <xdr:nvCxnSpPr>
        <xdr:cNvPr id="368" name="直線コネクタ 367"/>
        <xdr:cNvCxnSpPr/>
      </xdr:nvCxnSpPr>
      <xdr:spPr>
        <a:xfrm flipV="1">
          <a:off x="3987800" y="129697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12700</xdr:rowOff>
    </xdr:to>
    <xdr:cxnSp macro="">
      <xdr:nvCxnSpPr>
        <xdr:cNvPr id="371" name="直線コネクタ 370"/>
        <xdr:cNvCxnSpPr/>
      </xdr:nvCxnSpPr>
      <xdr:spPr>
        <a:xfrm>
          <a:off x="3098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75</xdr:row>
      <xdr:rowOff>165863</xdr:rowOff>
    </xdr:to>
    <xdr:cxnSp macro="">
      <xdr:nvCxnSpPr>
        <xdr:cNvPr id="374" name="直線コネクタ 373"/>
        <xdr:cNvCxnSpPr/>
      </xdr:nvCxnSpPr>
      <xdr:spPr>
        <a:xfrm>
          <a:off x="2209800" y="13024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165863</xdr:rowOff>
    </xdr:from>
    <xdr:to>
      <xdr:col>3</xdr:col>
      <xdr:colOff>142875</xdr:colOff>
      <xdr:row>76</xdr:row>
      <xdr:rowOff>30987</xdr:rowOff>
    </xdr:to>
    <xdr:cxnSp macro="">
      <xdr:nvCxnSpPr>
        <xdr:cNvPr id="377" name="直線コネクタ 376"/>
        <xdr:cNvCxnSpPr/>
      </xdr:nvCxnSpPr>
      <xdr:spPr>
        <a:xfrm flipV="1">
          <a:off x="1320800" y="130246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60198</xdr:rowOff>
    </xdr:from>
    <xdr:to>
      <xdr:col>7</xdr:col>
      <xdr:colOff>66675</xdr:colOff>
      <xdr:row>75</xdr:row>
      <xdr:rowOff>161798</xdr:rowOff>
    </xdr:to>
    <xdr:sp macro="" textlink="">
      <xdr:nvSpPr>
        <xdr:cNvPr id="387" name="円/楕円 386"/>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76725</xdr:rowOff>
    </xdr:from>
    <xdr:ext cx="762000" cy="259045"/>
    <xdr:sp macro="" textlink="">
      <xdr:nvSpPr>
        <xdr:cNvPr id="388"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9" name="円/楕円 388"/>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0" name="テキスト ボックス 389"/>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91" name="円/楕円 390"/>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92" name="テキスト ボックス 391"/>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93" name="円/楕円 392"/>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94" name="テキスト ボックス 393"/>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5" name="円/楕円 394"/>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6" name="テキスト ボックス 395"/>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0.3</a:t>
          </a:r>
          <a:r>
            <a:rPr kumimoji="1" lang="ja-JP" altLang="en-US" sz="1300">
              <a:latin typeface="ＭＳ Ｐゴシック"/>
            </a:rPr>
            <a:t>％減となっているが、依然として類似団体平均を</a:t>
          </a:r>
          <a:r>
            <a:rPr kumimoji="1" lang="en-US" altLang="ja-JP" sz="1300">
              <a:latin typeface="ＭＳ Ｐゴシック"/>
            </a:rPr>
            <a:t>4.2</a:t>
          </a:r>
          <a:r>
            <a:rPr kumimoji="1" lang="ja-JP" altLang="en-US" sz="1300">
              <a:latin typeface="ＭＳ Ｐゴシック"/>
            </a:rPr>
            <a:t>％上回っている状態である。主な要因としては、人件費、扶助費、特別会計への繰出し金などが、類似団体と比較して高額であることなどが挙げられる。</a:t>
          </a:r>
          <a:endParaRPr kumimoji="1" lang="en-US" altLang="ja-JP" sz="1300">
            <a:latin typeface="ＭＳ Ｐゴシック"/>
          </a:endParaRPr>
        </a:p>
        <a:p>
          <a:r>
            <a:rPr kumimoji="1" lang="ja-JP" altLang="en-US" sz="1300">
              <a:latin typeface="ＭＳ Ｐゴシック"/>
            </a:rPr>
            <a:t>　これまで以上に人件費抑制施策や公の施設見直し等を通じて、経費削減に努める。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41275</xdr:rowOff>
    </xdr:to>
    <xdr:cxnSp macro="">
      <xdr:nvCxnSpPr>
        <xdr:cNvPr id="425" name="直線コネクタ 424"/>
        <xdr:cNvCxnSpPr/>
      </xdr:nvCxnSpPr>
      <xdr:spPr>
        <a:xfrm flipV="1">
          <a:off x="15671800" y="135686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52705</xdr:rowOff>
    </xdr:from>
    <xdr:to>
      <xdr:col>22</xdr:col>
      <xdr:colOff>565150</xdr:colOff>
      <xdr:row>79</xdr:row>
      <xdr:rowOff>41275</xdr:rowOff>
    </xdr:to>
    <xdr:cxnSp macro="">
      <xdr:nvCxnSpPr>
        <xdr:cNvPr id="428" name="直線コネクタ 427"/>
        <xdr:cNvCxnSpPr/>
      </xdr:nvCxnSpPr>
      <xdr:spPr>
        <a:xfrm>
          <a:off x="14782800" y="1342580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144145</xdr:rowOff>
    </xdr:from>
    <xdr:to>
      <xdr:col>21</xdr:col>
      <xdr:colOff>361950</xdr:colOff>
      <xdr:row>78</xdr:row>
      <xdr:rowOff>52705</xdr:rowOff>
    </xdr:to>
    <xdr:cxnSp macro="">
      <xdr:nvCxnSpPr>
        <xdr:cNvPr id="431" name="直線コネクタ 430"/>
        <xdr:cNvCxnSpPr/>
      </xdr:nvCxnSpPr>
      <xdr:spPr>
        <a:xfrm>
          <a:off x="13893800" y="133457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77</xdr:row>
      <xdr:rowOff>144145</xdr:rowOff>
    </xdr:to>
    <xdr:cxnSp macro="">
      <xdr:nvCxnSpPr>
        <xdr:cNvPr id="434" name="直線コネクタ 433"/>
        <xdr:cNvCxnSpPr/>
      </xdr:nvCxnSpPr>
      <xdr:spPr>
        <a:xfrm>
          <a:off x="13004800" y="13328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4" name="円/楕円 443"/>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5"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161925</xdr:rowOff>
    </xdr:from>
    <xdr:to>
      <xdr:col>22</xdr:col>
      <xdr:colOff>615950</xdr:colOff>
      <xdr:row>79</xdr:row>
      <xdr:rowOff>92075</xdr:rowOff>
    </xdr:to>
    <xdr:sp macro="" textlink="">
      <xdr:nvSpPr>
        <xdr:cNvPr id="446" name="円/楕円 445"/>
        <xdr:cNvSpPr/>
      </xdr:nvSpPr>
      <xdr:spPr>
        <a:xfrm>
          <a:off x="15621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76852</xdr:rowOff>
    </xdr:from>
    <xdr:ext cx="736600" cy="259045"/>
    <xdr:sp macro="" textlink="">
      <xdr:nvSpPr>
        <xdr:cNvPr id="447" name="テキスト ボックス 446"/>
        <xdr:cNvSpPr txBox="1"/>
      </xdr:nvSpPr>
      <xdr:spPr>
        <a:xfrm>
          <a:off x="15290800" y="1362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xdr:rowOff>
    </xdr:from>
    <xdr:to>
      <xdr:col>21</xdr:col>
      <xdr:colOff>412750</xdr:colOff>
      <xdr:row>78</xdr:row>
      <xdr:rowOff>103505</xdr:rowOff>
    </xdr:to>
    <xdr:sp macro="" textlink="">
      <xdr:nvSpPr>
        <xdr:cNvPr id="448" name="円/楕円 447"/>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88282</xdr:rowOff>
    </xdr:from>
    <xdr:ext cx="762000" cy="259045"/>
    <xdr:sp macro="" textlink="">
      <xdr:nvSpPr>
        <xdr:cNvPr id="449" name="テキスト ボックス 448"/>
        <xdr:cNvSpPr txBox="1"/>
      </xdr:nvSpPr>
      <xdr:spPr>
        <a:xfrm>
          <a:off x="14401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93345</xdr:rowOff>
    </xdr:from>
    <xdr:to>
      <xdr:col>20</xdr:col>
      <xdr:colOff>209550</xdr:colOff>
      <xdr:row>78</xdr:row>
      <xdr:rowOff>23495</xdr:rowOff>
    </xdr:to>
    <xdr:sp macro="" textlink="">
      <xdr:nvSpPr>
        <xdr:cNvPr id="450" name="円/楕円 449"/>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33672</xdr:rowOff>
    </xdr:from>
    <xdr:ext cx="762000" cy="259045"/>
    <xdr:sp macro="" textlink="">
      <xdr:nvSpPr>
        <xdr:cNvPr id="451" name="テキスト ボックス 450"/>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2" name="円/楕円 451"/>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16527</xdr:rowOff>
    </xdr:from>
    <xdr:ext cx="762000" cy="259045"/>
    <xdr:sp macro="" textlink="">
      <xdr:nvSpPr>
        <xdr:cNvPr id="453" name="テキスト ボックス 452"/>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鹿児島県出水市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96574</xdr:rowOff>
    </xdr:from>
    <xdr:to>
      <xdr:col>4</xdr:col>
      <xdr:colOff>1117600</xdr:colOff>
      <xdr:row>15</xdr:row>
      <xdr:rowOff>114144</xdr:rowOff>
    </xdr:to>
    <xdr:cxnSp macro="">
      <xdr:nvCxnSpPr>
        <xdr:cNvPr id="52" name="直線コネクタ 51"/>
        <xdr:cNvCxnSpPr/>
      </xdr:nvCxnSpPr>
      <xdr:spPr bwMode="auto">
        <a:xfrm flipV="1">
          <a:off x="5003800" y="2715949"/>
          <a:ext cx="647700" cy="1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114144</xdr:rowOff>
    </xdr:from>
    <xdr:to>
      <xdr:col>4</xdr:col>
      <xdr:colOff>469900</xdr:colOff>
      <xdr:row>16</xdr:row>
      <xdr:rowOff>23341</xdr:rowOff>
    </xdr:to>
    <xdr:cxnSp macro="">
      <xdr:nvCxnSpPr>
        <xdr:cNvPr id="55" name="直線コネクタ 54"/>
        <xdr:cNvCxnSpPr/>
      </xdr:nvCxnSpPr>
      <xdr:spPr bwMode="auto">
        <a:xfrm flipV="1">
          <a:off x="4305300" y="2733519"/>
          <a:ext cx="698500" cy="8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157725</xdr:rowOff>
    </xdr:from>
    <xdr:to>
      <xdr:col>3</xdr:col>
      <xdr:colOff>904875</xdr:colOff>
      <xdr:row>16</xdr:row>
      <xdr:rowOff>23341</xdr:rowOff>
    </xdr:to>
    <xdr:cxnSp macro="">
      <xdr:nvCxnSpPr>
        <xdr:cNvPr id="58" name="直線コネクタ 57"/>
        <xdr:cNvCxnSpPr/>
      </xdr:nvCxnSpPr>
      <xdr:spPr bwMode="auto">
        <a:xfrm>
          <a:off x="3606800" y="2777100"/>
          <a:ext cx="698500" cy="3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156451</xdr:rowOff>
    </xdr:from>
    <xdr:to>
      <xdr:col>3</xdr:col>
      <xdr:colOff>206375</xdr:colOff>
      <xdr:row>15</xdr:row>
      <xdr:rowOff>157725</xdr:rowOff>
    </xdr:to>
    <xdr:cxnSp macro="">
      <xdr:nvCxnSpPr>
        <xdr:cNvPr id="61" name="直線コネクタ 60"/>
        <xdr:cNvCxnSpPr/>
      </xdr:nvCxnSpPr>
      <xdr:spPr bwMode="auto">
        <a:xfrm>
          <a:off x="2908300" y="2775826"/>
          <a:ext cx="698500" cy="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45774</xdr:rowOff>
    </xdr:from>
    <xdr:to>
      <xdr:col>5</xdr:col>
      <xdr:colOff>34925</xdr:colOff>
      <xdr:row>15</xdr:row>
      <xdr:rowOff>147374</xdr:rowOff>
    </xdr:to>
    <xdr:sp macro="" textlink="">
      <xdr:nvSpPr>
        <xdr:cNvPr id="71" name="円/楕円 70"/>
        <xdr:cNvSpPr/>
      </xdr:nvSpPr>
      <xdr:spPr bwMode="auto">
        <a:xfrm>
          <a:off x="5600700" y="26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62301</xdr:rowOff>
    </xdr:from>
    <xdr:ext cx="762000" cy="259045"/>
    <xdr:sp macro="" textlink="">
      <xdr:nvSpPr>
        <xdr:cNvPr id="72" name="人口1人当たり決算額の推移該当値テキスト130"/>
        <xdr:cNvSpPr txBox="1"/>
      </xdr:nvSpPr>
      <xdr:spPr>
        <a:xfrm>
          <a:off x="5740400" y="251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94,780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63344</xdr:rowOff>
    </xdr:from>
    <xdr:to>
      <xdr:col>4</xdr:col>
      <xdr:colOff>520700</xdr:colOff>
      <xdr:row>15</xdr:row>
      <xdr:rowOff>164944</xdr:rowOff>
    </xdr:to>
    <xdr:sp macro="" textlink="">
      <xdr:nvSpPr>
        <xdr:cNvPr id="73" name="円/楕円 72"/>
        <xdr:cNvSpPr/>
      </xdr:nvSpPr>
      <xdr:spPr bwMode="auto">
        <a:xfrm>
          <a:off x="4953000" y="268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3671</xdr:rowOff>
    </xdr:from>
    <xdr:ext cx="736600" cy="259045"/>
    <xdr:sp macro="" textlink="">
      <xdr:nvSpPr>
        <xdr:cNvPr id="74" name="テキスト ボックス 73"/>
        <xdr:cNvSpPr txBox="1"/>
      </xdr:nvSpPr>
      <xdr:spPr>
        <a:xfrm>
          <a:off x="4622800" y="2451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143991</xdr:rowOff>
    </xdr:from>
    <xdr:to>
      <xdr:col>3</xdr:col>
      <xdr:colOff>955675</xdr:colOff>
      <xdr:row>16</xdr:row>
      <xdr:rowOff>74141</xdr:rowOff>
    </xdr:to>
    <xdr:sp macro="" textlink="">
      <xdr:nvSpPr>
        <xdr:cNvPr id="75" name="円/楕円 74"/>
        <xdr:cNvSpPr/>
      </xdr:nvSpPr>
      <xdr:spPr bwMode="auto">
        <a:xfrm>
          <a:off x="4254500" y="276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84318</xdr:rowOff>
    </xdr:from>
    <xdr:ext cx="762000" cy="259045"/>
    <xdr:sp macro="" textlink="">
      <xdr:nvSpPr>
        <xdr:cNvPr id="76" name="テキスト ボックス 75"/>
        <xdr:cNvSpPr txBox="1"/>
      </xdr:nvSpPr>
      <xdr:spPr>
        <a:xfrm>
          <a:off x="3924300" y="25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106925</xdr:rowOff>
    </xdr:from>
    <xdr:to>
      <xdr:col>3</xdr:col>
      <xdr:colOff>257175</xdr:colOff>
      <xdr:row>16</xdr:row>
      <xdr:rowOff>37075</xdr:rowOff>
    </xdr:to>
    <xdr:sp macro="" textlink="">
      <xdr:nvSpPr>
        <xdr:cNvPr id="77" name="円/楕円 76"/>
        <xdr:cNvSpPr/>
      </xdr:nvSpPr>
      <xdr:spPr bwMode="auto">
        <a:xfrm>
          <a:off x="3556000" y="272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47252</xdr:rowOff>
    </xdr:from>
    <xdr:ext cx="762000" cy="259045"/>
    <xdr:sp macro="" textlink="">
      <xdr:nvSpPr>
        <xdr:cNvPr id="78" name="テキスト ボックス 77"/>
        <xdr:cNvSpPr txBox="1"/>
      </xdr:nvSpPr>
      <xdr:spPr>
        <a:xfrm>
          <a:off x="3225800" y="24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105651</xdr:rowOff>
    </xdr:from>
    <xdr:to>
      <xdr:col>2</xdr:col>
      <xdr:colOff>692150</xdr:colOff>
      <xdr:row>16</xdr:row>
      <xdr:rowOff>35801</xdr:rowOff>
    </xdr:to>
    <xdr:sp macro="" textlink="">
      <xdr:nvSpPr>
        <xdr:cNvPr id="79" name="円/楕円 78"/>
        <xdr:cNvSpPr/>
      </xdr:nvSpPr>
      <xdr:spPr bwMode="auto">
        <a:xfrm>
          <a:off x="2857500" y="272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45978</xdr:rowOff>
    </xdr:from>
    <xdr:ext cx="762000" cy="259045"/>
    <xdr:sp macro="" textlink="">
      <xdr:nvSpPr>
        <xdr:cNvPr id="80" name="テキスト ボックス 79"/>
        <xdr:cNvSpPr txBox="1"/>
      </xdr:nvSpPr>
      <xdr:spPr>
        <a:xfrm>
          <a:off x="2527300" y="24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103180</xdr:rowOff>
    </xdr:from>
    <xdr:to>
      <xdr:col>4</xdr:col>
      <xdr:colOff>1117600</xdr:colOff>
      <xdr:row>36</xdr:row>
      <xdr:rowOff>136716</xdr:rowOff>
    </xdr:to>
    <xdr:cxnSp macro="">
      <xdr:nvCxnSpPr>
        <xdr:cNvPr id="112" name="直線コネクタ 111"/>
        <xdr:cNvCxnSpPr/>
      </xdr:nvCxnSpPr>
      <xdr:spPr bwMode="auto">
        <a:xfrm>
          <a:off x="5003800" y="7056430"/>
          <a:ext cx="6477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41526</xdr:rowOff>
    </xdr:from>
    <xdr:to>
      <xdr:col>4</xdr:col>
      <xdr:colOff>469900</xdr:colOff>
      <xdr:row>36</xdr:row>
      <xdr:rowOff>103180</xdr:rowOff>
    </xdr:to>
    <xdr:cxnSp macro="">
      <xdr:nvCxnSpPr>
        <xdr:cNvPr id="115" name="直線コネクタ 114"/>
        <xdr:cNvCxnSpPr/>
      </xdr:nvCxnSpPr>
      <xdr:spPr bwMode="auto">
        <a:xfrm>
          <a:off x="4305300" y="6994776"/>
          <a:ext cx="698500" cy="61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326156</xdr:rowOff>
    </xdr:from>
    <xdr:to>
      <xdr:col>3</xdr:col>
      <xdr:colOff>904875</xdr:colOff>
      <xdr:row>36</xdr:row>
      <xdr:rowOff>41526</xdr:rowOff>
    </xdr:to>
    <xdr:cxnSp macro="">
      <xdr:nvCxnSpPr>
        <xdr:cNvPr id="118" name="直線コネクタ 117"/>
        <xdr:cNvCxnSpPr/>
      </xdr:nvCxnSpPr>
      <xdr:spPr bwMode="auto">
        <a:xfrm>
          <a:off x="3606800" y="6936506"/>
          <a:ext cx="698500" cy="5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237186</xdr:rowOff>
    </xdr:from>
    <xdr:to>
      <xdr:col>3</xdr:col>
      <xdr:colOff>206375</xdr:colOff>
      <xdr:row>35</xdr:row>
      <xdr:rowOff>326156</xdr:rowOff>
    </xdr:to>
    <xdr:cxnSp macro="">
      <xdr:nvCxnSpPr>
        <xdr:cNvPr id="121" name="直線コネクタ 120"/>
        <xdr:cNvCxnSpPr/>
      </xdr:nvCxnSpPr>
      <xdr:spPr bwMode="auto">
        <a:xfrm>
          <a:off x="2908300" y="6847536"/>
          <a:ext cx="698500" cy="8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85916</xdr:rowOff>
    </xdr:from>
    <xdr:to>
      <xdr:col>5</xdr:col>
      <xdr:colOff>34925</xdr:colOff>
      <xdr:row>37</xdr:row>
      <xdr:rowOff>16066</xdr:rowOff>
    </xdr:to>
    <xdr:sp macro="" textlink="">
      <xdr:nvSpPr>
        <xdr:cNvPr id="131" name="円/楕円 130"/>
        <xdr:cNvSpPr/>
      </xdr:nvSpPr>
      <xdr:spPr bwMode="auto">
        <a:xfrm>
          <a:off x="56007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57993</xdr:rowOff>
    </xdr:from>
    <xdr:ext cx="762000" cy="259045"/>
    <xdr:sp macro="" textlink="">
      <xdr:nvSpPr>
        <xdr:cNvPr id="132" name="人口1人当たり決算額の推移該当値テキスト445"/>
        <xdr:cNvSpPr txBox="1"/>
      </xdr:nvSpPr>
      <xdr:spPr>
        <a:xfrm>
          <a:off x="5740400" y="701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52380</xdr:rowOff>
    </xdr:from>
    <xdr:to>
      <xdr:col>4</xdr:col>
      <xdr:colOff>520700</xdr:colOff>
      <xdr:row>36</xdr:row>
      <xdr:rowOff>153980</xdr:rowOff>
    </xdr:to>
    <xdr:sp macro="" textlink="">
      <xdr:nvSpPr>
        <xdr:cNvPr id="133" name="円/楕円 132"/>
        <xdr:cNvSpPr/>
      </xdr:nvSpPr>
      <xdr:spPr bwMode="auto">
        <a:xfrm>
          <a:off x="4953000" y="70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164157</xdr:rowOff>
    </xdr:from>
    <xdr:ext cx="736600" cy="259045"/>
    <xdr:sp macro="" textlink="">
      <xdr:nvSpPr>
        <xdr:cNvPr id="134" name="テキスト ボックス 133"/>
        <xdr:cNvSpPr txBox="1"/>
      </xdr:nvSpPr>
      <xdr:spPr>
        <a:xfrm>
          <a:off x="4622800" y="677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333626</xdr:rowOff>
    </xdr:from>
    <xdr:to>
      <xdr:col>3</xdr:col>
      <xdr:colOff>955675</xdr:colOff>
      <xdr:row>36</xdr:row>
      <xdr:rowOff>92326</xdr:rowOff>
    </xdr:to>
    <xdr:sp macro="" textlink="">
      <xdr:nvSpPr>
        <xdr:cNvPr id="135" name="円/楕円 134"/>
        <xdr:cNvSpPr/>
      </xdr:nvSpPr>
      <xdr:spPr bwMode="auto">
        <a:xfrm>
          <a:off x="4254500" y="694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102503</xdr:rowOff>
    </xdr:from>
    <xdr:ext cx="762000" cy="259045"/>
    <xdr:sp macro="" textlink="">
      <xdr:nvSpPr>
        <xdr:cNvPr id="136" name="テキスト ボックス 135"/>
        <xdr:cNvSpPr txBox="1"/>
      </xdr:nvSpPr>
      <xdr:spPr>
        <a:xfrm>
          <a:off x="3924300" y="671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275356</xdr:rowOff>
    </xdr:from>
    <xdr:to>
      <xdr:col>3</xdr:col>
      <xdr:colOff>257175</xdr:colOff>
      <xdr:row>36</xdr:row>
      <xdr:rowOff>34056</xdr:rowOff>
    </xdr:to>
    <xdr:sp macro="" textlink="">
      <xdr:nvSpPr>
        <xdr:cNvPr id="137" name="円/楕円 136"/>
        <xdr:cNvSpPr/>
      </xdr:nvSpPr>
      <xdr:spPr bwMode="auto">
        <a:xfrm>
          <a:off x="3556000" y="688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44233</xdr:rowOff>
    </xdr:from>
    <xdr:ext cx="762000" cy="259045"/>
    <xdr:sp macro="" textlink="">
      <xdr:nvSpPr>
        <xdr:cNvPr id="138" name="テキスト ボックス 137"/>
        <xdr:cNvSpPr txBox="1"/>
      </xdr:nvSpPr>
      <xdr:spPr>
        <a:xfrm>
          <a:off x="3225800" y="665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186386</xdr:rowOff>
    </xdr:from>
    <xdr:to>
      <xdr:col>2</xdr:col>
      <xdr:colOff>692150</xdr:colOff>
      <xdr:row>35</xdr:row>
      <xdr:rowOff>287986</xdr:rowOff>
    </xdr:to>
    <xdr:sp macro="" textlink="">
      <xdr:nvSpPr>
        <xdr:cNvPr id="139" name="円/楕円 138"/>
        <xdr:cNvSpPr/>
      </xdr:nvSpPr>
      <xdr:spPr bwMode="auto">
        <a:xfrm>
          <a:off x="2857500" y="6796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298163</xdr:rowOff>
    </xdr:from>
    <xdr:ext cx="762000" cy="259045"/>
    <xdr:sp macro="" textlink="">
      <xdr:nvSpPr>
        <xdr:cNvPr id="140" name="テキスト ボックス 139"/>
        <xdr:cNvSpPr txBox="1"/>
      </xdr:nvSpPr>
      <xdr:spPr>
        <a:xfrm>
          <a:off x="2527300" y="65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117297</xdr:rowOff>
    </xdr:from>
    <xdr:to>
      <xdr:col>6</xdr:col>
      <xdr:colOff>511175</xdr:colOff>
      <xdr:row>33</xdr:row>
      <xdr:rowOff>142234</xdr:rowOff>
    </xdr:to>
    <xdr:cxnSp macro="">
      <xdr:nvCxnSpPr>
        <xdr:cNvPr id="61" name="直線コネクタ 60"/>
        <xdr:cNvCxnSpPr/>
      </xdr:nvCxnSpPr>
      <xdr:spPr>
        <a:xfrm flipV="1">
          <a:off x="3797300" y="5775147"/>
          <a:ext cx="8382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142234</xdr:rowOff>
    </xdr:from>
    <xdr:to>
      <xdr:col>5</xdr:col>
      <xdr:colOff>358775</xdr:colOff>
      <xdr:row>34</xdr:row>
      <xdr:rowOff>51098</xdr:rowOff>
    </xdr:to>
    <xdr:cxnSp macro="">
      <xdr:nvCxnSpPr>
        <xdr:cNvPr id="64" name="直線コネクタ 63"/>
        <xdr:cNvCxnSpPr/>
      </xdr:nvCxnSpPr>
      <xdr:spPr>
        <a:xfrm flipV="1">
          <a:off x="2908300" y="5800084"/>
          <a:ext cx="889000" cy="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2940</xdr:rowOff>
    </xdr:from>
    <xdr:to>
      <xdr:col>4</xdr:col>
      <xdr:colOff>155575</xdr:colOff>
      <xdr:row>34</xdr:row>
      <xdr:rowOff>51098</xdr:rowOff>
    </xdr:to>
    <xdr:cxnSp macro="">
      <xdr:nvCxnSpPr>
        <xdr:cNvPr id="67" name="直線コネクタ 66"/>
        <xdr:cNvCxnSpPr/>
      </xdr:nvCxnSpPr>
      <xdr:spPr>
        <a:xfrm>
          <a:off x="2019300" y="583224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2940</xdr:rowOff>
    </xdr:from>
    <xdr:to>
      <xdr:col>2</xdr:col>
      <xdr:colOff>638175</xdr:colOff>
      <xdr:row>34</xdr:row>
      <xdr:rowOff>28658</xdr:rowOff>
    </xdr:to>
    <xdr:cxnSp macro="">
      <xdr:nvCxnSpPr>
        <xdr:cNvPr id="70" name="直線コネクタ 69"/>
        <xdr:cNvCxnSpPr/>
      </xdr:nvCxnSpPr>
      <xdr:spPr>
        <a:xfrm flipV="1">
          <a:off x="1130300" y="583224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66497</xdr:rowOff>
    </xdr:from>
    <xdr:to>
      <xdr:col>6</xdr:col>
      <xdr:colOff>561975</xdr:colOff>
      <xdr:row>33</xdr:row>
      <xdr:rowOff>168097</xdr:rowOff>
    </xdr:to>
    <xdr:sp macro="" textlink="">
      <xdr:nvSpPr>
        <xdr:cNvPr id="80" name="円/楕円 79"/>
        <xdr:cNvSpPr/>
      </xdr:nvSpPr>
      <xdr:spPr>
        <a:xfrm>
          <a:off x="4584700" y="57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89374</xdr:rowOff>
    </xdr:from>
    <xdr:ext cx="534377" cy="259045"/>
    <xdr:sp macro="" textlink="">
      <xdr:nvSpPr>
        <xdr:cNvPr id="81" name="人件費該当値テキスト"/>
        <xdr:cNvSpPr txBox="1"/>
      </xdr:nvSpPr>
      <xdr:spPr>
        <a:xfrm>
          <a:off x="4686300" y="55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91434</xdr:rowOff>
    </xdr:from>
    <xdr:to>
      <xdr:col>5</xdr:col>
      <xdr:colOff>409575</xdr:colOff>
      <xdr:row>34</xdr:row>
      <xdr:rowOff>21584</xdr:rowOff>
    </xdr:to>
    <xdr:sp macro="" textlink="">
      <xdr:nvSpPr>
        <xdr:cNvPr id="82" name="円/楕円 81"/>
        <xdr:cNvSpPr/>
      </xdr:nvSpPr>
      <xdr:spPr>
        <a:xfrm>
          <a:off x="3746500" y="57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38111</xdr:rowOff>
    </xdr:from>
    <xdr:ext cx="534377" cy="259045"/>
    <xdr:sp macro="" textlink="">
      <xdr:nvSpPr>
        <xdr:cNvPr id="83" name="テキスト ボックス 82"/>
        <xdr:cNvSpPr txBox="1"/>
      </xdr:nvSpPr>
      <xdr:spPr>
        <a:xfrm>
          <a:off x="3530111" y="55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298</xdr:rowOff>
    </xdr:from>
    <xdr:to>
      <xdr:col>4</xdr:col>
      <xdr:colOff>206375</xdr:colOff>
      <xdr:row>34</xdr:row>
      <xdr:rowOff>101898</xdr:rowOff>
    </xdr:to>
    <xdr:sp macro="" textlink="">
      <xdr:nvSpPr>
        <xdr:cNvPr id="84" name="円/楕円 83"/>
        <xdr:cNvSpPr/>
      </xdr:nvSpPr>
      <xdr:spPr>
        <a:xfrm>
          <a:off x="2857500" y="58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118425</xdr:rowOff>
    </xdr:from>
    <xdr:ext cx="534377" cy="259045"/>
    <xdr:sp macro="" textlink="">
      <xdr:nvSpPr>
        <xdr:cNvPr id="85" name="テキスト ボックス 84"/>
        <xdr:cNvSpPr txBox="1"/>
      </xdr:nvSpPr>
      <xdr:spPr>
        <a:xfrm>
          <a:off x="2641111" y="56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123590</xdr:rowOff>
    </xdr:from>
    <xdr:to>
      <xdr:col>3</xdr:col>
      <xdr:colOff>3175</xdr:colOff>
      <xdr:row>34</xdr:row>
      <xdr:rowOff>53740</xdr:rowOff>
    </xdr:to>
    <xdr:sp macro="" textlink="">
      <xdr:nvSpPr>
        <xdr:cNvPr id="86" name="円/楕円 85"/>
        <xdr:cNvSpPr/>
      </xdr:nvSpPr>
      <xdr:spPr>
        <a:xfrm>
          <a:off x="1968500" y="57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70267</xdr:rowOff>
    </xdr:from>
    <xdr:ext cx="534377" cy="259045"/>
    <xdr:sp macro="" textlink="">
      <xdr:nvSpPr>
        <xdr:cNvPr id="87" name="テキスト ボックス 86"/>
        <xdr:cNvSpPr txBox="1"/>
      </xdr:nvSpPr>
      <xdr:spPr>
        <a:xfrm>
          <a:off x="1752111" y="55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149308</xdr:rowOff>
    </xdr:from>
    <xdr:to>
      <xdr:col>1</xdr:col>
      <xdr:colOff>485775</xdr:colOff>
      <xdr:row>34</xdr:row>
      <xdr:rowOff>79458</xdr:rowOff>
    </xdr:to>
    <xdr:sp macro="" textlink="">
      <xdr:nvSpPr>
        <xdr:cNvPr id="88" name="円/楕円 87"/>
        <xdr:cNvSpPr/>
      </xdr:nvSpPr>
      <xdr:spPr>
        <a:xfrm>
          <a:off x="1079500" y="58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95985</xdr:rowOff>
    </xdr:from>
    <xdr:ext cx="534377" cy="259045"/>
    <xdr:sp macro="" textlink="">
      <xdr:nvSpPr>
        <xdr:cNvPr id="89" name="テキスト ボックス 88"/>
        <xdr:cNvSpPr txBox="1"/>
      </xdr:nvSpPr>
      <xdr:spPr>
        <a:xfrm>
          <a:off x="863111" y="55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159780</xdr:rowOff>
    </xdr:from>
    <xdr:to>
      <xdr:col>6</xdr:col>
      <xdr:colOff>511175</xdr:colOff>
      <xdr:row>58</xdr:row>
      <xdr:rowOff>161271</xdr:rowOff>
    </xdr:to>
    <xdr:cxnSp macro="">
      <xdr:nvCxnSpPr>
        <xdr:cNvPr id="118" name="直線コネクタ 117"/>
        <xdr:cNvCxnSpPr/>
      </xdr:nvCxnSpPr>
      <xdr:spPr>
        <a:xfrm>
          <a:off x="3797300" y="10103880"/>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159780</xdr:rowOff>
    </xdr:from>
    <xdr:to>
      <xdr:col>5</xdr:col>
      <xdr:colOff>358775</xdr:colOff>
      <xdr:row>58</xdr:row>
      <xdr:rowOff>166875</xdr:rowOff>
    </xdr:to>
    <xdr:cxnSp macro="">
      <xdr:nvCxnSpPr>
        <xdr:cNvPr id="121" name="直線コネクタ 120"/>
        <xdr:cNvCxnSpPr/>
      </xdr:nvCxnSpPr>
      <xdr:spPr>
        <a:xfrm flipV="1">
          <a:off x="2908300" y="10103880"/>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166077</xdr:rowOff>
    </xdr:from>
    <xdr:to>
      <xdr:col>4</xdr:col>
      <xdr:colOff>155575</xdr:colOff>
      <xdr:row>58</xdr:row>
      <xdr:rowOff>166875</xdr:rowOff>
    </xdr:to>
    <xdr:cxnSp macro="">
      <xdr:nvCxnSpPr>
        <xdr:cNvPr id="124" name="直線コネクタ 123"/>
        <xdr:cNvCxnSpPr/>
      </xdr:nvCxnSpPr>
      <xdr:spPr>
        <a:xfrm>
          <a:off x="2019300" y="10110177"/>
          <a:ext cx="889000" cy="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165022</xdr:rowOff>
    </xdr:from>
    <xdr:to>
      <xdr:col>2</xdr:col>
      <xdr:colOff>638175</xdr:colOff>
      <xdr:row>58</xdr:row>
      <xdr:rowOff>166077</xdr:rowOff>
    </xdr:to>
    <xdr:cxnSp macro="">
      <xdr:nvCxnSpPr>
        <xdr:cNvPr id="127" name="直線コネクタ 126"/>
        <xdr:cNvCxnSpPr/>
      </xdr:nvCxnSpPr>
      <xdr:spPr>
        <a:xfrm>
          <a:off x="1130300" y="10109122"/>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110471</xdr:rowOff>
    </xdr:from>
    <xdr:to>
      <xdr:col>6</xdr:col>
      <xdr:colOff>561975</xdr:colOff>
      <xdr:row>59</xdr:row>
      <xdr:rowOff>40621</xdr:rowOff>
    </xdr:to>
    <xdr:sp macro="" textlink="">
      <xdr:nvSpPr>
        <xdr:cNvPr id="137" name="円/楕円 136"/>
        <xdr:cNvSpPr/>
      </xdr:nvSpPr>
      <xdr:spPr>
        <a:xfrm>
          <a:off x="4584700" y="100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108980</xdr:rowOff>
    </xdr:from>
    <xdr:to>
      <xdr:col>5</xdr:col>
      <xdr:colOff>409575</xdr:colOff>
      <xdr:row>59</xdr:row>
      <xdr:rowOff>39130</xdr:rowOff>
    </xdr:to>
    <xdr:sp macro="" textlink="">
      <xdr:nvSpPr>
        <xdr:cNvPr id="139" name="円/楕円 138"/>
        <xdr:cNvSpPr/>
      </xdr:nvSpPr>
      <xdr:spPr>
        <a:xfrm>
          <a:off x="3746500" y="100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30257</xdr:rowOff>
    </xdr:from>
    <xdr:ext cx="534377" cy="259045"/>
    <xdr:sp macro="" textlink="">
      <xdr:nvSpPr>
        <xdr:cNvPr id="140" name="テキスト ボックス 139"/>
        <xdr:cNvSpPr txBox="1"/>
      </xdr:nvSpPr>
      <xdr:spPr>
        <a:xfrm>
          <a:off x="3530111" y="1014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116075</xdr:rowOff>
    </xdr:from>
    <xdr:to>
      <xdr:col>4</xdr:col>
      <xdr:colOff>206375</xdr:colOff>
      <xdr:row>59</xdr:row>
      <xdr:rowOff>46225</xdr:rowOff>
    </xdr:to>
    <xdr:sp macro="" textlink="">
      <xdr:nvSpPr>
        <xdr:cNvPr id="141" name="円/楕円 140"/>
        <xdr:cNvSpPr/>
      </xdr:nvSpPr>
      <xdr:spPr>
        <a:xfrm>
          <a:off x="2857500" y="100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37352</xdr:rowOff>
    </xdr:from>
    <xdr:ext cx="534377" cy="259045"/>
    <xdr:sp macro="" textlink="">
      <xdr:nvSpPr>
        <xdr:cNvPr id="142" name="テキスト ボックス 141"/>
        <xdr:cNvSpPr txBox="1"/>
      </xdr:nvSpPr>
      <xdr:spPr>
        <a:xfrm>
          <a:off x="2641111" y="101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115277</xdr:rowOff>
    </xdr:from>
    <xdr:to>
      <xdr:col>3</xdr:col>
      <xdr:colOff>3175</xdr:colOff>
      <xdr:row>59</xdr:row>
      <xdr:rowOff>45427</xdr:rowOff>
    </xdr:to>
    <xdr:sp macro="" textlink="">
      <xdr:nvSpPr>
        <xdr:cNvPr id="143" name="円/楕円 142"/>
        <xdr:cNvSpPr/>
      </xdr:nvSpPr>
      <xdr:spPr>
        <a:xfrm>
          <a:off x="1968500" y="100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36554</xdr:rowOff>
    </xdr:from>
    <xdr:ext cx="534377" cy="259045"/>
    <xdr:sp macro="" textlink="">
      <xdr:nvSpPr>
        <xdr:cNvPr id="144" name="テキスト ボックス 143"/>
        <xdr:cNvSpPr txBox="1"/>
      </xdr:nvSpPr>
      <xdr:spPr>
        <a:xfrm>
          <a:off x="1752111" y="101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114222</xdr:rowOff>
    </xdr:from>
    <xdr:to>
      <xdr:col>1</xdr:col>
      <xdr:colOff>485775</xdr:colOff>
      <xdr:row>59</xdr:row>
      <xdr:rowOff>44372</xdr:rowOff>
    </xdr:to>
    <xdr:sp macro="" textlink="">
      <xdr:nvSpPr>
        <xdr:cNvPr id="145" name="円/楕円 144"/>
        <xdr:cNvSpPr/>
      </xdr:nvSpPr>
      <xdr:spPr>
        <a:xfrm>
          <a:off x="1079500" y="100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35499</xdr:rowOff>
    </xdr:from>
    <xdr:ext cx="534377" cy="259045"/>
    <xdr:sp macro="" textlink="">
      <xdr:nvSpPr>
        <xdr:cNvPr id="146" name="テキスト ボックス 145"/>
        <xdr:cNvSpPr txBox="1"/>
      </xdr:nvSpPr>
      <xdr:spPr>
        <a:xfrm>
          <a:off x="863111" y="1015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5145</xdr:rowOff>
    </xdr:from>
    <xdr:to>
      <xdr:col>6</xdr:col>
      <xdr:colOff>511175</xdr:colOff>
      <xdr:row>78</xdr:row>
      <xdr:rowOff>17354</xdr:rowOff>
    </xdr:to>
    <xdr:cxnSp macro="">
      <xdr:nvCxnSpPr>
        <xdr:cNvPr id="173" name="直線コネクタ 172"/>
        <xdr:cNvCxnSpPr/>
      </xdr:nvCxnSpPr>
      <xdr:spPr>
        <a:xfrm>
          <a:off x="3797300" y="13378245"/>
          <a:ext cx="8382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169738</xdr:rowOff>
    </xdr:from>
    <xdr:to>
      <xdr:col>5</xdr:col>
      <xdr:colOff>358775</xdr:colOff>
      <xdr:row>78</xdr:row>
      <xdr:rowOff>5145</xdr:rowOff>
    </xdr:to>
    <xdr:cxnSp macro="">
      <xdr:nvCxnSpPr>
        <xdr:cNvPr id="176" name="直線コネクタ 175"/>
        <xdr:cNvCxnSpPr/>
      </xdr:nvCxnSpPr>
      <xdr:spPr>
        <a:xfrm>
          <a:off x="2908300" y="1337138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169738</xdr:rowOff>
    </xdr:from>
    <xdr:to>
      <xdr:col>4</xdr:col>
      <xdr:colOff>155575</xdr:colOff>
      <xdr:row>78</xdr:row>
      <xdr:rowOff>14518</xdr:rowOff>
    </xdr:to>
    <xdr:cxnSp macro="">
      <xdr:nvCxnSpPr>
        <xdr:cNvPr id="179" name="直線コネクタ 178"/>
        <xdr:cNvCxnSpPr/>
      </xdr:nvCxnSpPr>
      <xdr:spPr>
        <a:xfrm flipV="1">
          <a:off x="2019300" y="1337138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14518</xdr:rowOff>
    </xdr:from>
    <xdr:to>
      <xdr:col>2</xdr:col>
      <xdr:colOff>638175</xdr:colOff>
      <xdr:row>78</xdr:row>
      <xdr:rowOff>20462</xdr:rowOff>
    </xdr:to>
    <xdr:cxnSp macro="">
      <xdr:nvCxnSpPr>
        <xdr:cNvPr id="182" name="直線コネクタ 181"/>
        <xdr:cNvCxnSpPr/>
      </xdr:nvCxnSpPr>
      <xdr:spPr>
        <a:xfrm flipV="1">
          <a:off x="1130300" y="1338761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138004</xdr:rowOff>
    </xdr:from>
    <xdr:to>
      <xdr:col>6</xdr:col>
      <xdr:colOff>561975</xdr:colOff>
      <xdr:row>78</xdr:row>
      <xdr:rowOff>68154</xdr:rowOff>
    </xdr:to>
    <xdr:sp macro="" textlink="">
      <xdr:nvSpPr>
        <xdr:cNvPr id="192" name="円/楕円 191"/>
        <xdr:cNvSpPr/>
      </xdr:nvSpPr>
      <xdr:spPr>
        <a:xfrm>
          <a:off x="4584700" y="133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52931</xdr:rowOff>
    </xdr:from>
    <xdr:ext cx="469744" cy="259045"/>
    <xdr:sp macro="" textlink="">
      <xdr:nvSpPr>
        <xdr:cNvPr id="193" name="維持補修費該当値テキスト"/>
        <xdr:cNvSpPr txBox="1"/>
      </xdr:nvSpPr>
      <xdr:spPr>
        <a:xfrm>
          <a:off x="4686300" y="132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125795</xdr:rowOff>
    </xdr:from>
    <xdr:to>
      <xdr:col>5</xdr:col>
      <xdr:colOff>409575</xdr:colOff>
      <xdr:row>78</xdr:row>
      <xdr:rowOff>55945</xdr:rowOff>
    </xdr:to>
    <xdr:sp macro="" textlink="">
      <xdr:nvSpPr>
        <xdr:cNvPr id="194" name="円/楕円 193"/>
        <xdr:cNvSpPr/>
      </xdr:nvSpPr>
      <xdr:spPr>
        <a:xfrm>
          <a:off x="3746500" y="133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47072</xdr:rowOff>
    </xdr:from>
    <xdr:ext cx="469744" cy="259045"/>
    <xdr:sp macro="" textlink="">
      <xdr:nvSpPr>
        <xdr:cNvPr id="195" name="テキスト ボックス 194"/>
        <xdr:cNvSpPr txBox="1"/>
      </xdr:nvSpPr>
      <xdr:spPr>
        <a:xfrm>
          <a:off x="3562427" y="134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118938</xdr:rowOff>
    </xdr:from>
    <xdr:to>
      <xdr:col>4</xdr:col>
      <xdr:colOff>206375</xdr:colOff>
      <xdr:row>78</xdr:row>
      <xdr:rowOff>49088</xdr:rowOff>
    </xdr:to>
    <xdr:sp macro="" textlink="">
      <xdr:nvSpPr>
        <xdr:cNvPr id="196" name="円/楕円 195"/>
        <xdr:cNvSpPr/>
      </xdr:nvSpPr>
      <xdr:spPr>
        <a:xfrm>
          <a:off x="2857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40215</xdr:rowOff>
    </xdr:from>
    <xdr:ext cx="469744" cy="259045"/>
    <xdr:sp macro="" textlink="">
      <xdr:nvSpPr>
        <xdr:cNvPr id="197" name="テキスト ボックス 196"/>
        <xdr:cNvSpPr txBox="1"/>
      </xdr:nvSpPr>
      <xdr:spPr>
        <a:xfrm>
          <a:off x="2673427"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135168</xdr:rowOff>
    </xdr:from>
    <xdr:to>
      <xdr:col>3</xdr:col>
      <xdr:colOff>3175</xdr:colOff>
      <xdr:row>78</xdr:row>
      <xdr:rowOff>65318</xdr:rowOff>
    </xdr:to>
    <xdr:sp macro="" textlink="">
      <xdr:nvSpPr>
        <xdr:cNvPr id="198" name="円/楕円 197"/>
        <xdr:cNvSpPr/>
      </xdr:nvSpPr>
      <xdr:spPr>
        <a:xfrm>
          <a:off x="1968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56445</xdr:rowOff>
    </xdr:from>
    <xdr:ext cx="469744" cy="259045"/>
    <xdr:sp macro="" textlink="">
      <xdr:nvSpPr>
        <xdr:cNvPr id="199" name="テキスト ボックス 198"/>
        <xdr:cNvSpPr txBox="1"/>
      </xdr:nvSpPr>
      <xdr:spPr>
        <a:xfrm>
          <a:off x="1784427" y="134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141112</xdr:rowOff>
    </xdr:from>
    <xdr:to>
      <xdr:col>1</xdr:col>
      <xdr:colOff>485775</xdr:colOff>
      <xdr:row>78</xdr:row>
      <xdr:rowOff>71262</xdr:rowOff>
    </xdr:to>
    <xdr:sp macro="" textlink="">
      <xdr:nvSpPr>
        <xdr:cNvPr id="200" name="円/楕円 199"/>
        <xdr:cNvSpPr/>
      </xdr:nvSpPr>
      <xdr:spPr>
        <a:xfrm>
          <a:off x="1079500" y="133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62389</xdr:rowOff>
    </xdr:from>
    <xdr:ext cx="469744" cy="259045"/>
    <xdr:sp macro="" textlink="">
      <xdr:nvSpPr>
        <xdr:cNvPr id="201" name="テキスト ボックス 200"/>
        <xdr:cNvSpPr txBox="1"/>
      </xdr:nvSpPr>
      <xdr:spPr>
        <a:xfrm>
          <a:off x="895427" y="1343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152518</xdr:rowOff>
    </xdr:from>
    <xdr:to>
      <xdr:col>6</xdr:col>
      <xdr:colOff>511175</xdr:colOff>
      <xdr:row>96</xdr:row>
      <xdr:rowOff>37043</xdr:rowOff>
    </xdr:to>
    <xdr:cxnSp macro="">
      <xdr:nvCxnSpPr>
        <xdr:cNvPr id="233" name="直線コネクタ 232"/>
        <xdr:cNvCxnSpPr/>
      </xdr:nvCxnSpPr>
      <xdr:spPr>
        <a:xfrm flipV="1">
          <a:off x="3797300" y="16440268"/>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37043</xdr:rowOff>
    </xdr:from>
    <xdr:to>
      <xdr:col>5</xdr:col>
      <xdr:colOff>358775</xdr:colOff>
      <xdr:row>96</xdr:row>
      <xdr:rowOff>170414</xdr:rowOff>
    </xdr:to>
    <xdr:cxnSp macro="">
      <xdr:nvCxnSpPr>
        <xdr:cNvPr id="236" name="直線コネクタ 235"/>
        <xdr:cNvCxnSpPr/>
      </xdr:nvCxnSpPr>
      <xdr:spPr>
        <a:xfrm flipV="1">
          <a:off x="2908300" y="16496243"/>
          <a:ext cx="889000" cy="1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170414</xdr:rowOff>
    </xdr:from>
    <xdr:to>
      <xdr:col>4</xdr:col>
      <xdr:colOff>155575</xdr:colOff>
      <xdr:row>97</xdr:row>
      <xdr:rowOff>29597</xdr:rowOff>
    </xdr:to>
    <xdr:cxnSp macro="">
      <xdr:nvCxnSpPr>
        <xdr:cNvPr id="239" name="直線コネクタ 238"/>
        <xdr:cNvCxnSpPr/>
      </xdr:nvCxnSpPr>
      <xdr:spPr>
        <a:xfrm flipV="1">
          <a:off x="2019300" y="16629614"/>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29597</xdr:rowOff>
    </xdr:from>
    <xdr:to>
      <xdr:col>2</xdr:col>
      <xdr:colOff>638175</xdr:colOff>
      <xdr:row>97</xdr:row>
      <xdr:rowOff>63184</xdr:rowOff>
    </xdr:to>
    <xdr:cxnSp macro="">
      <xdr:nvCxnSpPr>
        <xdr:cNvPr id="242" name="直線コネクタ 241"/>
        <xdr:cNvCxnSpPr/>
      </xdr:nvCxnSpPr>
      <xdr:spPr>
        <a:xfrm flipV="1">
          <a:off x="1130300" y="16660247"/>
          <a:ext cx="8890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101718</xdr:rowOff>
    </xdr:from>
    <xdr:to>
      <xdr:col>6</xdr:col>
      <xdr:colOff>561975</xdr:colOff>
      <xdr:row>96</xdr:row>
      <xdr:rowOff>31868</xdr:rowOff>
    </xdr:to>
    <xdr:sp macro="" textlink="">
      <xdr:nvSpPr>
        <xdr:cNvPr id="252" name="円/楕円 251"/>
        <xdr:cNvSpPr/>
      </xdr:nvSpPr>
      <xdr:spPr>
        <a:xfrm>
          <a:off x="4584700" y="163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124595</xdr:rowOff>
    </xdr:from>
    <xdr:ext cx="534377" cy="259045"/>
    <xdr:sp macro="" textlink="">
      <xdr:nvSpPr>
        <xdr:cNvPr id="253" name="扶助費該当値テキスト"/>
        <xdr:cNvSpPr txBox="1"/>
      </xdr:nvSpPr>
      <xdr:spPr>
        <a:xfrm>
          <a:off x="4686300" y="162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157693</xdr:rowOff>
    </xdr:from>
    <xdr:to>
      <xdr:col>5</xdr:col>
      <xdr:colOff>409575</xdr:colOff>
      <xdr:row>96</xdr:row>
      <xdr:rowOff>87843</xdr:rowOff>
    </xdr:to>
    <xdr:sp macro="" textlink="">
      <xdr:nvSpPr>
        <xdr:cNvPr id="254" name="円/楕円 253"/>
        <xdr:cNvSpPr/>
      </xdr:nvSpPr>
      <xdr:spPr>
        <a:xfrm>
          <a:off x="3746500" y="164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104370</xdr:rowOff>
    </xdr:from>
    <xdr:ext cx="534377" cy="259045"/>
    <xdr:sp macro="" textlink="">
      <xdr:nvSpPr>
        <xdr:cNvPr id="255" name="テキスト ボックス 254"/>
        <xdr:cNvSpPr txBox="1"/>
      </xdr:nvSpPr>
      <xdr:spPr>
        <a:xfrm>
          <a:off x="3530111" y="162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119614</xdr:rowOff>
    </xdr:from>
    <xdr:to>
      <xdr:col>4</xdr:col>
      <xdr:colOff>206375</xdr:colOff>
      <xdr:row>97</xdr:row>
      <xdr:rowOff>49764</xdr:rowOff>
    </xdr:to>
    <xdr:sp macro="" textlink="">
      <xdr:nvSpPr>
        <xdr:cNvPr id="256" name="円/楕円 255"/>
        <xdr:cNvSpPr/>
      </xdr:nvSpPr>
      <xdr:spPr>
        <a:xfrm>
          <a:off x="2857500" y="165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66291</xdr:rowOff>
    </xdr:from>
    <xdr:ext cx="534377" cy="259045"/>
    <xdr:sp macro="" textlink="">
      <xdr:nvSpPr>
        <xdr:cNvPr id="257" name="テキスト ボックス 256"/>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150247</xdr:rowOff>
    </xdr:from>
    <xdr:to>
      <xdr:col>3</xdr:col>
      <xdr:colOff>3175</xdr:colOff>
      <xdr:row>97</xdr:row>
      <xdr:rowOff>80397</xdr:rowOff>
    </xdr:to>
    <xdr:sp macro="" textlink="">
      <xdr:nvSpPr>
        <xdr:cNvPr id="258" name="円/楕円 257"/>
        <xdr:cNvSpPr/>
      </xdr:nvSpPr>
      <xdr:spPr>
        <a:xfrm>
          <a:off x="19685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96924</xdr:rowOff>
    </xdr:from>
    <xdr:ext cx="534377" cy="259045"/>
    <xdr:sp macro="" textlink="">
      <xdr:nvSpPr>
        <xdr:cNvPr id="259" name="テキスト ボックス 258"/>
        <xdr:cNvSpPr txBox="1"/>
      </xdr:nvSpPr>
      <xdr:spPr>
        <a:xfrm>
          <a:off x="1752111" y="163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12384</xdr:rowOff>
    </xdr:from>
    <xdr:to>
      <xdr:col>1</xdr:col>
      <xdr:colOff>485775</xdr:colOff>
      <xdr:row>97</xdr:row>
      <xdr:rowOff>113984</xdr:rowOff>
    </xdr:to>
    <xdr:sp macro="" textlink="">
      <xdr:nvSpPr>
        <xdr:cNvPr id="260" name="円/楕円 259"/>
        <xdr:cNvSpPr/>
      </xdr:nvSpPr>
      <xdr:spPr>
        <a:xfrm>
          <a:off x="1079500" y="166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130511</xdr:rowOff>
    </xdr:from>
    <xdr:ext cx="534377" cy="259045"/>
    <xdr:sp macro="" textlink="">
      <xdr:nvSpPr>
        <xdr:cNvPr id="261" name="テキスト ボックス 260"/>
        <xdr:cNvSpPr txBox="1"/>
      </xdr:nvSpPr>
      <xdr:spPr>
        <a:xfrm>
          <a:off x="863111" y="164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134404</xdr:rowOff>
    </xdr:from>
    <xdr:to>
      <xdr:col>15</xdr:col>
      <xdr:colOff>180975</xdr:colOff>
      <xdr:row>37</xdr:row>
      <xdr:rowOff>33115</xdr:rowOff>
    </xdr:to>
    <xdr:cxnSp macro="">
      <xdr:nvCxnSpPr>
        <xdr:cNvPr id="291" name="直線コネクタ 290"/>
        <xdr:cNvCxnSpPr/>
      </xdr:nvCxnSpPr>
      <xdr:spPr>
        <a:xfrm flipV="1">
          <a:off x="9639300" y="6306604"/>
          <a:ext cx="838200" cy="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33115</xdr:rowOff>
    </xdr:from>
    <xdr:to>
      <xdr:col>14</xdr:col>
      <xdr:colOff>28575</xdr:colOff>
      <xdr:row>37</xdr:row>
      <xdr:rowOff>57823</xdr:rowOff>
    </xdr:to>
    <xdr:cxnSp macro="">
      <xdr:nvCxnSpPr>
        <xdr:cNvPr id="294" name="直線コネクタ 293"/>
        <xdr:cNvCxnSpPr/>
      </xdr:nvCxnSpPr>
      <xdr:spPr>
        <a:xfrm flipV="1">
          <a:off x="8750300" y="6376765"/>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57823</xdr:rowOff>
    </xdr:from>
    <xdr:to>
      <xdr:col>12</xdr:col>
      <xdr:colOff>511175</xdr:colOff>
      <xdr:row>37</xdr:row>
      <xdr:rowOff>61824</xdr:rowOff>
    </xdr:to>
    <xdr:cxnSp macro="">
      <xdr:nvCxnSpPr>
        <xdr:cNvPr id="297" name="直線コネクタ 296"/>
        <xdr:cNvCxnSpPr/>
      </xdr:nvCxnSpPr>
      <xdr:spPr>
        <a:xfrm flipV="1">
          <a:off x="7861300" y="640147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169666</xdr:rowOff>
    </xdr:from>
    <xdr:to>
      <xdr:col>11</xdr:col>
      <xdr:colOff>307975</xdr:colOff>
      <xdr:row>37</xdr:row>
      <xdr:rowOff>61824</xdr:rowOff>
    </xdr:to>
    <xdr:cxnSp macro="">
      <xdr:nvCxnSpPr>
        <xdr:cNvPr id="300" name="直線コネクタ 299"/>
        <xdr:cNvCxnSpPr/>
      </xdr:nvCxnSpPr>
      <xdr:spPr>
        <a:xfrm>
          <a:off x="6972300" y="6341866"/>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83604</xdr:rowOff>
    </xdr:from>
    <xdr:to>
      <xdr:col>15</xdr:col>
      <xdr:colOff>231775</xdr:colOff>
      <xdr:row>37</xdr:row>
      <xdr:rowOff>13754</xdr:rowOff>
    </xdr:to>
    <xdr:sp macro="" textlink="">
      <xdr:nvSpPr>
        <xdr:cNvPr id="310" name="円/楕円 309"/>
        <xdr:cNvSpPr/>
      </xdr:nvSpPr>
      <xdr:spPr>
        <a:xfrm>
          <a:off x="10426700" y="62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62031</xdr:rowOff>
    </xdr:from>
    <xdr:ext cx="534377" cy="259045"/>
    <xdr:sp macro="" textlink="">
      <xdr:nvSpPr>
        <xdr:cNvPr id="311" name="補助費等該当値テキスト"/>
        <xdr:cNvSpPr txBox="1"/>
      </xdr:nvSpPr>
      <xdr:spPr>
        <a:xfrm>
          <a:off x="10528300" y="62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153765</xdr:rowOff>
    </xdr:from>
    <xdr:to>
      <xdr:col>14</xdr:col>
      <xdr:colOff>79375</xdr:colOff>
      <xdr:row>37</xdr:row>
      <xdr:rowOff>83915</xdr:rowOff>
    </xdr:to>
    <xdr:sp macro="" textlink="">
      <xdr:nvSpPr>
        <xdr:cNvPr id="312" name="円/楕円 311"/>
        <xdr:cNvSpPr/>
      </xdr:nvSpPr>
      <xdr:spPr>
        <a:xfrm>
          <a:off x="9588500" y="63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75042</xdr:rowOff>
    </xdr:from>
    <xdr:ext cx="534377" cy="259045"/>
    <xdr:sp macro="" textlink="">
      <xdr:nvSpPr>
        <xdr:cNvPr id="313" name="テキスト ボックス 312"/>
        <xdr:cNvSpPr txBox="1"/>
      </xdr:nvSpPr>
      <xdr:spPr>
        <a:xfrm>
          <a:off x="9372111" y="64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7023</xdr:rowOff>
    </xdr:from>
    <xdr:to>
      <xdr:col>12</xdr:col>
      <xdr:colOff>561975</xdr:colOff>
      <xdr:row>37</xdr:row>
      <xdr:rowOff>108623</xdr:rowOff>
    </xdr:to>
    <xdr:sp macro="" textlink="">
      <xdr:nvSpPr>
        <xdr:cNvPr id="314" name="円/楕円 313"/>
        <xdr:cNvSpPr/>
      </xdr:nvSpPr>
      <xdr:spPr>
        <a:xfrm>
          <a:off x="8699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99750</xdr:rowOff>
    </xdr:from>
    <xdr:ext cx="534377" cy="259045"/>
    <xdr:sp macro="" textlink="">
      <xdr:nvSpPr>
        <xdr:cNvPr id="315" name="テキスト ボックス 314"/>
        <xdr:cNvSpPr txBox="1"/>
      </xdr:nvSpPr>
      <xdr:spPr>
        <a:xfrm>
          <a:off x="8483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11024</xdr:rowOff>
    </xdr:from>
    <xdr:to>
      <xdr:col>11</xdr:col>
      <xdr:colOff>358775</xdr:colOff>
      <xdr:row>37</xdr:row>
      <xdr:rowOff>112624</xdr:rowOff>
    </xdr:to>
    <xdr:sp macro="" textlink="">
      <xdr:nvSpPr>
        <xdr:cNvPr id="316" name="円/楕円 315"/>
        <xdr:cNvSpPr/>
      </xdr:nvSpPr>
      <xdr:spPr>
        <a:xfrm>
          <a:off x="7810500" y="63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103751</xdr:rowOff>
    </xdr:from>
    <xdr:ext cx="534377" cy="259045"/>
    <xdr:sp macro="" textlink="">
      <xdr:nvSpPr>
        <xdr:cNvPr id="317" name="テキスト ボックス 316"/>
        <xdr:cNvSpPr txBox="1"/>
      </xdr:nvSpPr>
      <xdr:spPr>
        <a:xfrm>
          <a:off x="7594111" y="644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118866</xdr:rowOff>
    </xdr:from>
    <xdr:to>
      <xdr:col>10</xdr:col>
      <xdr:colOff>155575</xdr:colOff>
      <xdr:row>37</xdr:row>
      <xdr:rowOff>49016</xdr:rowOff>
    </xdr:to>
    <xdr:sp macro="" textlink="">
      <xdr:nvSpPr>
        <xdr:cNvPr id="318" name="円/楕円 317"/>
        <xdr:cNvSpPr/>
      </xdr:nvSpPr>
      <xdr:spPr>
        <a:xfrm>
          <a:off x="6921500" y="62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65543</xdr:rowOff>
    </xdr:from>
    <xdr:ext cx="534377" cy="259045"/>
    <xdr:sp macro="" textlink="">
      <xdr:nvSpPr>
        <xdr:cNvPr id="319" name="テキスト ボックス 318"/>
        <xdr:cNvSpPr txBox="1"/>
      </xdr:nvSpPr>
      <xdr:spPr>
        <a:xfrm>
          <a:off x="6705111" y="60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129011</xdr:rowOff>
    </xdr:from>
    <xdr:to>
      <xdr:col>15</xdr:col>
      <xdr:colOff>180975</xdr:colOff>
      <xdr:row>58</xdr:row>
      <xdr:rowOff>155830</xdr:rowOff>
    </xdr:to>
    <xdr:cxnSp macro="">
      <xdr:nvCxnSpPr>
        <xdr:cNvPr id="348" name="直線コネクタ 347"/>
        <xdr:cNvCxnSpPr/>
      </xdr:nvCxnSpPr>
      <xdr:spPr>
        <a:xfrm>
          <a:off x="9639300" y="10073111"/>
          <a:ext cx="8382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129011</xdr:rowOff>
    </xdr:from>
    <xdr:to>
      <xdr:col>14</xdr:col>
      <xdr:colOff>28575</xdr:colOff>
      <xdr:row>58</xdr:row>
      <xdr:rowOff>136083</xdr:rowOff>
    </xdr:to>
    <xdr:cxnSp macro="">
      <xdr:nvCxnSpPr>
        <xdr:cNvPr id="351" name="直線コネクタ 350"/>
        <xdr:cNvCxnSpPr/>
      </xdr:nvCxnSpPr>
      <xdr:spPr>
        <a:xfrm flipV="1">
          <a:off x="8750300" y="10073111"/>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136083</xdr:rowOff>
    </xdr:from>
    <xdr:to>
      <xdr:col>12</xdr:col>
      <xdr:colOff>511175</xdr:colOff>
      <xdr:row>58</xdr:row>
      <xdr:rowOff>146372</xdr:rowOff>
    </xdr:to>
    <xdr:cxnSp macro="">
      <xdr:nvCxnSpPr>
        <xdr:cNvPr id="354" name="直線コネクタ 353"/>
        <xdr:cNvCxnSpPr/>
      </xdr:nvCxnSpPr>
      <xdr:spPr>
        <a:xfrm flipV="1">
          <a:off x="7861300" y="10080183"/>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146372</xdr:rowOff>
    </xdr:from>
    <xdr:to>
      <xdr:col>11</xdr:col>
      <xdr:colOff>307975</xdr:colOff>
      <xdr:row>58</xdr:row>
      <xdr:rowOff>156332</xdr:rowOff>
    </xdr:to>
    <xdr:cxnSp macro="">
      <xdr:nvCxnSpPr>
        <xdr:cNvPr id="357" name="直線コネクタ 356"/>
        <xdr:cNvCxnSpPr/>
      </xdr:nvCxnSpPr>
      <xdr:spPr>
        <a:xfrm flipV="1">
          <a:off x="6972300" y="10090472"/>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105030</xdr:rowOff>
    </xdr:from>
    <xdr:to>
      <xdr:col>15</xdr:col>
      <xdr:colOff>231775</xdr:colOff>
      <xdr:row>59</xdr:row>
      <xdr:rowOff>35180</xdr:rowOff>
    </xdr:to>
    <xdr:sp macro="" textlink="">
      <xdr:nvSpPr>
        <xdr:cNvPr id="367" name="円/楕円 366"/>
        <xdr:cNvSpPr/>
      </xdr:nvSpPr>
      <xdr:spPr>
        <a:xfrm>
          <a:off x="10426700" y="100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78211</xdr:rowOff>
    </xdr:from>
    <xdr:to>
      <xdr:col>14</xdr:col>
      <xdr:colOff>79375</xdr:colOff>
      <xdr:row>59</xdr:row>
      <xdr:rowOff>8361</xdr:rowOff>
    </xdr:to>
    <xdr:sp macro="" textlink="">
      <xdr:nvSpPr>
        <xdr:cNvPr id="369" name="円/楕円 368"/>
        <xdr:cNvSpPr/>
      </xdr:nvSpPr>
      <xdr:spPr>
        <a:xfrm>
          <a:off x="9588500" y="10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24888</xdr:rowOff>
    </xdr:from>
    <xdr:ext cx="534377" cy="259045"/>
    <xdr:sp macro="" textlink="">
      <xdr:nvSpPr>
        <xdr:cNvPr id="370" name="テキスト ボックス 369"/>
        <xdr:cNvSpPr txBox="1"/>
      </xdr:nvSpPr>
      <xdr:spPr>
        <a:xfrm>
          <a:off x="9372111" y="979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85283</xdr:rowOff>
    </xdr:from>
    <xdr:to>
      <xdr:col>12</xdr:col>
      <xdr:colOff>561975</xdr:colOff>
      <xdr:row>59</xdr:row>
      <xdr:rowOff>15433</xdr:rowOff>
    </xdr:to>
    <xdr:sp macro="" textlink="">
      <xdr:nvSpPr>
        <xdr:cNvPr id="371" name="円/楕円 370"/>
        <xdr:cNvSpPr/>
      </xdr:nvSpPr>
      <xdr:spPr>
        <a:xfrm>
          <a:off x="8699500" y="100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6560</xdr:rowOff>
    </xdr:from>
    <xdr:ext cx="534377" cy="259045"/>
    <xdr:sp macro="" textlink="">
      <xdr:nvSpPr>
        <xdr:cNvPr id="372" name="テキスト ボックス 371"/>
        <xdr:cNvSpPr txBox="1"/>
      </xdr:nvSpPr>
      <xdr:spPr>
        <a:xfrm>
          <a:off x="8483111" y="101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95572</xdr:rowOff>
    </xdr:from>
    <xdr:to>
      <xdr:col>11</xdr:col>
      <xdr:colOff>358775</xdr:colOff>
      <xdr:row>59</xdr:row>
      <xdr:rowOff>25722</xdr:rowOff>
    </xdr:to>
    <xdr:sp macro="" textlink="">
      <xdr:nvSpPr>
        <xdr:cNvPr id="373" name="円/楕円 372"/>
        <xdr:cNvSpPr/>
      </xdr:nvSpPr>
      <xdr:spPr>
        <a:xfrm>
          <a:off x="7810500" y="100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42249</xdr:rowOff>
    </xdr:from>
    <xdr:ext cx="534377" cy="259045"/>
    <xdr:sp macro="" textlink="">
      <xdr:nvSpPr>
        <xdr:cNvPr id="374" name="テキスト ボックス 373"/>
        <xdr:cNvSpPr txBox="1"/>
      </xdr:nvSpPr>
      <xdr:spPr>
        <a:xfrm>
          <a:off x="7594111" y="98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105532</xdr:rowOff>
    </xdr:from>
    <xdr:to>
      <xdr:col>10</xdr:col>
      <xdr:colOff>155575</xdr:colOff>
      <xdr:row>59</xdr:row>
      <xdr:rowOff>35682</xdr:rowOff>
    </xdr:to>
    <xdr:sp macro="" textlink="">
      <xdr:nvSpPr>
        <xdr:cNvPr id="375" name="円/楕円 374"/>
        <xdr:cNvSpPr/>
      </xdr:nvSpPr>
      <xdr:spPr>
        <a:xfrm>
          <a:off x="6921500" y="100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26809</xdr:rowOff>
    </xdr:from>
    <xdr:ext cx="534377" cy="259045"/>
    <xdr:sp macro="" textlink="">
      <xdr:nvSpPr>
        <xdr:cNvPr id="376" name="テキスト ボックス 375"/>
        <xdr:cNvSpPr txBox="1"/>
      </xdr:nvSpPr>
      <xdr:spPr>
        <a:xfrm>
          <a:off x="6705111" y="101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17793</xdr:rowOff>
    </xdr:from>
    <xdr:to>
      <xdr:col>15</xdr:col>
      <xdr:colOff>180975</xdr:colOff>
      <xdr:row>79</xdr:row>
      <xdr:rowOff>17804</xdr:rowOff>
    </xdr:to>
    <xdr:cxnSp macro="">
      <xdr:nvCxnSpPr>
        <xdr:cNvPr id="405" name="直線コネクタ 404"/>
        <xdr:cNvCxnSpPr/>
      </xdr:nvCxnSpPr>
      <xdr:spPr>
        <a:xfrm>
          <a:off x="9639300" y="13562343"/>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138454</xdr:rowOff>
    </xdr:from>
    <xdr:to>
      <xdr:col>15</xdr:col>
      <xdr:colOff>231775</xdr:colOff>
      <xdr:row>79</xdr:row>
      <xdr:rowOff>68604</xdr:rowOff>
    </xdr:to>
    <xdr:sp macro="" textlink="">
      <xdr:nvSpPr>
        <xdr:cNvPr id="415" name="円/楕円 414"/>
        <xdr:cNvSpPr/>
      </xdr:nvSpPr>
      <xdr:spPr>
        <a:xfrm>
          <a:off x="10426700" y="13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54721</xdr:rowOff>
    </xdr:from>
    <xdr:ext cx="534377" cy="259045"/>
    <xdr:sp macro="" textlink="">
      <xdr:nvSpPr>
        <xdr:cNvPr id="416" name="普通建設事業費 （ うち新規整備　）該当値テキスト"/>
        <xdr:cNvSpPr txBox="1"/>
      </xdr:nvSpPr>
      <xdr:spPr>
        <a:xfrm>
          <a:off x="10528300" y="134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138443</xdr:rowOff>
    </xdr:from>
    <xdr:to>
      <xdr:col>14</xdr:col>
      <xdr:colOff>79375</xdr:colOff>
      <xdr:row>79</xdr:row>
      <xdr:rowOff>68593</xdr:rowOff>
    </xdr:to>
    <xdr:sp macro="" textlink="">
      <xdr:nvSpPr>
        <xdr:cNvPr id="417" name="円/楕円 416"/>
        <xdr:cNvSpPr/>
      </xdr:nvSpPr>
      <xdr:spPr>
        <a:xfrm>
          <a:off x="9588500" y="135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59720</xdr:rowOff>
    </xdr:from>
    <xdr:ext cx="534377" cy="259045"/>
    <xdr:sp macro="" textlink="">
      <xdr:nvSpPr>
        <xdr:cNvPr id="418" name="テキスト ボックス 417"/>
        <xdr:cNvSpPr txBox="1"/>
      </xdr:nvSpPr>
      <xdr:spPr>
        <a:xfrm>
          <a:off x="9372111" y="136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42430</xdr:rowOff>
    </xdr:from>
    <xdr:to>
      <xdr:col>15</xdr:col>
      <xdr:colOff>180975</xdr:colOff>
      <xdr:row>98</xdr:row>
      <xdr:rowOff>27648</xdr:rowOff>
    </xdr:to>
    <xdr:cxnSp macro="">
      <xdr:nvCxnSpPr>
        <xdr:cNvPr id="447" name="直線コネクタ 446"/>
        <xdr:cNvCxnSpPr/>
      </xdr:nvCxnSpPr>
      <xdr:spPr>
        <a:xfrm>
          <a:off x="9639300" y="16673080"/>
          <a:ext cx="838200" cy="1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148298</xdr:rowOff>
    </xdr:from>
    <xdr:to>
      <xdr:col>15</xdr:col>
      <xdr:colOff>231775</xdr:colOff>
      <xdr:row>98</xdr:row>
      <xdr:rowOff>78448</xdr:rowOff>
    </xdr:to>
    <xdr:sp macro="" textlink="">
      <xdr:nvSpPr>
        <xdr:cNvPr id="457" name="円/楕円 456"/>
        <xdr:cNvSpPr/>
      </xdr:nvSpPr>
      <xdr:spPr>
        <a:xfrm>
          <a:off x="10426700" y="167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126725</xdr:rowOff>
    </xdr:from>
    <xdr:ext cx="534377" cy="259045"/>
    <xdr:sp macro="" textlink="">
      <xdr:nvSpPr>
        <xdr:cNvPr id="458" name="普通建設事業費 （ うち更新整備　）該当値テキスト"/>
        <xdr:cNvSpPr txBox="1"/>
      </xdr:nvSpPr>
      <xdr:spPr>
        <a:xfrm>
          <a:off x="10528300"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163080</xdr:rowOff>
    </xdr:from>
    <xdr:to>
      <xdr:col>14</xdr:col>
      <xdr:colOff>79375</xdr:colOff>
      <xdr:row>97</xdr:row>
      <xdr:rowOff>93230</xdr:rowOff>
    </xdr:to>
    <xdr:sp macro="" textlink="">
      <xdr:nvSpPr>
        <xdr:cNvPr id="459" name="円/楕円 458"/>
        <xdr:cNvSpPr/>
      </xdr:nvSpPr>
      <xdr:spPr>
        <a:xfrm>
          <a:off x="9588500" y="16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109757</xdr:rowOff>
    </xdr:from>
    <xdr:ext cx="534377" cy="259045"/>
    <xdr:sp macro="" textlink="">
      <xdr:nvSpPr>
        <xdr:cNvPr id="460" name="テキスト ボックス 459"/>
        <xdr:cNvSpPr txBox="1"/>
      </xdr:nvSpPr>
      <xdr:spPr>
        <a:xfrm>
          <a:off x="9372111" y="163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107614</xdr:rowOff>
    </xdr:from>
    <xdr:to>
      <xdr:col>23</xdr:col>
      <xdr:colOff>517525</xdr:colOff>
      <xdr:row>38</xdr:row>
      <xdr:rowOff>136564</xdr:rowOff>
    </xdr:to>
    <xdr:cxnSp macro="">
      <xdr:nvCxnSpPr>
        <xdr:cNvPr id="487" name="直線コネクタ 486"/>
        <xdr:cNvCxnSpPr/>
      </xdr:nvCxnSpPr>
      <xdr:spPr>
        <a:xfrm flipV="1">
          <a:off x="15481300" y="6622714"/>
          <a:ext cx="8382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136564</xdr:rowOff>
    </xdr:from>
    <xdr:to>
      <xdr:col>22</xdr:col>
      <xdr:colOff>365125</xdr:colOff>
      <xdr:row>38</xdr:row>
      <xdr:rowOff>137981</xdr:rowOff>
    </xdr:to>
    <xdr:cxnSp macro="">
      <xdr:nvCxnSpPr>
        <xdr:cNvPr id="490" name="直線コネクタ 489"/>
        <xdr:cNvCxnSpPr/>
      </xdr:nvCxnSpPr>
      <xdr:spPr>
        <a:xfrm flipV="1">
          <a:off x="14592300" y="665166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127301</xdr:rowOff>
    </xdr:from>
    <xdr:to>
      <xdr:col>21</xdr:col>
      <xdr:colOff>161925</xdr:colOff>
      <xdr:row>38</xdr:row>
      <xdr:rowOff>137981</xdr:rowOff>
    </xdr:to>
    <xdr:cxnSp macro="">
      <xdr:nvCxnSpPr>
        <xdr:cNvPr id="493" name="直線コネクタ 492"/>
        <xdr:cNvCxnSpPr/>
      </xdr:nvCxnSpPr>
      <xdr:spPr>
        <a:xfrm>
          <a:off x="13703300" y="6642401"/>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123881</xdr:rowOff>
    </xdr:from>
    <xdr:to>
      <xdr:col>19</xdr:col>
      <xdr:colOff>644525</xdr:colOff>
      <xdr:row>38</xdr:row>
      <xdr:rowOff>127301</xdr:rowOff>
    </xdr:to>
    <xdr:cxnSp macro="">
      <xdr:nvCxnSpPr>
        <xdr:cNvPr id="496" name="直線コネクタ 495"/>
        <xdr:cNvCxnSpPr/>
      </xdr:nvCxnSpPr>
      <xdr:spPr>
        <a:xfrm>
          <a:off x="12814300" y="6638981"/>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56814</xdr:rowOff>
    </xdr:from>
    <xdr:to>
      <xdr:col>23</xdr:col>
      <xdr:colOff>568325</xdr:colOff>
      <xdr:row>38</xdr:row>
      <xdr:rowOff>158414</xdr:rowOff>
    </xdr:to>
    <xdr:sp macro="" textlink="">
      <xdr:nvSpPr>
        <xdr:cNvPr id="506" name="円/楕円 505"/>
        <xdr:cNvSpPr/>
      </xdr:nvSpPr>
      <xdr:spPr>
        <a:xfrm>
          <a:off x="16268700" y="65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85764</xdr:rowOff>
    </xdr:from>
    <xdr:to>
      <xdr:col>22</xdr:col>
      <xdr:colOff>415925</xdr:colOff>
      <xdr:row>39</xdr:row>
      <xdr:rowOff>15914</xdr:rowOff>
    </xdr:to>
    <xdr:sp macro="" textlink="">
      <xdr:nvSpPr>
        <xdr:cNvPr id="508" name="円/楕円 507"/>
        <xdr:cNvSpPr/>
      </xdr:nvSpPr>
      <xdr:spPr>
        <a:xfrm>
          <a:off x="15430500" y="66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7041</xdr:rowOff>
    </xdr:from>
    <xdr:ext cx="378565" cy="259045"/>
    <xdr:sp macro="" textlink="">
      <xdr:nvSpPr>
        <xdr:cNvPr id="509" name="テキスト ボックス 508"/>
        <xdr:cNvSpPr txBox="1"/>
      </xdr:nvSpPr>
      <xdr:spPr>
        <a:xfrm>
          <a:off x="15292017" y="669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87181</xdr:rowOff>
    </xdr:from>
    <xdr:to>
      <xdr:col>21</xdr:col>
      <xdr:colOff>212725</xdr:colOff>
      <xdr:row>39</xdr:row>
      <xdr:rowOff>17331</xdr:rowOff>
    </xdr:to>
    <xdr:sp macro="" textlink="">
      <xdr:nvSpPr>
        <xdr:cNvPr id="510" name="円/楕円 509"/>
        <xdr:cNvSpPr/>
      </xdr:nvSpPr>
      <xdr:spPr>
        <a:xfrm>
          <a:off x="14541500" y="66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8458</xdr:rowOff>
    </xdr:from>
    <xdr:ext cx="378565" cy="259045"/>
    <xdr:sp macro="" textlink="">
      <xdr:nvSpPr>
        <xdr:cNvPr id="511" name="テキスト ボックス 510"/>
        <xdr:cNvSpPr txBox="1"/>
      </xdr:nvSpPr>
      <xdr:spPr>
        <a:xfrm>
          <a:off x="14403017" y="6695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76501</xdr:rowOff>
    </xdr:from>
    <xdr:to>
      <xdr:col>20</xdr:col>
      <xdr:colOff>9525</xdr:colOff>
      <xdr:row>39</xdr:row>
      <xdr:rowOff>6651</xdr:rowOff>
    </xdr:to>
    <xdr:sp macro="" textlink="">
      <xdr:nvSpPr>
        <xdr:cNvPr id="512" name="円/楕円 511"/>
        <xdr:cNvSpPr/>
      </xdr:nvSpPr>
      <xdr:spPr>
        <a:xfrm>
          <a:off x="13652500" y="65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169228</xdr:rowOff>
    </xdr:from>
    <xdr:ext cx="469744" cy="259045"/>
    <xdr:sp macro="" textlink="">
      <xdr:nvSpPr>
        <xdr:cNvPr id="513" name="テキスト ボックス 512"/>
        <xdr:cNvSpPr txBox="1"/>
      </xdr:nvSpPr>
      <xdr:spPr>
        <a:xfrm>
          <a:off x="13468427" y="6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73081</xdr:rowOff>
    </xdr:from>
    <xdr:to>
      <xdr:col>18</xdr:col>
      <xdr:colOff>492125</xdr:colOff>
      <xdr:row>39</xdr:row>
      <xdr:rowOff>3231</xdr:rowOff>
    </xdr:to>
    <xdr:sp macro="" textlink="">
      <xdr:nvSpPr>
        <xdr:cNvPr id="514" name="円/楕円 513"/>
        <xdr:cNvSpPr/>
      </xdr:nvSpPr>
      <xdr:spPr>
        <a:xfrm>
          <a:off x="12763500" y="65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165808</xdr:rowOff>
    </xdr:from>
    <xdr:ext cx="469744" cy="259045"/>
    <xdr:sp macro="" textlink="">
      <xdr:nvSpPr>
        <xdr:cNvPr id="515" name="テキスト ボックス 514"/>
        <xdr:cNvSpPr txBox="1"/>
      </xdr:nvSpPr>
      <xdr:spPr>
        <a:xfrm>
          <a:off x="12579427" y="668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81076</xdr:rowOff>
    </xdr:from>
    <xdr:to>
      <xdr:col>23</xdr:col>
      <xdr:colOff>517525</xdr:colOff>
      <xdr:row>75</xdr:row>
      <xdr:rowOff>144349</xdr:rowOff>
    </xdr:to>
    <xdr:cxnSp macro="">
      <xdr:nvCxnSpPr>
        <xdr:cNvPr id="593" name="直線コネクタ 592"/>
        <xdr:cNvCxnSpPr/>
      </xdr:nvCxnSpPr>
      <xdr:spPr>
        <a:xfrm>
          <a:off x="15481300" y="12939826"/>
          <a:ext cx="8382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81076</xdr:rowOff>
    </xdr:from>
    <xdr:to>
      <xdr:col>22</xdr:col>
      <xdr:colOff>365125</xdr:colOff>
      <xdr:row>75</xdr:row>
      <xdr:rowOff>137275</xdr:rowOff>
    </xdr:to>
    <xdr:cxnSp macro="">
      <xdr:nvCxnSpPr>
        <xdr:cNvPr id="596" name="直線コネクタ 595"/>
        <xdr:cNvCxnSpPr/>
      </xdr:nvCxnSpPr>
      <xdr:spPr>
        <a:xfrm flipV="1">
          <a:off x="14592300" y="12939826"/>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125794</xdr:rowOff>
    </xdr:from>
    <xdr:to>
      <xdr:col>21</xdr:col>
      <xdr:colOff>161925</xdr:colOff>
      <xdr:row>75</xdr:row>
      <xdr:rowOff>137275</xdr:rowOff>
    </xdr:to>
    <xdr:cxnSp macro="">
      <xdr:nvCxnSpPr>
        <xdr:cNvPr id="599" name="直線コネクタ 598"/>
        <xdr:cNvCxnSpPr/>
      </xdr:nvCxnSpPr>
      <xdr:spPr>
        <a:xfrm>
          <a:off x="13703300" y="12984544"/>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108204</xdr:rowOff>
    </xdr:from>
    <xdr:to>
      <xdr:col>19</xdr:col>
      <xdr:colOff>644525</xdr:colOff>
      <xdr:row>75</xdr:row>
      <xdr:rowOff>125794</xdr:rowOff>
    </xdr:to>
    <xdr:cxnSp macro="">
      <xdr:nvCxnSpPr>
        <xdr:cNvPr id="602" name="直線コネクタ 601"/>
        <xdr:cNvCxnSpPr/>
      </xdr:nvCxnSpPr>
      <xdr:spPr>
        <a:xfrm>
          <a:off x="12814300" y="12966954"/>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93549</xdr:rowOff>
    </xdr:from>
    <xdr:to>
      <xdr:col>23</xdr:col>
      <xdr:colOff>568325</xdr:colOff>
      <xdr:row>76</xdr:row>
      <xdr:rowOff>23698</xdr:rowOff>
    </xdr:to>
    <xdr:sp macro="" textlink="">
      <xdr:nvSpPr>
        <xdr:cNvPr id="612" name="円/楕円 611"/>
        <xdr:cNvSpPr/>
      </xdr:nvSpPr>
      <xdr:spPr>
        <a:xfrm>
          <a:off x="162687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71976</xdr:rowOff>
    </xdr:from>
    <xdr:ext cx="534377" cy="259045"/>
    <xdr:sp macro="" textlink="">
      <xdr:nvSpPr>
        <xdr:cNvPr id="613" name="公債費該当値テキスト"/>
        <xdr:cNvSpPr txBox="1"/>
      </xdr:nvSpPr>
      <xdr:spPr>
        <a:xfrm>
          <a:off x="16370300"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30276</xdr:rowOff>
    </xdr:from>
    <xdr:to>
      <xdr:col>22</xdr:col>
      <xdr:colOff>415925</xdr:colOff>
      <xdr:row>75</xdr:row>
      <xdr:rowOff>131876</xdr:rowOff>
    </xdr:to>
    <xdr:sp macro="" textlink="">
      <xdr:nvSpPr>
        <xdr:cNvPr id="614" name="円/楕円 613"/>
        <xdr:cNvSpPr/>
      </xdr:nvSpPr>
      <xdr:spPr>
        <a:xfrm>
          <a:off x="15430500" y="128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148403</xdr:rowOff>
    </xdr:from>
    <xdr:ext cx="534377" cy="259045"/>
    <xdr:sp macro="" textlink="">
      <xdr:nvSpPr>
        <xdr:cNvPr id="615" name="テキスト ボックス 614"/>
        <xdr:cNvSpPr txBox="1"/>
      </xdr:nvSpPr>
      <xdr:spPr>
        <a:xfrm>
          <a:off x="15214111" y="126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86475</xdr:rowOff>
    </xdr:from>
    <xdr:to>
      <xdr:col>21</xdr:col>
      <xdr:colOff>212725</xdr:colOff>
      <xdr:row>76</xdr:row>
      <xdr:rowOff>16625</xdr:rowOff>
    </xdr:to>
    <xdr:sp macro="" textlink="">
      <xdr:nvSpPr>
        <xdr:cNvPr id="616" name="円/楕円 615"/>
        <xdr:cNvSpPr/>
      </xdr:nvSpPr>
      <xdr:spPr>
        <a:xfrm>
          <a:off x="14541500" y="129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33152</xdr:rowOff>
    </xdr:from>
    <xdr:ext cx="534377" cy="259045"/>
    <xdr:sp macro="" textlink="">
      <xdr:nvSpPr>
        <xdr:cNvPr id="617" name="テキスト ボックス 616"/>
        <xdr:cNvSpPr txBox="1"/>
      </xdr:nvSpPr>
      <xdr:spPr>
        <a:xfrm>
          <a:off x="14325111" y="12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74994</xdr:rowOff>
    </xdr:from>
    <xdr:to>
      <xdr:col>20</xdr:col>
      <xdr:colOff>9525</xdr:colOff>
      <xdr:row>76</xdr:row>
      <xdr:rowOff>5144</xdr:rowOff>
    </xdr:to>
    <xdr:sp macro="" textlink="">
      <xdr:nvSpPr>
        <xdr:cNvPr id="618" name="円/楕円 617"/>
        <xdr:cNvSpPr/>
      </xdr:nvSpPr>
      <xdr:spPr>
        <a:xfrm>
          <a:off x="13652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21671</xdr:rowOff>
    </xdr:from>
    <xdr:ext cx="534377" cy="259045"/>
    <xdr:sp macro="" textlink="">
      <xdr:nvSpPr>
        <xdr:cNvPr id="619" name="テキスト ボックス 618"/>
        <xdr:cNvSpPr txBox="1"/>
      </xdr:nvSpPr>
      <xdr:spPr>
        <a:xfrm>
          <a:off x="13436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57404</xdr:rowOff>
    </xdr:from>
    <xdr:to>
      <xdr:col>18</xdr:col>
      <xdr:colOff>492125</xdr:colOff>
      <xdr:row>75</xdr:row>
      <xdr:rowOff>159004</xdr:rowOff>
    </xdr:to>
    <xdr:sp macro="" textlink="">
      <xdr:nvSpPr>
        <xdr:cNvPr id="620" name="円/楕円 619"/>
        <xdr:cNvSpPr/>
      </xdr:nvSpPr>
      <xdr:spPr>
        <a:xfrm>
          <a:off x="12763500" y="129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4081</xdr:rowOff>
    </xdr:from>
    <xdr:ext cx="534377" cy="259045"/>
    <xdr:sp macro="" textlink="">
      <xdr:nvSpPr>
        <xdr:cNvPr id="621" name="テキスト ボックス 620"/>
        <xdr:cNvSpPr txBox="1"/>
      </xdr:nvSpPr>
      <xdr:spPr>
        <a:xfrm>
          <a:off x="12547111" y="126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108930</xdr:rowOff>
    </xdr:from>
    <xdr:to>
      <xdr:col>23</xdr:col>
      <xdr:colOff>517525</xdr:colOff>
      <xdr:row>98</xdr:row>
      <xdr:rowOff>114588</xdr:rowOff>
    </xdr:to>
    <xdr:cxnSp macro="">
      <xdr:nvCxnSpPr>
        <xdr:cNvPr id="650" name="直線コネクタ 649"/>
        <xdr:cNvCxnSpPr/>
      </xdr:nvCxnSpPr>
      <xdr:spPr>
        <a:xfrm flipV="1">
          <a:off x="15481300" y="16911030"/>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114588</xdr:rowOff>
    </xdr:from>
    <xdr:to>
      <xdr:col>22</xdr:col>
      <xdr:colOff>365125</xdr:colOff>
      <xdr:row>98</xdr:row>
      <xdr:rowOff>136176</xdr:rowOff>
    </xdr:to>
    <xdr:cxnSp macro="">
      <xdr:nvCxnSpPr>
        <xdr:cNvPr id="653" name="直線コネクタ 652"/>
        <xdr:cNvCxnSpPr/>
      </xdr:nvCxnSpPr>
      <xdr:spPr>
        <a:xfrm flipV="1">
          <a:off x="14592300" y="16916688"/>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77158</xdr:rowOff>
    </xdr:from>
    <xdr:to>
      <xdr:col>21</xdr:col>
      <xdr:colOff>161925</xdr:colOff>
      <xdr:row>98</xdr:row>
      <xdr:rowOff>136176</xdr:rowOff>
    </xdr:to>
    <xdr:cxnSp macro="">
      <xdr:nvCxnSpPr>
        <xdr:cNvPr id="656" name="直線コネクタ 655"/>
        <xdr:cNvCxnSpPr/>
      </xdr:nvCxnSpPr>
      <xdr:spPr>
        <a:xfrm>
          <a:off x="13703300" y="16879258"/>
          <a:ext cx="889000" cy="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77158</xdr:rowOff>
    </xdr:from>
    <xdr:to>
      <xdr:col>19</xdr:col>
      <xdr:colOff>644525</xdr:colOff>
      <xdr:row>98</xdr:row>
      <xdr:rowOff>129493</xdr:rowOff>
    </xdr:to>
    <xdr:cxnSp macro="">
      <xdr:nvCxnSpPr>
        <xdr:cNvPr id="659" name="直線コネクタ 658"/>
        <xdr:cNvCxnSpPr/>
      </xdr:nvCxnSpPr>
      <xdr:spPr>
        <a:xfrm flipV="1">
          <a:off x="12814300" y="16879258"/>
          <a:ext cx="889000" cy="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58130</xdr:rowOff>
    </xdr:from>
    <xdr:to>
      <xdr:col>23</xdr:col>
      <xdr:colOff>568325</xdr:colOff>
      <xdr:row>98</xdr:row>
      <xdr:rowOff>159730</xdr:rowOff>
    </xdr:to>
    <xdr:sp macro="" textlink="">
      <xdr:nvSpPr>
        <xdr:cNvPr id="669" name="円/楕円 668"/>
        <xdr:cNvSpPr/>
      </xdr:nvSpPr>
      <xdr:spPr>
        <a:xfrm>
          <a:off x="16268700" y="168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17507</xdr:rowOff>
    </xdr:from>
    <xdr:ext cx="534377" cy="259045"/>
    <xdr:sp macro="" textlink="">
      <xdr:nvSpPr>
        <xdr:cNvPr id="670" name="積立金該当値テキスト"/>
        <xdr:cNvSpPr txBox="1"/>
      </xdr:nvSpPr>
      <xdr:spPr>
        <a:xfrm>
          <a:off x="16370300" y="166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63788</xdr:rowOff>
    </xdr:from>
    <xdr:to>
      <xdr:col>22</xdr:col>
      <xdr:colOff>415925</xdr:colOff>
      <xdr:row>98</xdr:row>
      <xdr:rowOff>165388</xdr:rowOff>
    </xdr:to>
    <xdr:sp macro="" textlink="">
      <xdr:nvSpPr>
        <xdr:cNvPr id="671" name="円/楕円 670"/>
        <xdr:cNvSpPr/>
      </xdr:nvSpPr>
      <xdr:spPr>
        <a:xfrm>
          <a:off x="15430500" y="168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10465</xdr:rowOff>
    </xdr:from>
    <xdr:ext cx="534377" cy="259045"/>
    <xdr:sp macro="" textlink="">
      <xdr:nvSpPr>
        <xdr:cNvPr id="672" name="テキスト ボックス 671"/>
        <xdr:cNvSpPr txBox="1"/>
      </xdr:nvSpPr>
      <xdr:spPr>
        <a:xfrm>
          <a:off x="15214111" y="166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85376</xdr:rowOff>
    </xdr:from>
    <xdr:to>
      <xdr:col>21</xdr:col>
      <xdr:colOff>212725</xdr:colOff>
      <xdr:row>99</xdr:row>
      <xdr:rowOff>15526</xdr:rowOff>
    </xdr:to>
    <xdr:sp macro="" textlink="">
      <xdr:nvSpPr>
        <xdr:cNvPr id="673" name="円/楕円 672"/>
        <xdr:cNvSpPr/>
      </xdr:nvSpPr>
      <xdr:spPr>
        <a:xfrm>
          <a:off x="14541500" y="168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32053</xdr:rowOff>
    </xdr:from>
    <xdr:ext cx="534377" cy="259045"/>
    <xdr:sp macro="" textlink="">
      <xdr:nvSpPr>
        <xdr:cNvPr id="674" name="テキスト ボックス 673"/>
        <xdr:cNvSpPr txBox="1"/>
      </xdr:nvSpPr>
      <xdr:spPr>
        <a:xfrm>
          <a:off x="14325111" y="166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26358</xdr:rowOff>
    </xdr:from>
    <xdr:to>
      <xdr:col>20</xdr:col>
      <xdr:colOff>9525</xdr:colOff>
      <xdr:row>98</xdr:row>
      <xdr:rowOff>127958</xdr:rowOff>
    </xdr:to>
    <xdr:sp macro="" textlink="">
      <xdr:nvSpPr>
        <xdr:cNvPr id="675" name="円/楕円 674"/>
        <xdr:cNvSpPr/>
      </xdr:nvSpPr>
      <xdr:spPr>
        <a:xfrm>
          <a:off x="13652500" y="16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144485</xdr:rowOff>
    </xdr:from>
    <xdr:ext cx="534377" cy="259045"/>
    <xdr:sp macro="" textlink="">
      <xdr:nvSpPr>
        <xdr:cNvPr id="676" name="テキスト ボックス 675"/>
        <xdr:cNvSpPr txBox="1"/>
      </xdr:nvSpPr>
      <xdr:spPr>
        <a:xfrm>
          <a:off x="13436111" y="166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78693</xdr:rowOff>
    </xdr:from>
    <xdr:to>
      <xdr:col>18</xdr:col>
      <xdr:colOff>492125</xdr:colOff>
      <xdr:row>99</xdr:row>
      <xdr:rowOff>8843</xdr:rowOff>
    </xdr:to>
    <xdr:sp macro="" textlink="">
      <xdr:nvSpPr>
        <xdr:cNvPr id="677" name="円/楕円 676"/>
        <xdr:cNvSpPr/>
      </xdr:nvSpPr>
      <xdr:spPr>
        <a:xfrm>
          <a:off x="12763500" y="168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25370</xdr:rowOff>
    </xdr:from>
    <xdr:ext cx="534377" cy="259045"/>
    <xdr:sp macro="" textlink="">
      <xdr:nvSpPr>
        <xdr:cNvPr id="678" name="テキスト ボックス 677"/>
        <xdr:cNvSpPr txBox="1"/>
      </xdr:nvSpPr>
      <xdr:spPr>
        <a:xfrm>
          <a:off x="12547111" y="166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52032</xdr:rowOff>
    </xdr:from>
    <xdr:to>
      <xdr:col>32</xdr:col>
      <xdr:colOff>187325</xdr:colOff>
      <xdr:row>37</xdr:row>
      <xdr:rowOff>69805</xdr:rowOff>
    </xdr:to>
    <xdr:cxnSp macro="">
      <xdr:nvCxnSpPr>
        <xdr:cNvPr id="703" name="直線コネクタ 702"/>
        <xdr:cNvCxnSpPr/>
      </xdr:nvCxnSpPr>
      <xdr:spPr>
        <a:xfrm flipV="1">
          <a:off x="21323300" y="6395682"/>
          <a:ext cx="8382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69805</xdr:rowOff>
    </xdr:from>
    <xdr:to>
      <xdr:col>31</xdr:col>
      <xdr:colOff>34925</xdr:colOff>
      <xdr:row>37</xdr:row>
      <xdr:rowOff>84207</xdr:rowOff>
    </xdr:to>
    <xdr:cxnSp macro="">
      <xdr:nvCxnSpPr>
        <xdr:cNvPr id="706" name="直線コネクタ 705"/>
        <xdr:cNvCxnSpPr/>
      </xdr:nvCxnSpPr>
      <xdr:spPr>
        <a:xfrm flipV="1">
          <a:off x="20434300" y="641345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84207</xdr:rowOff>
    </xdr:from>
    <xdr:to>
      <xdr:col>29</xdr:col>
      <xdr:colOff>517525</xdr:colOff>
      <xdr:row>37</xdr:row>
      <xdr:rowOff>93180</xdr:rowOff>
    </xdr:to>
    <xdr:cxnSp macro="">
      <xdr:nvCxnSpPr>
        <xdr:cNvPr id="709" name="直線コネクタ 708"/>
        <xdr:cNvCxnSpPr/>
      </xdr:nvCxnSpPr>
      <xdr:spPr>
        <a:xfrm flipV="1">
          <a:off x="19545300" y="6427857"/>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83293</xdr:rowOff>
    </xdr:from>
    <xdr:to>
      <xdr:col>28</xdr:col>
      <xdr:colOff>314325</xdr:colOff>
      <xdr:row>37</xdr:row>
      <xdr:rowOff>93180</xdr:rowOff>
    </xdr:to>
    <xdr:cxnSp macro="">
      <xdr:nvCxnSpPr>
        <xdr:cNvPr id="712" name="直線コネクタ 711"/>
        <xdr:cNvCxnSpPr/>
      </xdr:nvCxnSpPr>
      <xdr:spPr>
        <a:xfrm>
          <a:off x="18656300" y="6426943"/>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1232</xdr:rowOff>
    </xdr:from>
    <xdr:to>
      <xdr:col>32</xdr:col>
      <xdr:colOff>238125</xdr:colOff>
      <xdr:row>37</xdr:row>
      <xdr:rowOff>102832</xdr:rowOff>
    </xdr:to>
    <xdr:sp macro="" textlink="">
      <xdr:nvSpPr>
        <xdr:cNvPr id="722" name="円/楕円 721"/>
        <xdr:cNvSpPr/>
      </xdr:nvSpPr>
      <xdr:spPr>
        <a:xfrm>
          <a:off x="22110700" y="63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24109</xdr:rowOff>
    </xdr:from>
    <xdr:ext cx="469744" cy="259045"/>
    <xdr:sp macro="" textlink="">
      <xdr:nvSpPr>
        <xdr:cNvPr id="723" name="投資及び出資金該当値テキスト"/>
        <xdr:cNvSpPr txBox="1"/>
      </xdr:nvSpPr>
      <xdr:spPr>
        <a:xfrm>
          <a:off x="22212300" y="619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19005</xdr:rowOff>
    </xdr:from>
    <xdr:to>
      <xdr:col>31</xdr:col>
      <xdr:colOff>85725</xdr:colOff>
      <xdr:row>37</xdr:row>
      <xdr:rowOff>120605</xdr:rowOff>
    </xdr:to>
    <xdr:sp macro="" textlink="">
      <xdr:nvSpPr>
        <xdr:cNvPr id="724" name="円/楕円 723"/>
        <xdr:cNvSpPr/>
      </xdr:nvSpPr>
      <xdr:spPr>
        <a:xfrm>
          <a:off x="21272500" y="63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137132</xdr:rowOff>
    </xdr:from>
    <xdr:ext cx="469744" cy="259045"/>
    <xdr:sp macro="" textlink="">
      <xdr:nvSpPr>
        <xdr:cNvPr id="725" name="テキスト ボックス 724"/>
        <xdr:cNvSpPr txBox="1"/>
      </xdr:nvSpPr>
      <xdr:spPr>
        <a:xfrm>
          <a:off x="21088427" y="613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33407</xdr:rowOff>
    </xdr:from>
    <xdr:to>
      <xdr:col>29</xdr:col>
      <xdr:colOff>568325</xdr:colOff>
      <xdr:row>37</xdr:row>
      <xdr:rowOff>135007</xdr:rowOff>
    </xdr:to>
    <xdr:sp macro="" textlink="">
      <xdr:nvSpPr>
        <xdr:cNvPr id="726" name="円/楕円 725"/>
        <xdr:cNvSpPr/>
      </xdr:nvSpPr>
      <xdr:spPr>
        <a:xfrm>
          <a:off x="20383500" y="63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151534</xdr:rowOff>
    </xdr:from>
    <xdr:ext cx="469744" cy="259045"/>
    <xdr:sp macro="" textlink="">
      <xdr:nvSpPr>
        <xdr:cNvPr id="727" name="テキスト ボックス 726"/>
        <xdr:cNvSpPr txBox="1"/>
      </xdr:nvSpPr>
      <xdr:spPr>
        <a:xfrm>
          <a:off x="20199427" y="61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42380</xdr:rowOff>
    </xdr:from>
    <xdr:to>
      <xdr:col>28</xdr:col>
      <xdr:colOff>365125</xdr:colOff>
      <xdr:row>37</xdr:row>
      <xdr:rowOff>143980</xdr:rowOff>
    </xdr:to>
    <xdr:sp macro="" textlink="">
      <xdr:nvSpPr>
        <xdr:cNvPr id="728" name="円/楕円 727"/>
        <xdr:cNvSpPr/>
      </xdr:nvSpPr>
      <xdr:spPr>
        <a:xfrm>
          <a:off x="19494500" y="63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160507</xdr:rowOff>
    </xdr:from>
    <xdr:ext cx="469744" cy="259045"/>
    <xdr:sp macro="" textlink="">
      <xdr:nvSpPr>
        <xdr:cNvPr id="729" name="テキスト ボックス 728"/>
        <xdr:cNvSpPr txBox="1"/>
      </xdr:nvSpPr>
      <xdr:spPr>
        <a:xfrm>
          <a:off x="19310427" y="616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32493</xdr:rowOff>
    </xdr:from>
    <xdr:to>
      <xdr:col>27</xdr:col>
      <xdr:colOff>161925</xdr:colOff>
      <xdr:row>37</xdr:row>
      <xdr:rowOff>134093</xdr:rowOff>
    </xdr:to>
    <xdr:sp macro="" textlink="">
      <xdr:nvSpPr>
        <xdr:cNvPr id="730" name="円/楕円 729"/>
        <xdr:cNvSpPr/>
      </xdr:nvSpPr>
      <xdr:spPr>
        <a:xfrm>
          <a:off x="18605500" y="63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150620</xdr:rowOff>
    </xdr:from>
    <xdr:ext cx="469744" cy="259045"/>
    <xdr:sp macro="" textlink="">
      <xdr:nvSpPr>
        <xdr:cNvPr id="731" name="テキスト ボックス 730"/>
        <xdr:cNvSpPr txBox="1"/>
      </xdr:nvSpPr>
      <xdr:spPr>
        <a:xfrm>
          <a:off x="18421427" y="615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144920</xdr:rowOff>
    </xdr:from>
    <xdr:to>
      <xdr:col>32</xdr:col>
      <xdr:colOff>187325</xdr:colOff>
      <xdr:row>58</xdr:row>
      <xdr:rowOff>78436</xdr:rowOff>
    </xdr:to>
    <xdr:cxnSp macro="">
      <xdr:nvCxnSpPr>
        <xdr:cNvPr id="760" name="直線コネクタ 759"/>
        <xdr:cNvCxnSpPr/>
      </xdr:nvCxnSpPr>
      <xdr:spPr>
        <a:xfrm flipV="1">
          <a:off x="21323300" y="9917570"/>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114554</xdr:rowOff>
    </xdr:from>
    <xdr:to>
      <xdr:col>31</xdr:col>
      <xdr:colOff>34925</xdr:colOff>
      <xdr:row>58</xdr:row>
      <xdr:rowOff>78436</xdr:rowOff>
    </xdr:to>
    <xdr:cxnSp macro="">
      <xdr:nvCxnSpPr>
        <xdr:cNvPr id="763" name="直線コネクタ 762"/>
        <xdr:cNvCxnSpPr/>
      </xdr:nvCxnSpPr>
      <xdr:spPr>
        <a:xfrm>
          <a:off x="20434300" y="9887204"/>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45631</xdr:rowOff>
    </xdr:from>
    <xdr:to>
      <xdr:col>29</xdr:col>
      <xdr:colOff>517525</xdr:colOff>
      <xdr:row>57</xdr:row>
      <xdr:rowOff>114554</xdr:rowOff>
    </xdr:to>
    <xdr:cxnSp macro="">
      <xdr:nvCxnSpPr>
        <xdr:cNvPr id="766" name="直線コネクタ 765"/>
        <xdr:cNvCxnSpPr/>
      </xdr:nvCxnSpPr>
      <xdr:spPr>
        <a:xfrm>
          <a:off x="19545300" y="9818281"/>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149834</xdr:rowOff>
    </xdr:from>
    <xdr:to>
      <xdr:col>28</xdr:col>
      <xdr:colOff>314325</xdr:colOff>
      <xdr:row>57</xdr:row>
      <xdr:rowOff>45631</xdr:rowOff>
    </xdr:to>
    <xdr:cxnSp macro="">
      <xdr:nvCxnSpPr>
        <xdr:cNvPr id="769" name="直線コネクタ 768"/>
        <xdr:cNvCxnSpPr/>
      </xdr:nvCxnSpPr>
      <xdr:spPr>
        <a:xfrm>
          <a:off x="18656300" y="9408134"/>
          <a:ext cx="889000" cy="4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94120</xdr:rowOff>
    </xdr:from>
    <xdr:to>
      <xdr:col>32</xdr:col>
      <xdr:colOff>238125</xdr:colOff>
      <xdr:row>58</xdr:row>
      <xdr:rowOff>24270</xdr:rowOff>
    </xdr:to>
    <xdr:sp macro="" textlink="">
      <xdr:nvSpPr>
        <xdr:cNvPr id="779" name="円/楕円 778"/>
        <xdr:cNvSpPr/>
      </xdr:nvSpPr>
      <xdr:spPr>
        <a:xfrm>
          <a:off x="22110700" y="98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72547</xdr:rowOff>
    </xdr:from>
    <xdr:ext cx="469744" cy="259045"/>
    <xdr:sp macro="" textlink="">
      <xdr:nvSpPr>
        <xdr:cNvPr id="780" name="貸付金該当値テキスト"/>
        <xdr:cNvSpPr txBox="1"/>
      </xdr:nvSpPr>
      <xdr:spPr>
        <a:xfrm>
          <a:off x="22212300" y="98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27636</xdr:rowOff>
    </xdr:from>
    <xdr:to>
      <xdr:col>31</xdr:col>
      <xdr:colOff>85725</xdr:colOff>
      <xdr:row>58</xdr:row>
      <xdr:rowOff>129236</xdr:rowOff>
    </xdr:to>
    <xdr:sp macro="" textlink="">
      <xdr:nvSpPr>
        <xdr:cNvPr id="781" name="円/楕円 780"/>
        <xdr:cNvSpPr/>
      </xdr:nvSpPr>
      <xdr:spPr>
        <a:xfrm>
          <a:off x="21272500" y="99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120363</xdr:rowOff>
    </xdr:from>
    <xdr:ext cx="469744" cy="259045"/>
    <xdr:sp macro="" textlink="">
      <xdr:nvSpPr>
        <xdr:cNvPr id="782" name="テキスト ボックス 781"/>
        <xdr:cNvSpPr txBox="1"/>
      </xdr:nvSpPr>
      <xdr:spPr>
        <a:xfrm>
          <a:off x="21088427"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63754</xdr:rowOff>
    </xdr:from>
    <xdr:to>
      <xdr:col>29</xdr:col>
      <xdr:colOff>568325</xdr:colOff>
      <xdr:row>57</xdr:row>
      <xdr:rowOff>165354</xdr:rowOff>
    </xdr:to>
    <xdr:sp macro="" textlink="">
      <xdr:nvSpPr>
        <xdr:cNvPr id="783" name="円/楕円 782"/>
        <xdr:cNvSpPr/>
      </xdr:nvSpPr>
      <xdr:spPr>
        <a:xfrm>
          <a:off x="20383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10431</xdr:rowOff>
    </xdr:from>
    <xdr:ext cx="469744" cy="259045"/>
    <xdr:sp macro="" textlink="">
      <xdr:nvSpPr>
        <xdr:cNvPr id="784" name="テキスト ボックス 783"/>
        <xdr:cNvSpPr txBox="1"/>
      </xdr:nvSpPr>
      <xdr:spPr>
        <a:xfrm>
          <a:off x="20199427" y="96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166281</xdr:rowOff>
    </xdr:from>
    <xdr:to>
      <xdr:col>28</xdr:col>
      <xdr:colOff>365125</xdr:colOff>
      <xdr:row>57</xdr:row>
      <xdr:rowOff>96431</xdr:rowOff>
    </xdr:to>
    <xdr:sp macro="" textlink="">
      <xdr:nvSpPr>
        <xdr:cNvPr id="785" name="円/楕円 784"/>
        <xdr:cNvSpPr/>
      </xdr:nvSpPr>
      <xdr:spPr>
        <a:xfrm>
          <a:off x="19494500" y="97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112958</xdr:rowOff>
    </xdr:from>
    <xdr:ext cx="469744" cy="259045"/>
    <xdr:sp macro="" textlink="">
      <xdr:nvSpPr>
        <xdr:cNvPr id="786" name="テキスト ボックス 785"/>
        <xdr:cNvSpPr txBox="1"/>
      </xdr:nvSpPr>
      <xdr:spPr>
        <a:xfrm>
          <a:off x="19310427" y="954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99034</xdr:rowOff>
    </xdr:from>
    <xdr:to>
      <xdr:col>27</xdr:col>
      <xdr:colOff>161925</xdr:colOff>
      <xdr:row>55</xdr:row>
      <xdr:rowOff>29184</xdr:rowOff>
    </xdr:to>
    <xdr:sp macro="" textlink="">
      <xdr:nvSpPr>
        <xdr:cNvPr id="787" name="円/楕円 786"/>
        <xdr:cNvSpPr/>
      </xdr:nvSpPr>
      <xdr:spPr>
        <a:xfrm>
          <a:off x="18605500" y="93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45711</xdr:rowOff>
    </xdr:from>
    <xdr:ext cx="534377" cy="259045"/>
    <xdr:sp macro="" textlink="">
      <xdr:nvSpPr>
        <xdr:cNvPr id="788" name="テキスト ボックス 787"/>
        <xdr:cNvSpPr txBox="1"/>
      </xdr:nvSpPr>
      <xdr:spPr>
        <a:xfrm>
          <a:off x="18389111" y="91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155702</xdr:rowOff>
    </xdr:from>
    <xdr:to>
      <xdr:col>32</xdr:col>
      <xdr:colOff>187325</xdr:colOff>
      <xdr:row>75</xdr:row>
      <xdr:rowOff>34925</xdr:rowOff>
    </xdr:to>
    <xdr:cxnSp macro="">
      <xdr:nvCxnSpPr>
        <xdr:cNvPr id="818" name="直線コネクタ 817"/>
        <xdr:cNvCxnSpPr/>
      </xdr:nvCxnSpPr>
      <xdr:spPr>
        <a:xfrm flipV="1">
          <a:off x="21323300" y="1284300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50679</xdr:rowOff>
    </xdr:from>
    <xdr:to>
      <xdr:col>31</xdr:col>
      <xdr:colOff>34925</xdr:colOff>
      <xdr:row>75</xdr:row>
      <xdr:rowOff>34925</xdr:rowOff>
    </xdr:to>
    <xdr:cxnSp macro="">
      <xdr:nvCxnSpPr>
        <xdr:cNvPr id="821" name="直線コネクタ 820"/>
        <xdr:cNvCxnSpPr/>
      </xdr:nvCxnSpPr>
      <xdr:spPr>
        <a:xfrm>
          <a:off x="20434300" y="12737979"/>
          <a:ext cx="8890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50679</xdr:rowOff>
    </xdr:from>
    <xdr:to>
      <xdr:col>29</xdr:col>
      <xdr:colOff>517525</xdr:colOff>
      <xdr:row>75</xdr:row>
      <xdr:rowOff>59213</xdr:rowOff>
    </xdr:to>
    <xdr:cxnSp macro="">
      <xdr:nvCxnSpPr>
        <xdr:cNvPr id="824" name="直線コネクタ 823"/>
        <xdr:cNvCxnSpPr/>
      </xdr:nvCxnSpPr>
      <xdr:spPr>
        <a:xfrm flipV="1">
          <a:off x="19545300" y="12737979"/>
          <a:ext cx="889000" cy="1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59213</xdr:rowOff>
    </xdr:from>
    <xdr:to>
      <xdr:col>28</xdr:col>
      <xdr:colOff>314325</xdr:colOff>
      <xdr:row>75</xdr:row>
      <xdr:rowOff>85027</xdr:rowOff>
    </xdr:to>
    <xdr:cxnSp macro="">
      <xdr:nvCxnSpPr>
        <xdr:cNvPr id="827" name="直線コネクタ 826"/>
        <xdr:cNvCxnSpPr/>
      </xdr:nvCxnSpPr>
      <xdr:spPr>
        <a:xfrm flipV="1">
          <a:off x="18656300" y="12917963"/>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104902</xdr:rowOff>
    </xdr:from>
    <xdr:to>
      <xdr:col>32</xdr:col>
      <xdr:colOff>238125</xdr:colOff>
      <xdr:row>75</xdr:row>
      <xdr:rowOff>35052</xdr:rowOff>
    </xdr:to>
    <xdr:sp macro="" textlink="">
      <xdr:nvSpPr>
        <xdr:cNvPr id="837" name="円/楕円 836"/>
        <xdr:cNvSpPr/>
      </xdr:nvSpPr>
      <xdr:spPr>
        <a:xfrm>
          <a:off x="221107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127779</xdr:rowOff>
    </xdr:from>
    <xdr:ext cx="534377" cy="259045"/>
    <xdr:sp macro="" textlink="">
      <xdr:nvSpPr>
        <xdr:cNvPr id="838" name="繰出金該当値テキスト"/>
        <xdr:cNvSpPr txBox="1"/>
      </xdr:nvSpPr>
      <xdr:spPr>
        <a:xfrm>
          <a:off x="22212300" y="126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155575</xdr:rowOff>
    </xdr:from>
    <xdr:to>
      <xdr:col>31</xdr:col>
      <xdr:colOff>85725</xdr:colOff>
      <xdr:row>75</xdr:row>
      <xdr:rowOff>85725</xdr:rowOff>
    </xdr:to>
    <xdr:sp macro="" textlink="">
      <xdr:nvSpPr>
        <xdr:cNvPr id="839" name="円/楕円 838"/>
        <xdr:cNvSpPr/>
      </xdr:nvSpPr>
      <xdr:spPr>
        <a:xfrm>
          <a:off x="21272500" y="128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102252</xdr:rowOff>
    </xdr:from>
    <xdr:ext cx="534377" cy="259045"/>
    <xdr:sp macro="" textlink="">
      <xdr:nvSpPr>
        <xdr:cNvPr id="840" name="テキスト ボックス 839"/>
        <xdr:cNvSpPr txBox="1"/>
      </xdr:nvSpPr>
      <xdr:spPr>
        <a:xfrm>
          <a:off x="21056111" y="126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171329</xdr:rowOff>
    </xdr:from>
    <xdr:to>
      <xdr:col>29</xdr:col>
      <xdr:colOff>568325</xdr:colOff>
      <xdr:row>74</xdr:row>
      <xdr:rowOff>101479</xdr:rowOff>
    </xdr:to>
    <xdr:sp macro="" textlink="">
      <xdr:nvSpPr>
        <xdr:cNvPr id="841" name="円/楕円 840"/>
        <xdr:cNvSpPr/>
      </xdr:nvSpPr>
      <xdr:spPr>
        <a:xfrm>
          <a:off x="20383500" y="1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118006</xdr:rowOff>
    </xdr:from>
    <xdr:ext cx="534377" cy="259045"/>
    <xdr:sp macro="" textlink="">
      <xdr:nvSpPr>
        <xdr:cNvPr id="842" name="テキスト ボックス 841"/>
        <xdr:cNvSpPr txBox="1"/>
      </xdr:nvSpPr>
      <xdr:spPr>
        <a:xfrm>
          <a:off x="20167111" y="124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8413</xdr:rowOff>
    </xdr:from>
    <xdr:to>
      <xdr:col>28</xdr:col>
      <xdr:colOff>365125</xdr:colOff>
      <xdr:row>75</xdr:row>
      <xdr:rowOff>110013</xdr:rowOff>
    </xdr:to>
    <xdr:sp macro="" textlink="">
      <xdr:nvSpPr>
        <xdr:cNvPr id="843" name="円/楕円 842"/>
        <xdr:cNvSpPr/>
      </xdr:nvSpPr>
      <xdr:spPr>
        <a:xfrm>
          <a:off x="19494500" y="128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126540</xdr:rowOff>
    </xdr:from>
    <xdr:ext cx="534377" cy="259045"/>
    <xdr:sp macro="" textlink="">
      <xdr:nvSpPr>
        <xdr:cNvPr id="844" name="テキスト ボックス 843"/>
        <xdr:cNvSpPr txBox="1"/>
      </xdr:nvSpPr>
      <xdr:spPr>
        <a:xfrm>
          <a:off x="19278111" y="126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34227</xdr:rowOff>
    </xdr:from>
    <xdr:to>
      <xdr:col>27</xdr:col>
      <xdr:colOff>161925</xdr:colOff>
      <xdr:row>75</xdr:row>
      <xdr:rowOff>135827</xdr:rowOff>
    </xdr:to>
    <xdr:sp macro="" textlink="">
      <xdr:nvSpPr>
        <xdr:cNvPr id="845" name="円/楕円 844"/>
        <xdr:cNvSpPr/>
      </xdr:nvSpPr>
      <xdr:spPr>
        <a:xfrm>
          <a:off x="18605500" y="128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152354</xdr:rowOff>
    </xdr:from>
    <xdr:ext cx="534377" cy="259045"/>
    <xdr:sp macro="" textlink="">
      <xdr:nvSpPr>
        <xdr:cNvPr id="846" name="テキスト ボックス 845"/>
        <xdr:cNvSpPr txBox="1"/>
      </xdr:nvSpPr>
      <xdr:spPr>
        <a:xfrm>
          <a:off x="18389111" y="126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人件費、扶助費が、類似団体と比較して高い状態が続いている。市独自の給与カットの再検討等で人件費抑制と、資格審査等による適正な扶助費の執行に努め、増加に歯止めをかけるよう努める。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また、繰出金についても、</a:t>
          </a:r>
          <a:r>
            <a:rPr kumimoji="1" lang="ja-JP" altLang="en-US" sz="1300" b="0" i="0" u="none" strike="noStrike" kern="0" cap="none" spc="0" normalizeH="0" baseline="0" noProof="0">
              <a:ln>
                <a:noFill/>
              </a:ln>
              <a:solidFill>
                <a:schemeClr val="tx1"/>
              </a:solidFill>
              <a:effectLst/>
              <a:uLnTx/>
              <a:uFillTx/>
              <a:latin typeface="ＭＳ Ｐゴシック"/>
              <a:ea typeface="+mn-ea"/>
            </a:rPr>
            <a:t>国民健康保険</a:t>
          </a:r>
          <a:r>
            <a:rPr kumimoji="1" lang="ja-JP" altLang="en-US" sz="1300" b="0" i="0" u="none" strike="noStrike" kern="0" cap="none" spc="0" normalizeH="0" baseline="0" noProof="0">
              <a:ln>
                <a:noFill/>
              </a:ln>
              <a:solidFill>
                <a:prstClr val="black"/>
              </a:solidFill>
              <a:effectLst/>
              <a:uLnTx/>
              <a:uFillTx/>
              <a:latin typeface="ＭＳ Ｐゴシック"/>
              <a:ea typeface="+mn-ea"/>
            </a:rPr>
            <a:t>特別会計、下水道事業に係る特別会計等への繰出金等の増により、類似団体と比較して高い状態が続いている。今後も各事業会計における適正化を図ること等により、普通会計の負担を減らすよう努める。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鹿児島県出水市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55,003
54,547
329.98
27,300,521
25,847,840
1,096,859
16,229,358
23,416,327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117754</xdr:rowOff>
    </xdr:from>
    <xdr:to>
      <xdr:col>6</xdr:col>
      <xdr:colOff>511175</xdr:colOff>
      <xdr:row>36</xdr:row>
      <xdr:rowOff>27229</xdr:rowOff>
    </xdr:to>
    <xdr:cxnSp macro="">
      <xdr:nvCxnSpPr>
        <xdr:cNvPr id="59" name="直線コネクタ 58"/>
        <xdr:cNvCxnSpPr/>
      </xdr:nvCxnSpPr>
      <xdr:spPr>
        <a:xfrm flipV="1">
          <a:off x="3797300" y="6118504"/>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27229</xdr:rowOff>
    </xdr:from>
    <xdr:to>
      <xdr:col>5</xdr:col>
      <xdr:colOff>358775</xdr:colOff>
      <xdr:row>36</xdr:row>
      <xdr:rowOff>68377</xdr:rowOff>
    </xdr:to>
    <xdr:cxnSp macro="">
      <xdr:nvCxnSpPr>
        <xdr:cNvPr id="62" name="直線コネクタ 61"/>
        <xdr:cNvCxnSpPr/>
      </xdr:nvCxnSpPr>
      <xdr:spPr>
        <a:xfrm flipV="1">
          <a:off x="2908300" y="619942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11227</xdr:rowOff>
    </xdr:from>
    <xdr:to>
      <xdr:col>4</xdr:col>
      <xdr:colOff>155575</xdr:colOff>
      <xdr:row>36</xdr:row>
      <xdr:rowOff>68377</xdr:rowOff>
    </xdr:to>
    <xdr:cxnSp macro="">
      <xdr:nvCxnSpPr>
        <xdr:cNvPr id="65" name="直線コネクタ 64"/>
        <xdr:cNvCxnSpPr/>
      </xdr:nvCxnSpPr>
      <xdr:spPr>
        <a:xfrm>
          <a:off x="2019300" y="61834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125527</xdr:rowOff>
    </xdr:from>
    <xdr:to>
      <xdr:col>2</xdr:col>
      <xdr:colOff>638175</xdr:colOff>
      <xdr:row>36</xdr:row>
      <xdr:rowOff>11227</xdr:rowOff>
    </xdr:to>
    <xdr:cxnSp macro="">
      <xdr:nvCxnSpPr>
        <xdr:cNvPr id="68" name="直線コネクタ 67"/>
        <xdr:cNvCxnSpPr/>
      </xdr:nvCxnSpPr>
      <xdr:spPr>
        <a:xfrm>
          <a:off x="1130300" y="595482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66954</xdr:rowOff>
    </xdr:from>
    <xdr:to>
      <xdr:col>6</xdr:col>
      <xdr:colOff>561975</xdr:colOff>
      <xdr:row>35</xdr:row>
      <xdr:rowOff>168554</xdr:rowOff>
    </xdr:to>
    <xdr:sp macro="" textlink="">
      <xdr:nvSpPr>
        <xdr:cNvPr id="78" name="円/楕円 77"/>
        <xdr:cNvSpPr/>
      </xdr:nvSpPr>
      <xdr:spPr>
        <a:xfrm>
          <a:off x="4584700" y="60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89831</xdr:rowOff>
    </xdr:from>
    <xdr:ext cx="469744" cy="259045"/>
    <xdr:sp macro="" textlink="">
      <xdr:nvSpPr>
        <xdr:cNvPr id="79" name="議会費該当値テキスト"/>
        <xdr:cNvSpPr txBox="1"/>
      </xdr:nvSpPr>
      <xdr:spPr>
        <a:xfrm>
          <a:off x="4686300" y="59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147879</xdr:rowOff>
    </xdr:from>
    <xdr:to>
      <xdr:col>5</xdr:col>
      <xdr:colOff>409575</xdr:colOff>
      <xdr:row>36</xdr:row>
      <xdr:rowOff>78029</xdr:rowOff>
    </xdr:to>
    <xdr:sp macro="" textlink="">
      <xdr:nvSpPr>
        <xdr:cNvPr id="80" name="円/楕円 79"/>
        <xdr:cNvSpPr/>
      </xdr:nvSpPr>
      <xdr:spPr>
        <a:xfrm>
          <a:off x="3746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94556</xdr:rowOff>
    </xdr:from>
    <xdr:ext cx="469744" cy="259045"/>
    <xdr:sp macro="" textlink="">
      <xdr:nvSpPr>
        <xdr:cNvPr id="81" name="テキスト ボックス 80"/>
        <xdr:cNvSpPr txBox="1"/>
      </xdr:nvSpPr>
      <xdr:spPr>
        <a:xfrm>
          <a:off x="3562427" y="59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17577</xdr:rowOff>
    </xdr:from>
    <xdr:to>
      <xdr:col>4</xdr:col>
      <xdr:colOff>206375</xdr:colOff>
      <xdr:row>36</xdr:row>
      <xdr:rowOff>119177</xdr:rowOff>
    </xdr:to>
    <xdr:sp macro="" textlink="">
      <xdr:nvSpPr>
        <xdr:cNvPr id="82" name="円/楕円 81"/>
        <xdr:cNvSpPr/>
      </xdr:nvSpPr>
      <xdr:spPr>
        <a:xfrm>
          <a:off x="2857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135704</xdr:rowOff>
    </xdr:from>
    <xdr:ext cx="469744" cy="259045"/>
    <xdr:sp macro="" textlink="">
      <xdr:nvSpPr>
        <xdr:cNvPr id="83" name="テキスト ボックス 82"/>
        <xdr:cNvSpPr txBox="1"/>
      </xdr:nvSpPr>
      <xdr:spPr>
        <a:xfrm>
          <a:off x="2673427" y="59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131877</xdr:rowOff>
    </xdr:from>
    <xdr:to>
      <xdr:col>3</xdr:col>
      <xdr:colOff>3175</xdr:colOff>
      <xdr:row>36</xdr:row>
      <xdr:rowOff>62027</xdr:rowOff>
    </xdr:to>
    <xdr:sp macro="" textlink="">
      <xdr:nvSpPr>
        <xdr:cNvPr id="84" name="円/楕円 83"/>
        <xdr:cNvSpPr/>
      </xdr:nvSpPr>
      <xdr:spPr>
        <a:xfrm>
          <a:off x="1968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78554</xdr:rowOff>
    </xdr:from>
    <xdr:ext cx="469744" cy="259045"/>
    <xdr:sp macro="" textlink="">
      <xdr:nvSpPr>
        <xdr:cNvPr id="85" name="テキスト ボックス 84"/>
        <xdr:cNvSpPr txBox="1"/>
      </xdr:nvSpPr>
      <xdr:spPr>
        <a:xfrm>
          <a:off x="1784427" y="59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74727</xdr:rowOff>
    </xdr:from>
    <xdr:to>
      <xdr:col>1</xdr:col>
      <xdr:colOff>485775</xdr:colOff>
      <xdr:row>35</xdr:row>
      <xdr:rowOff>4877</xdr:rowOff>
    </xdr:to>
    <xdr:sp macro="" textlink="">
      <xdr:nvSpPr>
        <xdr:cNvPr id="86" name="円/楕円 85"/>
        <xdr:cNvSpPr/>
      </xdr:nvSpPr>
      <xdr:spPr>
        <a:xfrm>
          <a:off x="1079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21404</xdr:rowOff>
    </xdr:from>
    <xdr:ext cx="469744" cy="259045"/>
    <xdr:sp macro="" textlink="">
      <xdr:nvSpPr>
        <xdr:cNvPr id="87" name="テキスト ボックス 86"/>
        <xdr:cNvSpPr txBox="1"/>
      </xdr:nvSpPr>
      <xdr:spPr>
        <a:xfrm>
          <a:off x="895427"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158214</xdr:rowOff>
    </xdr:from>
    <xdr:to>
      <xdr:col>6</xdr:col>
      <xdr:colOff>511175</xdr:colOff>
      <xdr:row>57</xdr:row>
      <xdr:rowOff>163905</xdr:rowOff>
    </xdr:to>
    <xdr:cxnSp macro="">
      <xdr:nvCxnSpPr>
        <xdr:cNvPr id="118" name="直線コネクタ 117"/>
        <xdr:cNvCxnSpPr/>
      </xdr:nvCxnSpPr>
      <xdr:spPr>
        <a:xfrm>
          <a:off x="3797300" y="9930864"/>
          <a:ext cx="8382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158214</xdr:rowOff>
    </xdr:from>
    <xdr:to>
      <xdr:col>5</xdr:col>
      <xdr:colOff>358775</xdr:colOff>
      <xdr:row>58</xdr:row>
      <xdr:rowOff>69406</xdr:rowOff>
    </xdr:to>
    <xdr:cxnSp macro="">
      <xdr:nvCxnSpPr>
        <xdr:cNvPr id="121" name="直線コネクタ 120"/>
        <xdr:cNvCxnSpPr/>
      </xdr:nvCxnSpPr>
      <xdr:spPr>
        <a:xfrm flipV="1">
          <a:off x="2908300" y="9930864"/>
          <a:ext cx="889000" cy="8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15557</xdr:rowOff>
    </xdr:from>
    <xdr:to>
      <xdr:col>4</xdr:col>
      <xdr:colOff>155575</xdr:colOff>
      <xdr:row>58</xdr:row>
      <xdr:rowOff>69406</xdr:rowOff>
    </xdr:to>
    <xdr:cxnSp macro="">
      <xdr:nvCxnSpPr>
        <xdr:cNvPr id="124" name="直線コネクタ 123"/>
        <xdr:cNvCxnSpPr/>
      </xdr:nvCxnSpPr>
      <xdr:spPr>
        <a:xfrm>
          <a:off x="2019300" y="9959657"/>
          <a:ext cx="889000" cy="5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15557</xdr:rowOff>
    </xdr:from>
    <xdr:to>
      <xdr:col>2</xdr:col>
      <xdr:colOff>638175</xdr:colOff>
      <xdr:row>58</xdr:row>
      <xdr:rowOff>73135</xdr:rowOff>
    </xdr:to>
    <xdr:cxnSp macro="">
      <xdr:nvCxnSpPr>
        <xdr:cNvPr id="127" name="直線コネクタ 126"/>
        <xdr:cNvCxnSpPr/>
      </xdr:nvCxnSpPr>
      <xdr:spPr>
        <a:xfrm flipV="1">
          <a:off x="1130300" y="9959657"/>
          <a:ext cx="889000" cy="5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113105</xdr:rowOff>
    </xdr:from>
    <xdr:to>
      <xdr:col>6</xdr:col>
      <xdr:colOff>561975</xdr:colOff>
      <xdr:row>58</xdr:row>
      <xdr:rowOff>43255</xdr:rowOff>
    </xdr:to>
    <xdr:sp macro="" textlink="">
      <xdr:nvSpPr>
        <xdr:cNvPr id="137" name="円/楕円 136"/>
        <xdr:cNvSpPr/>
      </xdr:nvSpPr>
      <xdr:spPr>
        <a:xfrm>
          <a:off x="4584700" y="9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135982</xdr:rowOff>
    </xdr:from>
    <xdr:ext cx="534377" cy="259045"/>
    <xdr:sp macro="" textlink="">
      <xdr:nvSpPr>
        <xdr:cNvPr id="138" name="総務費該当値テキスト"/>
        <xdr:cNvSpPr txBox="1"/>
      </xdr:nvSpPr>
      <xdr:spPr>
        <a:xfrm>
          <a:off x="4686300" y="97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107414</xdr:rowOff>
    </xdr:from>
    <xdr:to>
      <xdr:col>5</xdr:col>
      <xdr:colOff>409575</xdr:colOff>
      <xdr:row>58</xdr:row>
      <xdr:rowOff>37564</xdr:rowOff>
    </xdr:to>
    <xdr:sp macro="" textlink="">
      <xdr:nvSpPr>
        <xdr:cNvPr id="139" name="円/楕円 138"/>
        <xdr:cNvSpPr/>
      </xdr:nvSpPr>
      <xdr:spPr>
        <a:xfrm>
          <a:off x="3746500" y="98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54091</xdr:rowOff>
    </xdr:from>
    <xdr:ext cx="534377" cy="259045"/>
    <xdr:sp macro="" textlink="">
      <xdr:nvSpPr>
        <xdr:cNvPr id="140" name="テキスト ボックス 139"/>
        <xdr:cNvSpPr txBox="1"/>
      </xdr:nvSpPr>
      <xdr:spPr>
        <a:xfrm>
          <a:off x="3530111" y="96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18606</xdr:rowOff>
    </xdr:from>
    <xdr:to>
      <xdr:col>4</xdr:col>
      <xdr:colOff>206375</xdr:colOff>
      <xdr:row>58</xdr:row>
      <xdr:rowOff>120206</xdr:rowOff>
    </xdr:to>
    <xdr:sp macro="" textlink="">
      <xdr:nvSpPr>
        <xdr:cNvPr id="141" name="円/楕円 140"/>
        <xdr:cNvSpPr/>
      </xdr:nvSpPr>
      <xdr:spPr>
        <a:xfrm>
          <a:off x="28575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111333</xdr:rowOff>
    </xdr:from>
    <xdr:ext cx="534377" cy="259045"/>
    <xdr:sp macro="" textlink="">
      <xdr:nvSpPr>
        <xdr:cNvPr id="142" name="テキスト ボックス 141"/>
        <xdr:cNvSpPr txBox="1"/>
      </xdr:nvSpPr>
      <xdr:spPr>
        <a:xfrm>
          <a:off x="2641111" y="100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136207</xdr:rowOff>
    </xdr:from>
    <xdr:to>
      <xdr:col>3</xdr:col>
      <xdr:colOff>3175</xdr:colOff>
      <xdr:row>58</xdr:row>
      <xdr:rowOff>66357</xdr:rowOff>
    </xdr:to>
    <xdr:sp macro="" textlink="">
      <xdr:nvSpPr>
        <xdr:cNvPr id="143" name="円/楕円 142"/>
        <xdr:cNvSpPr/>
      </xdr:nvSpPr>
      <xdr:spPr>
        <a:xfrm>
          <a:off x="1968500" y="99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82884</xdr:rowOff>
    </xdr:from>
    <xdr:ext cx="534377" cy="259045"/>
    <xdr:sp macro="" textlink="">
      <xdr:nvSpPr>
        <xdr:cNvPr id="144" name="テキスト ボックス 143"/>
        <xdr:cNvSpPr txBox="1"/>
      </xdr:nvSpPr>
      <xdr:spPr>
        <a:xfrm>
          <a:off x="1752111" y="96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22335</xdr:rowOff>
    </xdr:from>
    <xdr:to>
      <xdr:col>1</xdr:col>
      <xdr:colOff>485775</xdr:colOff>
      <xdr:row>58</xdr:row>
      <xdr:rowOff>123935</xdr:rowOff>
    </xdr:to>
    <xdr:sp macro="" textlink="">
      <xdr:nvSpPr>
        <xdr:cNvPr id="145" name="円/楕円 144"/>
        <xdr:cNvSpPr/>
      </xdr:nvSpPr>
      <xdr:spPr>
        <a:xfrm>
          <a:off x="1079500" y="99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140462</xdr:rowOff>
    </xdr:from>
    <xdr:ext cx="534377" cy="259045"/>
    <xdr:sp macro="" textlink="">
      <xdr:nvSpPr>
        <xdr:cNvPr id="146" name="テキスト ボックス 145"/>
        <xdr:cNvSpPr txBox="1"/>
      </xdr:nvSpPr>
      <xdr:spPr>
        <a:xfrm>
          <a:off x="863111" y="97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98427</xdr:rowOff>
    </xdr:from>
    <xdr:to>
      <xdr:col>6</xdr:col>
      <xdr:colOff>511175</xdr:colOff>
      <xdr:row>78</xdr:row>
      <xdr:rowOff>101713</xdr:rowOff>
    </xdr:to>
    <xdr:cxnSp macro="">
      <xdr:nvCxnSpPr>
        <xdr:cNvPr id="177" name="直線コネクタ 176"/>
        <xdr:cNvCxnSpPr/>
      </xdr:nvCxnSpPr>
      <xdr:spPr>
        <a:xfrm flipV="1">
          <a:off x="3797300" y="13471527"/>
          <a:ext cx="8382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101713</xdr:rowOff>
    </xdr:from>
    <xdr:to>
      <xdr:col>5</xdr:col>
      <xdr:colOff>358775</xdr:colOff>
      <xdr:row>78</xdr:row>
      <xdr:rowOff>104125</xdr:rowOff>
    </xdr:to>
    <xdr:cxnSp macro="">
      <xdr:nvCxnSpPr>
        <xdr:cNvPr id="180" name="直線コネクタ 179"/>
        <xdr:cNvCxnSpPr/>
      </xdr:nvCxnSpPr>
      <xdr:spPr>
        <a:xfrm flipV="1">
          <a:off x="2908300" y="13474813"/>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104125</xdr:rowOff>
    </xdr:from>
    <xdr:to>
      <xdr:col>4</xdr:col>
      <xdr:colOff>155575</xdr:colOff>
      <xdr:row>78</xdr:row>
      <xdr:rowOff>117345</xdr:rowOff>
    </xdr:to>
    <xdr:cxnSp macro="">
      <xdr:nvCxnSpPr>
        <xdr:cNvPr id="183" name="直線コネクタ 182"/>
        <xdr:cNvCxnSpPr/>
      </xdr:nvCxnSpPr>
      <xdr:spPr>
        <a:xfrm flipV="1">
          <a:off x="2019300" y="13477225"/>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117345</xdr:rowOff>
    </xdr:from>
    <xdr:to>
      <xdr:col>2</xdr:col>
      <xdr:colOff>638175</xdr:colOff>
      <xdr:row>78</xdr:row>
      <xdr:rowOff>117495</xdr:rowOff>
    </xdr:to>
    <xdr:cxnSp macro="">
      <xdr:nvCxnSpPr>
        <xdr:cNvPr id="186" name="直線コネクタ 185"/>
        <xdr:cNvCxnSpPr/>
      </xdr:nvCxnSpPr>
      <xdr:spPr>
        <a:xfrm flipV="1">
          <a:off x="1130300" y="1349044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47627</xdr:rowOff>
    </xdr:from>
    <xdr:to>
      <xdr:col>6</xdr:col>
      <xdr:colOff>561975</xdr:colOff>
      <xdr:row>78</xdr:row>
      <xdr:rowOff>149227</xdr:rowOff>
    </xdr:to>
    <xdr:sp macro="" textlink="">
      <xdr:nvSpPr>
        <xdr:cNvPr id="196" name="円/楕円 195"/>
        <xdr:cNvSpPr/>
      </xdr:nvSpPr>
      <xdr:spPr>
        <a:xfrm>
          <a:off x="4584700" y="134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50913</xdr:rowOff>
    </xdr:from>
    <xdr:to>
      <xdr:col>5</xdr:col>
      <xdr:colOff>409575</xdr:colOff>
      <xdr:row>78</xdr:row>
      <xdr:rowOff>152513</xdr:rowOff>
    </xdr:to>
    <xdr:sp macro="" textlink="">
      <xdr:nvSpPr>
        <xdr:cNvPr id="198" name="円/楕円 197"/>
        <xdr:cNvSpPr/>
      </xdr:nvSpPr>
      <xdr:spPr>
        <a:xfrm>
          <a:off x="3746500" y="134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169040</xdr:rowOff>
    </xdr:from>
    <xdr:ext cx="599010" cy="259045"/>
    <xdr:sp macro="" textlink="">
      <xdr:nvSpPr>
        <xdr:cNvPr id="199" name="テキスト ボックス 198"/>
        <xdr:cNvSpPr txBox="1"/>
      </xdr:nvSpPr>
      <xdr:spPr>
        <a:xfrm>
          <a:off x="3497794" y="1319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53325</xdr:rowOff>
    </xdr:from>
    <xdr:to>
      <xdr:col>4</xdr:col>
      <xdr:colOff>206375</xdr:colOff>
      <xdr:row>78</xdr:row>
      <xdr:rowOff>154925</xdr:rowOff>
    </xdr:to>
    <xdr:sp macro="" textlink="">
      <xdr:nvSpPr>
        <xdr:cNvPr id="200" name="円/楕円 199"/>
        <xdr:cNvSpPr/>
      </xdr:nvSpPr>
      <xdr:spPr>
        <a:xfrm>
          <a:off x="2857500" y="134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xdr:rowOff>
    </xdr:from>
    <xdr:ext cx="599010" cy="259045"/>
    <xdr:sp macro="" textlink="">
      <xdr:nvSpPr>
        <xdr:cNvPr id="201" name="テキスト ボックス 200"/>
        <xdr:cNvSpPr txBox="1"/>
      </xdr:nvSpPr>
      <xdr:spPr>
        <a:xfrm>
          <a:off x="2608794" y="1320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66545</xdr:rowOff>
    </xdr:from>
    <xdr:to>
      <xdr:col>3</xdr:col>
      <xdr:colOff>3175</xdr:colOff>
      <xdr:row>78</xdr:row>
      <xdr:rowOff>168145</xdr:rowOff>
    </xdr:to>
    <xdr:sp macro="" textlink="">
      <xdr:nvSpPr>
        <xdr:cNvPr id="202" name="円/楕円 201"/>
        <xdr:cNvSpPr/>
      </xdr:nvSpPr>
      <xdr:spPr>
        <a:xfrm>
          <a:off x="1968500" y="134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13222</xdr:rowOff>
    </xdr:from>
    <xdr:ext cx="599010" cy="259045"/>
    <xdr:sp macro="" textlink="">
      <xdr:nvSpPr>
        <xdr:cNvPr id="203" name="テキスト ボックス 202"/>
        <xdr:cNvSpPr txBox="1"/>
      </xdr:nvSpPr>
      <xdr:spPr>
        <a:xfrm>
          <a:off x="1719794" y="1321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66695</xdr:rowOff>
    </xdr:from>
    <xdr:to>
      <xdr:col>1</xdr:col>
      <xdr:colOff>485775</xdr:colOff>
      <xdr:row>78</xdr:row>
      <xdr:rowOff>168295</xdr:rowOff>
    </xdr:to>
    <xdr:sp macro="" textlink="">
      <xdr:nvSpPr>
        <xdr:cNvPr id="204" name="円/楕円 203"/>
        <xdr:cNvSpPr/>
      </xdr:nvSpPr>
      <xdr:spPr>
        <a:xfrm>
          <a:off x="1079500" y="134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13372</xdr:rowOff>
    </xdr:from>
    <xdr:ext cx="599010" cy="259045"/>
    <xdr:sp macro="" textlink="">
      <xdr:nvSpPr>
        <xdr:cNvPr id="205" name="テキスト ボックス 204"/>
        <xdr:cNvSpPr txBox="1"/>
      </xdr:nvSpPr>
      <xdr:spPr>
        <a:xfrm>
          <a:off x="830794" y="13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77293</xdr:rowOff>
    </xdr:from>
    <xdr:to>
      <xdr:col>6</xdr:col>
      <xdr:colOff>511175</xdr:colOff>
      <xdr:row>96</xdr:row>
      <xdr:rowOff>88929</xdr:rowOff>
    </xdr:to>
    <xdr:cxnSp macro="">
      <xdr:nvCxnSpPr>
        <xdr:cNvPr id="236" name="直線コネクタ 235"/>
        <xdr:cNvCxnSpPr/>
      </xdr:nvCxnSpPr>
      <xdr:spPr>
        <a:xfrm flipV="1">
          <a:off x="3797300" y="16536493"/>
          <a:ext cx="8382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65742</xdr:rowOff>
    </xdr:from>
    <xdr:to>
      <xdr:col>5</xdr:col>
      <xdr:colOff>358775</xdr:colOff>
      <xdr:row>96</xdr:row>
      <xdr:rowOff>88929</xdr:rowOff>
    </xdr:to>
    <xdr:cxnSp macro="">
      <xdr:nvCxnSpPr>
        <xdr:cNvPr id="239" name="直線コネクタ 238"/>
        <xdr:cNvCxnSpPr/>
      </xdr:nvCxnSpPr>
      <xdr:spPr>
        <a:xfrm>
          <a:off x="2908300" y="16524942"/>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12391</xdr:rowOff>
    </xdr:from>
    <xdr:to>
      <xdr:col>4</xdr:col>
      <xdr:colOff>155575</xdr:colOff>
      <xdr:row>96</xdr:row>
      <xdr:rowOff>65742</xdr:rowOff>
    </xdr:to>
    <xdr:cxnSp macro="">
      <xdr:nvCxnSpPr>
        <xdr:cNvPr id="242" name="直線コネクタ 241"/>
        <xdr:cNvCxnSpPr/>
      </xdr:nvCxnSpPr>
      <xdr:spPr>
        <a:xfrm>
          <a:off x="2019300" y="16471591"/>
          <a:ext cx="8890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37091</xdr:rowOff>
    </xdr:from>
    <xdr:to>
      <xdr:col>2</xdr:col>
      <xdr:colOff>638175</xdr:colOff>
      <xdr:row>96</xdr:row>
      <xdr:rowOff>12391</xdr:rowOff>
    </xdr:to>
    <xdr:cxnSp macro="">
      <xdr:nvCxnSpPr>
        <xdr:cNvPr id="245" name="直線コネクタ 244"/>
        <xdr:cNvCxnSpPr/>
      </xdr:nvCxnSpPr>
      <xdr:spPr>
        <a:xfrm>
          <a:off x="1130300" y="16324841"/>
          <a:ext cx="889000" cy="1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26493</xdr:rowOff>
    </xdr:from>
    <xdr:to>
      <xdr:col>6</xdr:col>
      <xdr:colOff>561975</xdr:colOff>
      <xdr:row>96</xdr:row>
      <xdr:rowOff>128093</xdr:rowOff>
    </xdr:to>
    <xdr:sp macro="" textlink="">
      <xdr:nvSpPr>
        <xdr:cNvPr id="255" name="円/楕円 254"/>
        <xdr:cNvSpPr/>
      </xdr:nvSpPr>
      <xdr:spPr>
        <a:xfrm>
          <a:off x="4584700" y="164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49370</xdr:rowOff>
    </xdr:from>
    <xdr:ext cx="534377" cy="259045"/>
    <xdr:sp macro="" textlink="">
      <xdr:nvSpPr>
        <xdr:cNvPr id="256" name="衛生費該当値テキスト"/>
        <xdr:cNvSpPr txBox="1"/>
      </xdr:nvSpPr>
      <xdr:spPr>
        <a:xfrm>
          <a:off x="4686300" y="163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38129</xdr:rowOff>
    </xdr:from>
    <xdr:to>
      <xdr:col>5</xdr:col>
      <xdr:colOff>409575</xdr:colOff>
      <xdr:row>96</xdr:row>
      <xdr:rowOff>139729</xdr:rowOff>
    </xdr:to>
    <xdr:sp macro="" textlink="">
      <xdr:nvSpPr>
        <xdr:cNvPr id="257" name="円/楕円 256"/>
        <xdr:cNvSpPr/>
      </xdr:nvSpPr>
      <xdr:spPr>
        <a:xfrm>
          <a:off x="3746500" y="164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156256</xdr:rowOff>
    </xdr:from>
    <xdr:ext cx="534377" cy="259045"/>
    <xdr:sp macro="" textlink="">
      <xdr:nvSpPr>
        <xdr:cNvPr id="258" name="テキスト ボックス 257"/>
        <xdr:cNvSpPr txBox="1"/>
      </xdr:nvSpPr>
      <xdr:spPr>
        <a:xfrm>
          <a:off x="3530111" y="1627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14942</xdr:rowOff>
    </xdr:from>
    <xdr:to>
      <xdr:col>4</xdr:col>
      <xdr:colOff>206375</xdr:colOff>
      <xdr:row>96</xdr:row>
      <xdr:rowOff>116542</xdr:rowOff>
    </xdr:to>
    <xdr:sp macro="" textlink="">
      <xdr:nvSpPr>
        <xdr:cNvPr id="259" name="円/楕円 258"/>
        <xdr:cNvSpPr/>
      </xdr:nvSpPr>
      <xdr:spPr>
        <a:xfrm>
          <a:off x="2857500" y="164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133069</xdr:rowOff>
    </xdr:from>
    <xdr:ext cx="534377" cy="259045"/>
    <xdr:sp macro="" textlink="">
      <xdr:nvSpPr>
        <xdr:cNvPr id="260" name="テキスト ボックス 259"/>
        <xdr:cNvSpPr txBox="1"/>
      </xdr:nvSpPr>
      <xdr:spPr>
        <a:xfrm>
          <a:off x="2641111" y="162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133041</xdr:rowOff>
    </xdr:from>
    <xdr:to>
      <xdr:col>3</xdr:col>
      <xdr:colOff>3175</xdr:colOff>
      <xdr:row>96</xdr:row>
      <xdr:rowOff>63191</xdr:rowOff>
    </xdr:to>
    <xdr:sp macro="" textlink="">
      <xdr:nvSpPr>
        <xdr:cNvPr id="261" name="円/楕円 260"/>
        <xdr:cNvSpPr/>
      </xdr:nvSpPr>
      <xdr:spPr>
        <a:xfrm>
          <a:off x="1968500" y="164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79718</xdr:rowOff>
    </xdr:from>
    <xdr:ext cx="534377" cy="259045"/>
    <xdr:sp macro="" textlink="">
      <xdr:nvSpPr>
        <xdr:cNvPr id="262" name="テキスト ボックス 261"/>
        <xdr:cNvSpPr txBox="1"/>
      </xdr:nvSpPr>
      <xdr:spPr>
        <a:xfrm>
          <a:off x="1752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157741</xdr:rowOff>
    </xdr:from>
    <xdr:to>
      <xdr:col>1</xdr:col>
      <xdr:colOff>485775</xdr:colOff>
      <xdr:row>95</xdr:row>
      <xdr:rowOff>87891</xdr:rowOff>
    </xdr:to>
    <xdr:sp macro="" textlink="">
      <xdr:nvSpPr>
        <xdr:cNvPr id="263" name="円/楕円 262"/>
        <xdr:cNvSpPr/>
      </xdr:nvSpPr>
      <xdr:spPr>
        <a:xfrm>
          <a:off x="1079500" y="162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104418</xdr:rowOff>
    </xdr:from>
    <xdr:ext cx="534377" cy="259045"/>
    <xdr:sp macro="" textlink="">
      <xdr:nvSpPr>
        <xdr:cNvPr id="264" name="テキスト ボックス 263"/>
        <xdr:cNvSpPr txBox="1"/>
      </xdr:nvSpPr>
      <xdr:spPr>
        <a:xfrm>
          <a:off x="863111" y="160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145669</xdr:rowOff>
    </xdr:from>
    <xdr:to>
      <xdr:col>15</xdr:col>
      <xdr:colOff>180975</xdr:colOff>
      <xdr:row>38</xdr:row>
      <xdr:rowOff>163576</xdr:rowOff>
    </xdr:to>
    <xdr:cxnSp macro="">
      <xdr:nvCxnSpPr>
        <xdr:cNvPr id="293" name="直線コネクタ 292"/>
        <xdr:cNvCxnSpPr/>
      </xdr:nvCxnSpPr>
      <xdr:spPr>
        <a:xfrm>
          <a:off x="9639300" y="6660769"/>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145669</xdr:rowOff>
    </xdr:from>
    <xdr:to>
      <xdr:col>14</xdr:col>
      <xdr:colOff>28575</xdr:colOff>
      <xdr:row>38</xdr:row>
      <xdr:rowOff>154559</xdr:rowOff>
    </xdr:to>
    <xdr:cxnSp macro="">
      <xdr:nvCxnSpPr>
        <xdr:cNvPr id="296" name="直線コネクタ 295"/>
        <xdr:cNvCxnSpPr/>
      </xdr:nvCxnSpPr>
      <xdr:spPr>
        <a:xfrm flipV="1">
          <a:off x="8750300" y="666076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93726</xdr:rowOff>
    </xdr:from>
    <xdr:to>
      <xdr:col>12</xdr:col>
      <xdr:colOff>511175</xdr:colOff>
      <xdr:row>38</xdr:row>
      <xdr:rowOff>154559</xdr:rowOff>
    </xdr:to>
    <xdr:cxnSp macro="">
      <xdr:nvCxnSpPr>
        <xdr:cNvPr id="299" name="直線コネクタ 298"/>
        <xdr:cNvCxnSpPr/>
      </xdr:nvCxnSpPr>
      <xdr:spPr>
        <a:xfrm>
          <a:off x="7861300" y="6608826"/>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138684</xdr:rowOff>
    </xdr:from>
    <xdr:to>
      <xdr:col>11</xdr:col>
      <xdr:colOff>307975</xdr:colOff>
      <xdr:row>38</xdr:row>
      <xdr:rowOff>93726</xdr:rowOff>
    </xdr:to>
    <xdr:cxnSp macro="">
      <xdr:nvCxnSpPr>
        <xdr:cNvPr id="302" name="直線コネクタ 301"/>
        <xdr:cNvCxnSpPr/>
      </xdr:nvCxnSpPr>
      <xdr:spPr>
        <a:xfrm>
          <a:off x="6972300" y="6482334"/>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112776</xdr:rowOff>
    </xdr:from>
    <xdr:to>
      <xdr:col>15</xdr:col>
      <xdr:colOff>231775</xdr:colOff>
      <xdr:row>39</xdr:row>
      <xdr:rowOff>42926</xdr:rowOff>
    </xdr:to>
    <xdr:sp macro="" textlink="">
      <xdr:nvSpPr>
        <xdr:cNvPr id="312" name="円/楕円 311"/>
        <xdr:cNvSpPr/>
      </xdr:nvSpPr>
      <xdr:spPr>
        <a:xfrm>
          <a:off x="104267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27703</xdr:rowOff>
    </xdr:from>
    <xdr:ext cx="378565" cy="259045"/>
    <xdr:sp macro="" textlink="">
      <xdr:nvSpPr>
        <xdr:cNvPr id="313" name="労働費該当値テキスト"/>
        <xdr:cNvSpPr txBox="1"/>
      </xdr:nvSpPr>
      <xdr:spPr>
        <a:xfrm>
          <a:off x="10528300" y="654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94869</xdr:rowOff>
    </xdr:from>
    <xdr:to>
      <xdr:col>14</xdr:col>
      <xdr:colOff>79375</xdr:colOff>
      <xdr:row>39</xdr:row>
      <xdr:rowOff>25019</xdr:rowOff>
    </xdr:to>
    <xdr:sp macro="" textlink="">
      <xdr:nvSpPr>
        <xdr:cNvPr id="314" name="円/楕円 313"/>
        <xdr:cNvSpPr/>
      </xdr:nvSpPr>
      <xdr:spPr>
        <a:xfrm>
          <a:off x="9588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16146</xdr:rowOff>
    </xdr:from>
    <xdr:ext cx="378565" cy="259045"/>
    <xdr:sp macro="" textlink="">
      <xdr:nvSpPr>
        <xdr:cNvPr id="315" name="テキスト ボックス 314"/>
        <xdr:cNvSpPr txBox="1"/>
      </xdr:nvSpPr>
      <xdr:spPr>
        <a:xfrm>
          <a:off x="9450017" y="670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103759</xdr:rowOff>
    </xdr:from>
    <xdr:to>
      <xdr:col>12</xdr:col>
      <xdr:colOff>561975</xdr:colOff>
      <xdr:row>39</xdr:row>
      <xdr:rowOff>33909</xdr:rowOff>
    </xdr:to>
    <xdr:sp macro="" textlink="">
      <xdr:nvSpPr>
        <xdr:cNvPr id="316" name="円/楕円 315"/>
        <xdr:cNvSpPr/>
      </xdr:nvSpPr>
      <xdr:spPr>
        <a:xfrm>
          <a:off x="8699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25036</xdr:rowOff>
    </xdr:from>
    <xdr:ext cx="378565" cy="259045"/>
    <xdr:sp macro="" textlink="">
      <xdr:nvSpPr>
        <xdr:cNvPr id="317" name="テキスト ボックス 316"/>
        <xdr:cNvSpPr txBox="1"/>
      </xdr:nvSpPr>
      <xdr:spPr>
        <a:xfrm>
          <a:off x="8561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42926</xdr:rowOff>
    </xdr:from>
    <xdr:to>
      <xdr:col>11</xdr:col>
      <xdr:colOff>358775</xdr:colOff>
      <xdr:row>38</xdr:row>
      <xdr:rowOff>144526</xdr:rowOff>
    </xdr:to>
    <xdr:sp macro="" textlink="">
      <xdr:nvSpPr>
        <xdr:cNvPr id="318" name="円/楕円 317"/>
        <xdr:cNvSpPr/>
      </xdr:nvSpPr>
      <xdr:spPr>
        <a:xfrm>
          <a:off x="7810500" y="65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135653</xdr:rowOff>
    </xdr:from>
    <xdr:ext cx="378565" cy="259045"/>
    <xdr:sp macro="" textlink="">
      <xdr:nvSpPr>
        <xdr:cNvPr id="319" name="テキスト ボックス 318"/>
        <xdr:cNvSpPr txBox="1"/>
      </xdr:nvSpPr>
      <xdr:spPr>
        <a:xfrm>
          <a:off x="7672017" y="66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87884</xdr:rowOff>
    </xdr:from>
    <xdr:to>
      <xdr:col>10</xdr:col>
      <xdr:colOff>155575</xdr:colOff>
      <xdr:row>38</xdr:row>
      <xdr:rowOff>18035</xdr:rowOff>
    </xdr:to>
    <xdr:sp macro="" textlink="">
      <xdr:nvSpPr>
        <xdr:cNvPr id="320" name="円/楕円 319"/>
        <xdr:cNvSpPr/>
      </xdr:nvSpPr>
      <xdr:spPr>
        <a:xfrm>
          <a:off x="6921500" y="643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9161</xdr:rowOff>
    </xdr:from>
    <xdr:ext cx="469744" cy="259045"/>
    <xdr:sp macro="" textlink="">
      <xdr:nvSpPr>
        <xdr:cNvPr id="321" name="テキスト ボックス 320"/>
        <xdr:cNvSpPr txBox="1"/>
      </xdr:nvSpPr>
      <xdr:spPr>
        <a:xfrm>
          <a:off x="6737427" y="652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25511</xdr:rowOff>
    </xdr:from>
    <xdr:to>
      <xdr:col>15</xdr:col>
      <xdr:colOff>180975</xdr:colOff>
      <xdr:row>59</xdr:row>
      <xdr:rowOff>41108</xdr:rowOff>
    </xdr:to>
    <xdr:cxnSp macro="">
      <xdr:nvCxnSpPr>
        <xdr:cNvPr id="352" name="直線コネクタ 351"/>
        <xdr:cNvCxnSpPr/>
      </xdr:nvCxnSpPr>
      <xdr:spPr>
        <a:xfrm flipV="1">
          <a:off x="9639300" y="10141061"/>
          <a:ext cx="8382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34785</xdr:rowOff>
    </xdr:from>
    <xdr:to>
      <xdr:col>14</xdr:col>
      <xdr:colOff>28575</xdr:colOff>
      <xdr:row>59</xdr:row>
      <xdr:rowOff>41108</xdr:rowOff>
    </xdr:to>
    <xdr:cxnSp macro="">
      <xdr:nvCxnSpPr>
        <xdr:cNvPr id="355" name="直線コネクタ 354"/>
        <xdr:cNvCxnSpPr/>
      </xdr:nvCxnSpPr>
      <xdr:spPr>
        <a:xfrm>
          <a:off x="8750300" y="10150335"/>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34785</xdr:rowOff>
    </xdr:from>
    <xdr:to>
      <xdr:col>12</xdr:col>
      <xdr:colOff>511175</xdr:colOff>
      <xdr:row>59</xdr:row>
      <xdr:rowOff>42611</xdr:rowOff>
    </xdr:to>
    <xdr:cxnSp macro="">
      <xdr:nvCxnSpPr>
        <xdr:cNvPr id="358" name="直線コネクタ 357"/>
        <xdr:cNvCxnSpPr/>
      </xdr:nvCxnSpPr>
      <xdr:spPr>
        <a:xfrm flipV="1">
          <a:off x="7861300" y="10150335"/>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28970</xdr:rowOff>
    </xdr:from>
    <xdr:to>
      <xdr:col>11</xdr:col>
      <xdr:colOff>307975</xdr:colOff>
      <xdr:row>59</xdr:row>
      <xdr:rowOff>42611</xdr:rowOff>
    </xdr:to>
    <xdr:cxnSp macro="">
      <xdr:nvCxnSpPr>
        <xdr:cNvPr id="361" name="直線コネクタ 360"/>
        <xdr:cNvCxnSpPr/>
      </xdr:nvCxnSpPr>
      <xdr:spPr>
        <a:xfrm>
          <a:off x="6972300" y="10144520"/>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146161</xdr:rowOff>
    </xdr:from>
    <xdr:to>
      <xdr:col>15</xdr:col>
      <xdr:colOff>231775</xdr:colOff>
      <xdr:row>59</xdr:row>
      <xdr:rowOff>76311</xdr:rowOff>
    </xdr:to>
    <xdr:sp macro="" textlink="">
      <xdr:nvSpPr>
        <xdr:cNvPr id="371" name="円/楕円 370"/>
        <xdr:cNvSpPr/>
      </xdr:nvSpPr>
      <xdr:spPr>
        <a:xfrm>
          <a:off x="10426700" y="100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161758</xdr:rowOff>
    </xdr:from>
    <xdr:to>
      <xdr:col>14</xdr:col>
      <xdr:colOff>79375</xdr:colOff>
      <xdr:row>59</xdr:row>
      <xdr:rowOff>91908</xdr:rowOff>
    </xdr:to>
    <xdr:sp macro="" textlink="">
      <xdr:nvSpPr>
        <xdr:cNvPr id="373" name="円/楕円 372"/>
        <xdr:cNvSpPr/>
      </xdr:nvSpPr>
      <xdr:spPr>
        <a:xfrm>
          <a:off x="9588500" y="101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108435</xdr:rowOff>
    </xdr:from>
    <xdr:ext cx="534377" cy="259045"/>
    <xdr:sp macro="" textlink="">
      <xdr:nvSpPr>
        <xdr:cNvPr id="374" name="テキスト ボックス 373"/>
        <xdr:cNvSpPr txBox="1"/>
      </xdr:nvSpPr>
      <xdr:spPr>
        <a:xfrm>
          <a:off x="9372111" y="9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155435</xdr:rowOff>
    </xdr:from>
    <xdr:to>
      <xdr:col>12</xdr:col>
      <xdr:colOff>561975</xdr:colOff>
      <xdr:row>59</xdr:row>
      <xdr:rowOff>85585</xdr:rowOff>
    </xdr:to>
    <xdr:sp macro="" textlink="">
      <xdr:nvSpPr>
        <xdr:cNvPr id="375" name="円/楕円 374"/>
        <xdr:cNvSpPr/>
      </xdr:nvSpPr>
      <xdr:spPr>
        <a:xfrm>
          <a:off x="8699500" y="100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102112</xdr:rowOff>
    </xdr:from>
    <xdr:ext cx="534377" cy="259045"/>
    <xdr:sp macro="" textlink="">
      <xdr:nvSpPr>
        <xdr:cNvPr id="376" name="テキスト ボックス 375"/>
        <xdr:cNvSpPr txBox="1"/>
      </xdr:nvSpPr>
      <xdr:spPr>
        <a:xfrm>
          <a:off x="8483111" y="98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163261</xdr:rowOff>
    </xdr:from>
    <xdr:to>
      <xdr:col>11</xdr:col>
      <xdr:colOff>358775</xdr:colOff>
      <xdr:row>59</xdr:row>
      <xdr:rowOff>93411</xdr:rowOff>
    </xdr:to>
    <xdr:sp macro="" textlink="">
      <xdr:nvSpPr>
        <xdr:cNvPr id="377" name="円/楕円 376"/>
        <xdr:cNvSpPr/>
      </xdr:nvSpPr>
      <xdr:spPr>
        <a:xfrm>
          <a:off x="7810500" y="101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109938</xdr:rowOff>
    </xdr:from>
    <xdr:ext cx="534377" cy="259045"/>
    <xdr:sp macro="" textlink="">
      <xdr:nvSpPr>
        <xdr:cNvPr id="378" name="テキスト ボックス 377"/>
        <xdr:cNvSpPr txBox="1"/>
      </xdr:nvSpPr>
      <xdr:spPr>
        <a:xfrm>
          <a:off x="7594111" y="98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149620</xdr:rowOff>
    </xdr:from>
    <xdr:to>
      <xdr:col>10</xdr:col>
      <xdr:colOff>155575</xdr:colOff>
      <xdr:row>59</xdr:row>
      <xdr:rowOff>79770</xdr:rowOff>
    </xdr:to>
    <xdr:sp macro="" textlink="">
      <xdr:nvSpPr>
        <xdr:cNvPr id="379" name="円/楕円 378"/>
        <xdr:cNvSpPr/>
      </xdr:nvSpPr>
      <xdr:spPr>
        <a:xfrm>
          <a:off x="6921500" y="10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96297</xdr:rowOff>
    </xdr:from>
    <xdr:ext cx="534377" cy="259045"/>
    <xdr:sp macro="" textlink="">
      <xdr:nvSpPr>
        <xdr:cNvPr id="380" name="テキスト ボックス 379"/>
        <xdr:cNvSpPr txBox="1"/>
      </xdr:nvSpPr>
      <xdr:spPr>
        <a:xfrm>
          <a:off x="6705111" y="98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21611</xdr:rowOff>
    </xdr:from>
    <xdr:to>
      <xdr:col>15</xdr:col>
      <xdr:colOff>180975</xdr:colOff>
      <xdr:row>78</xdr:row>
      <xdr:rowOff>93621</xdr:rowOff>
    </xdr:to>
    <xdr:cxnSp macro="">
      <xdr:nvCxnSpPr>
        <xdr:cNvPr id="411" name="直線コネクタ 410"/>
        <xdr:cNvCxnSpPr/>
      </xdr:nvCxnSpPr>
      <xdr:spPr>
        <a:xfrm flipV="1">
          <a:off x="9639300" y="13394711"/>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64393</xdr:rowOff>
    </xdr:from>
    <xdr:to>
      <xdr:col>14</xdr:col>
      <xdr:colOff>28575</xdr:colOff>
      <xdr:row>78</xdr:row>
      <xdr:rowOff>93621</xdr:rowOff>
    </xdr:to>
    <xdr:cxnSp macro="">
      <xdr:nvCxnSpPr>
        <xdr:cNvPr id="414" name="直線コネクタ 413"/>
        <xdr:cNvCxnSpPr/>
      </xdr:nvCxnSpPr>
      <xdr:spPr>
        <a:xfrm>
          <a:off x="8750300" y="13437493"/>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61519</xdr:rowOff>
    </xdr:from>
    <xdr:to>
      <xdr:col>12</xdr:col>
      <xdr:colOff>511175</xdr:colOff>
      <xdr:row>78</xdr:row>
      <xdr:rowOff>64393</xdr:rowOff>
    </xdr:to>
    <xdr:cxnSp macro="">
      <xdr:nvCxnSpPr>
        <xdr:cNvPr id="417" name="直線コネクタ 416"/>
        <xdr:cNvCxnSpPr/>
      </xdr:nvCxnSpPr>
      <xdr:spPr>
        <a:xfrm>
          <a:off x="7861300" y="1343461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40160</xdr:rowOff>
    </xdr:from>
    <xdr:to>
      <xdr:col>11</xdr:col>
      <xdr:colOff>307975</xdr:colOff>
      <xdr:row>78</xdr:row>
      <xdr:rowOff>61519</xdr:rowOff>
    </xdr:to>
    <xdr:cxnSp macro="">
      <xdr:nvCxnSpPr>
        <xdr:cNvPr id="420" name="直線コネクタ 419"/>
        <xdr:cNvCxnSpPr/>
      </xdr:nvCxnSpPr>
      <xdr:spPr>
        <a:xfrm>
          <a:off x="6972300" y="13413260"/>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142261</xdr:rowOff>
    </xdr:from>
    <xdr:to>
      <xdr:col>15</xdr:col>
      <xdr:colOff>231775</xdr:colOff>
      <xdr:row>78</xdr:row>
      <xdr:rowOff>72411</xdr:rowOff>
    </xdr:to>
    <xdr:sp macro="" textlink="">
      <xdr:nvSpPr>
        <xdr:cNvPr id="430" name="円/楕円 429"/>
        <xdr:cNvSpPr/>
      </xdr:nvSpPr>
      <xdr:spPr>
        <a:xfrm>
          <a:off x="104267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120688</xdr:rowOff>
    </xdr:from>
    <xdr:ext cx="469744" cy="259045"/>
    <xdr:sp macro="" textlink="">
      <xdr:nvSpPr>
        <xdr:cNvPr id="431" name="商工費該当値テキスト"/>
        <xdr:cNvSpPr txBox="1"/>
      </xdr:nvSpPr>
      <xdr:spPr>
        <a:xfrm>
          <a:off x="10528300" y="133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42821</xdr:rowOff>
    </xdr:from>
    <xdr:to>
      <xdr:col>14</xdr:col>
      <xdr:colOff>79375</xdr:colOff>
      <xdr:row>78</xdr:row>
      <xdr:rowOff>144421</xdr:rowOff>
    </xdr:to>
    <xdr:sp macro="" textlink="">
      <xdr:nvSpPr>
        <xdr:cNvPr id="432" name="円/楕円 431"/>
        <xdr:cNvSpPr/>
      </xdr:nvSpPr>
      <xdr:spPr>
        <a:xfrm>
          <a:off x="9588500" y="134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135548</xdr:rowOff>
    </xdr:from>
    <xdr:ext cx="469744" cy="259045"/>
    <xdr:sp macro="" textlink="">
      <xdr:nvSpPr>
        <xdr:cNvPr id="433" name="テキスト ボックス 432"/>
        <xdr:cNvSpPr txBox="1"/>
      </xdr:nvSpPr>
      <xdr:spPr>
        <a:xfrm>
          <a:off x="9404427" y="135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13593</xdr:rowOff>
    </xdr:from>
    <xdr:to>
      <xdr:col>12</xdr:col>
      <xdr:colOff>561975</xdr:colOff>
      <xdr:row>78</xdr:row>
      <xdr:rowOff>115193</xdr:rowOff>
    </xdr:to>
    <xdr:sp macro="" textlink="">
      <xdr:nvSpPr>
        <xdr:cNvPr id="434" name="円/楕円 433"/>
        <xdr:cNvSpPr/>
      </xdr:nvSpPr>
      <xdr:spPr>
        <a:xfrm>
          <a:off x="8699500" y="133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106320</xdr:rowOff>
    </xdr:from>
    <xdr:ext cx="469744" cy="259045"/>
    <xdr:sp macro="" textlink="">
      <xdr:nvSpPr>
        <xdr:cNvPr id="435" name="テキスト ボックス 434"/>
        <xdr:cNvSpPr txBox="1"/>
      </xdr:nvSpPr>
      <xdr:spPr>
        <a:xfrm>
          <a:off x="8515427" y="1347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10719</xdr:rowOff>
    </xdr:from>
    <xdr:to>
      <xdr:col>11</xdr:col>
      <xdr:colOff>358775</xdr:colOff>
      <xdr:row>78</xdr:row>
      <xdr:rowOff>112319</xdr:rowOff>
    </xdr:to>
    <xdr:sp macro="" textlink="">
      <xdr:nvSpPr>
        <xdr:cNvPr id="436" name="円/楕円 435"/>
        <xdr:cNvSpPr/>
      </xdr:nvSpPr>
      <xdr:spPr>
        <a:xfrm>
          <a:off x="7810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103446</xdr:rowOff>
    </xdr:from>
    <xdr:ext cx="469744" cy="259045"/>
    <xdr:sp macro="" textlink="">
      <xdr:nvSpPr>
        <xdr:cNvPr id="437" name="テキスト ボックス 436"/>
        <xdr:cNvSpPr txBox="1"/>
      </xdr:nvSpPr>
      <xdr:spPr>
        <a:xfrm>
          <a:off x="7626427"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160810</xdr:rowOff>
    </xdr:from>
    <xdr:to>
      <xdr:col>10</xdr:col>
      <xdr:colOff>155575</xdr:colOff>
      <xdr:row>78</xdr:row>
      <xdr:rowOff>90960</xdr:rowOff>
    </xdr:to>
    <xdr:sp macro="" textlink="">
      <xdr:nvSpPr>
        <xdr:cNvPr id="438" name="円/楕円 437"/>
        <xdr:cNvSpPr/>
      </xdr:nvSpPr>
      <xdr:spPr>
        <a:xfrm>
          <a:off x="6921500" y="133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82087</xdr:rowOff>
    </xdr:from>
    <xdr:ext cx="469744" cy="259045"/>
    <xdr:sp macro="" textlink="">
      <xdr:nvSpPr>
        <xdr:cNvPr id="439" name="テキスト ボックス 438"/>
        <xdr:cNvSpPr txBox="1"/>
      </xdr:nvSpPr>
      <xdr:spPr>
        <a:xfrm>
          <a:off x="6737427" y="134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137486</xdr:rowOff>
    </xdr:from>
    <xdr:to>
      <xdr:col>15</xdr:col>
      <xdr:colOff>180975</xdr:colOff>
      <xdr:row>98</xdr:row>
      <xdr:rowOff>143732</xdr:rowOff>
    </xdr:to>
    <xdr:cxnSp macro="">
      <xdr:nvCxnSpPr>
        <xdr:cNvPr id="468" name="直線コネクタ 467"/>
        <xdr:cNvCxnSpPr/>
      </xdr:nvCxnSpPr>
      <xdr:spPr>
        <a:xfrm>
          <a:off x="9639300" y="16939586"/>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132398</xdr:rowOff>
    </xdr:from>
    <xdr:to>
      <xdr:col>14</xdr:col>
      <xdr:colOff>28575</xdr:colOff>
      <xdr:row>98</xdr:row>
      <xdr:rowOff>137486</xdr:rowOff>
    </xdr:to>
    <xdr:cxnSp macro="">
      <xdr:nvCxnSpPr>
        <xdr:cNvPr id="471" name="直線コネクタ 470"/>
        <xdr:cNvCxnSpPr/>
      </xdr:nvCxnSpPr>
      <xdr:spPr>
        <a:xfrm>
          <a:off x="8750300" y="16934498"/>
          <a:ext cx="8890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132398</xdr:rowOff>
    </xdr:from>
    <xdr:to>
      <xdr:col>12</xdr:col>
      <xdr:colOff>511175</xdr:colOff>
      <xdr:row>98</xdr:row>
      <xdr:rowOff>135809</xdr:rowOff>
    </xdr:to>
    <xdr:cxnSp macro="">
      <xdr:nvCxnSpPr>
        <xdr:cNvPr id="474" name="直線コネクタ 473"/>
        <xdr:cNvCxnSpPr/>
      </xdr:nvCxnSpPr>
      <xdr:spPr>
        <a:xfrm flipV="1">
          <a:off x="7861300" y="16934498"/>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135809</xdr:rowOff>
    </xdr:from>
    <xdr:to>
      <xdr:col>11</xdr:col>
      <xdr:colOff>307975</xdr:colOff>
      <xdr:row>98</xdr:row>
      <xdr:rowOff>141173</xdr:rowOff>
    </xdr:to>
    <xdr:cxnSp macro="">
      <xdr:nvCxnSpPr>
        <xdr:cNvPr id="477" name="直線コネクタ 476"/>
        <xdr:cNvCxnSpPr/>
      </xdr:nvCxnSpPr>
      <xdr:spPr>
        <a:xfrm flipV="1">
          <a:off x="6972300" y="16937909"/>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92932</xdr:rowOff>
    </xdr:from>
    <xdr:to>
      <xdr:col>15</xdr:col>
      <xdr:colOff>231775</xdr:colOff>
      <xdr:row>99</xdr:row>
      <xdr:rowOff>23082</xdr:rowOff>
    </xdr:to>
    <xdr:sp macro="" textlink="">
      <xdr:nvSpPr>
        <xdr:cNvPr id="487" name="円/楕円 486"/>
        <xdr:cNvSpPr/>
      </xdr:nvSpPr>
      <xdr:spPr>
        <a:xfrm>
          <a:off x="10426700" y="168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86686</xdr:rowOff>
    </xdr:from>
    <xdr:to>
      <xdr:col>14</xdr:col>
      <xdr:colOff>79375</xdr:colOff>
      <xdr:row>99</xdr:row>
      <xdr:rowOff>16836</xdr:rowOff>
    </xdr:to>
    <xdr:sp macro="" textlink="">
      <xdr:nvSpPr>
        <xdr:cNvPr id="489" name="円/楕円 488"/>
        <xdr:cNvSpPr/>
      </xdr:nvSpPr>
      <xdr:spPr>
        <a:xfrm>
          <a:off x="9588500" y="168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7963</xdr:rowOff>
    </xdr:from>
    <xdr:ext cx="534377" cy="259045"/>
    <xdr:sp macro="" textlink="">
      <xdr:nvSpPr>
        <xdr:cNvPr id="490" name="テキスト ボックス 489"/>
        <xdr:cNvSpPr txBox="1"/>
      </xdr:nvSpPr>
      <xdr:spPr>
        <a:xfrm>
          <a:off x="9372111" y="169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81598</xdr:rowOff>
    </xdr:from>
    <xdr:to>
      <xdr:col>12</xdr:col>
      <xdr:colOff>561975</xdr:colOff>
      <xdr:row>99</xdr:row>
      <xdr:rowOff>11748</xdr:rowOff>
    </xdr:to>
    <xdr:sp macro="" textlink="">
      <xdr:nvSpPr>
        <xdr:cNvPr id="491" name="円/楕円 490"/>
        <xdr:cNvSpPr/>
      </xdr:nvSpPr>
      <xdr:spPr>
        <a:xfrm>
          <a:off x="8699500" y="168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2875</xdr:rowOff>
    </xdr:from>
    <xdr:ext cx="534377" cy="259045"/>
    <xdr:sp macro="" textlink="">
      <xdr:nvSpPr>
        <xdr:cNvPr id="492" name="テキスト ボックス 491"/>
        <xdr:cNvSpPr txBox="1"/>
      </xdr:nvSpPr>
      <xdr:spPr>
        <a:xfrm>
          <a:off x="8483111" y="169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85009</xdr:rowOff>
    </xdr:from>
    <xdr:to>
      <xdr:col>11</xdr:col>
      <xdr:colOff>358775</xdr:colOff>
      <xdr:row>99</xdr:row>
      <xdr:rowOff>15159</xdr:rowOff>
    </xdr:to>
    <xdr:sp macro="" textlink="">
      <xdr:nvSpPr>
        <xdr:cNvPr id="493" name="円/楕円 492"/>
        <xdr:cNvSpPr/>
      </xdr:nvSpPr>
      <xdr:spPr>
        <a:xfrm>
          <a:off x="7810500" y="168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31686</xdr:rowOff>
    </xdr:from>
    <xdr:ext cx="534377" cy="259045"/>
    <xdr:sp macro="" textlink="">
      <xdr:nvSpPr>
        <xdr:cNvPr id="494" name="テキスト ボックス 493"/>
        <xdr:cNvSpPr txBox="1"/>
      </xdr:nvSpPr>
      <xdr:spPr>
        <a:xfrm>
          <a:off x="7594111" y="166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90373</xdr:rowOff>
    </xdr:from>
    <xdr:to>
      <xdr:col>10</xdr:col>
      <xdr:colOff>155575</xdr:colOff>
      <xdr:row>99</xdr:row>
      <xdr:rowOff>20523</xdr:rowOff>
    </xdr:to>
    <xdr:sp macro="" textlink="">
      <xdr:nvSpPr>
        <xdr:cNvPr id="495" name="円/楕円 494"/>
        <xdr:cNvSpPr/>
      </xdr:nvSpPr>
      <xdr:spPr>
        <a:xfrm>
          <a:off x="6921500" y="168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11650</xdr:rowOff>
    </xdr:from>
    <xdr:ext cx="534377" cy="259045"/>
    <xdr:sp macro="" textlink="">
      <xdr:nvSpPr>
        <xdr:cNvPr id="496" name="テキスト ボックス 495"/>
        <xdr:cNvSpPr txBox="1"/>
      </xdr:nvSpPr>
      <xdr:spPr>
        <a:xfrm>
          <a:off x="6705111" y="169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3035</xdr:rowOff>
    </xdr:from>
    <xdr:to>
      <xdr:col>23</xdr:col>
      <xdr:colOff>517525</xdr:colOff>
      <xdr:row>37</xdr:row>
      <xdr:rowOff>155130</xdr:rowOff>
    </xdr:to>
    <xdr:cxnSp macro="">
      <xdr:nvCxnSpPr>
        <xdr:cNvPr id="525" name="直線コネクタ 524"/>
        <xdr:cNvCxnSpPr/>
      </xdr:nvCxnSpPr>
      <xdr:spPr>
        <a:xfrm>
          <a:off x="15481300" y="6346685"/>
          <a:ext cx="838200" cy="1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3035</xdr:rowOff>
    </xdr:from>
    <xdr:to>
      <xdr:col>22</xdr:col>
      <xdr:colOff>365125</xdr:colOff>
      <xdr:row>37</xdr:row>
      <xdr:rowOff>100171</xdr:rowOff>
    </xdr:to>
    <xdr:cxnSp macro="">
      <xdr:nvCxnSpPr>
        <xdr:cNvPr id="528" name="直線コネクタ 527"/>
        <xdr:cNvCxnSpPr/>
      </xdr:nvCxnSpPr>
      <xdr:spPr>
        <a:xfrm flipV="1">
          <a:off x="14592300" y="6346685"/>
          <a:ext cx="889000" cy="9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100171</xdr:rowOff>
    </xdr:from>
    <xdr:to>
      <xdr:col>21</xdr:col>
      <xdr:colOff>161925</xdr:colOff>
      <xdr:row>37</xdr:row>
      <xdr:rowOff>136099</xdr:rowOff>
    </xdr:to>
    <xdr:cxnSp macro="">
      <xdr:nvCxnSpPr>
        <xdr:cNvPr id="531" name="直線コネクタ 530"/>
        <xdr:cNvCxnSpPr/>
      </xdr:nvCxnSpPr>
      <xdr:spPr>
        <a:xfrm flipV="1">
          <a:off x="13703300" y="6443821"/>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133166</xdr:rowOff>
    </xdr:from>
    <xdr:to>
      <xdr:col>19</xdr:col>
      <xdr:colOff>644525</xdr:colOff>
      <xdr:row>37</xdr:row>
      <xdr:rowOff>136099</xdr:rowOff>
    </xdr:to>
    <xdr:cxnSp macro="">
      <xdr:nvCxnSpPr>
        <xdr:cNvPr id="534" name="直線コネクタ 533"/>
        <xdr:cNvCxnSpPr/>
      </xdr:nvCxnSpPr>
      <xdr:spPr>
        <a:xfrm>
          <a:off x="12814300" y="6476816"/>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104330</xdr:rowOff>
    </xdr:from>
    <xdr:to>
      <xdr:col>23</xdr:col>
      <xdr:colOff>568325</xdr:colOff>
      <xdr:row>38</xdr:row>
      <xdr:rowOff>34480</xdr:rowOff>
    </xdr:to>
    <xdr:sp macro="" textlink="">
      <xdr:nvSpPr>
        <xdr:cNvPr id="544" name="円/楕円 543"/>
        <xdr:cNvSpPr/>
      </xdr:nvSpPr>
      <xdr:spPr>
        <a:xfrm>
          <a:off x="162687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19257</xdr:rowOff>
    </xdr:from>
    <xdr:ext cx="534377" cy="259045"/>
    <xdr:sp macro="" textlink="">
      <xdr:nvSpPr>
        <xdr:cNvPr id="545" name="消防費該当値テキスト"/>
        <xdr:cNvSpPr txBox="1"/>
      </xdr:nvSpPr>
      <xdr:spPr>
        <a:xfrm>
          <a:off x="16370300" y="63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123685</xdr:rowOff>
    </xdr:from>
    <xdr:to>
      <xdr:col>22</xdr:col>
      <xdr:colOff>415925</xdr:colOff>
      <xdr:row>37</xdr:row>
      <xdr:rowOff>53835</xdr:rowOff>
    </xdr:to>
    <xdr:sp macro="" textlink="">
      <xdr:nvSpPr>
        <xdr:cNvPr id="546" name="円/楕円 545"/>
        <xdr:cNvSpPr/>
      </xdr:nvSpPr>
      <xdr:spPr>
        <a:xfrm>
          <a:off x="15430500" y="6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70362</xdr:rowOff>
    </xdr:from>
    <xdr:ext cx="534377" cy="259045"/>
    <xdr:sp macro="" textlink="">
      <xdr:nvSpPr>
        <xdr:cNvPr id="547" name="テキスト ボックス 546"/>
        <xdr:cNvSpPr txBox="1"/>
      </xdr:nvSpPr>
      <xdr:spPr>
        <a:xfrm>
          <a:off x="15214111" y="60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49371</xdr:rowOff>
    </xdr:from>
    <xdr:to>
      <xdr:col>21</xdr:col>
      <xdr:colOff>212725</xdr:colOff>
      <xdr:row>37</xdr:row>
      <xdr:rowOff>150971</xdr:rowOff>
    </xdr:to>
    <xdr:sp macro="" textlink="">
      <xdr:nvSpPr>
        <xdr:cNvPr id="548" name="円/楕円 547"/>
        <xdr:cNvSpPr/>
      </xdr:nvSpPr>
      <xdr:spPr>
        <a:xfrm>
          <a:off x="14541500" y="63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142098</xdr:rowOff>
    </xdr:from>
    <xdr:ext cx="534377" cy="259045"/>
    <xdr:sp macro="" textlink="">
      <xdr:nvSpPr>
        <xdr:cNvPr id="549" name="テキスト ボックス 548"/>
        <xdr:cNvSpPr txBox="1"/>
      </xdr:nvSpPr>
      <xdr:spPr>
        <a:xfrm>
          <a:off x="14325111" y="64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85299</xdr:rowOff>
    </xdr:from>
    <xdr:to>
      <xdr:col>20</xdr:col>
      <xdr:colOff>9525</xdr:colOff>
      <xdr:row>38</xdr:row>
      <xdr:rowOff>15449</xdr:rowOff>
    </xdr:to>
    <xdr:sp macro="" textlink="">
      <xdr:nvSpPr>
        <xdr:cNvPr id="550" name="円/楕円 549"/>
        <xdr:cNvSpPr/>
      </xdr:nvSpPr>
      <xdr:spPr>
        <a:xfrm>
          <a:off x="13652500" y="6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6576</xdr:rowOff>
    </xdr:from>
    <xdr:ext cx="534377" cy="259045"/>
    <xdr:sp macro="" textlink="">
      <xdr:nvSpPr>
        <xdr:cNvPr id="551" name="テキスト ボックス 550"/>
        <xdr:cNvSpPr txBox="1"/>
      </xdr:nvSpPr>
      <xdr:spPr>
        <a:xfrm>
          <a:off x="13436111" y="65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82366</xdr:rowOff>
    </xdr:from>
    <xdr:to>
      <xdr:col>18</xdr:col>
      <xdr:colOff>492125</xdr:colOff>
      <xdr:row>38</xdr:row>
      <xdr:rowOff>12516</xdr:rowOff>
    </xdr:to>
    <xdr:sp macro="" textlink="">
      <xdr:nvSpPr>
        <xdr:cNvPr id="552" name="円/楕円 551"/>
        <xdr:cNvSpPr/>
      </xdr:nvSpPr>
      <xdr:spPr>
        <a:xfrm>
          <a:off x="12763500" y="64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3643</xdr:rowOff>
    </xdr:from>
    <xdr:ext cx="534377" cy="259045"/>
    <xdr:sp macro="" textlink="">
      <xdr:nvSpPr>
        <xdr:cNvPr id="553" name="テキスト ボックス 552"/>
        <xdr:cNvSpPr txBox="1"/>
      </xdr:nvSpPr>
      <xdr:spPr>
        <a:xfrm>
          <a:off x="12547111" y="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18885</xdr:rowOff>
    </xdr:from>
    <xdr:to>
      <xdr:col>23</xdr:col>
      <xdr:colOff>517525</xdr:colOff>
      <xdr:row>56</xdr:row>
      <xdr:rowOff>151035</xdr:rowOff>
    </xdr:to>
    <xdr:cxnSp macro="">
      <xdr:nvCxnSpPr>
        <xdr:cNvPr id="583" name="直線コネクタ 582"/>
        <xdr:cNvCxnSpPr/>
      </xdr:nvCxnSpPr>
      <xdr:spPr>
        <a:xfrm>
          <a:off x="15481300" y="9620085"/>
          <a:ext cx="838200" cy="1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70910</xdr:rowOff>
    </xdr:from>
    <xdr:to>
      <xdr:col>22</xdr:col>
      <xdr:colOff>365125</xdr:colOff>
      <xdr:row>56</xdr:row>
      <xdr:rowOff>18885</xdr:rowOff>
    </xdr:to>
    <xdr:cxnSp macro="">
      <xdr:nvCxnSpPr>
        <xdr:cNvPr id="586" name="直線コネクタ 585"/>
        <xdr:cNvCxnSpPr/>
      </xdr:nvCxnSpPr>
      <xdr:spPr>
        <a:xfrm>
          <a:off x="14592300" y="9500660"/>
          <a:ext cx="889000" cy="1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70910</xdr:rowOff>
    </xdr:from>
    <xdr:to>
      <xdr:col>21</xdr:col>
      <xdr:colOff>161925</xdr:colOff>
      <xdr:row>55</xdr:row>
      <xdr:rowOff>139853</xdr:rowOff>
    </xdr:to>
    <xdr:cxnSp macro="">
      <xdr:nvCxnSpPr>
        <xdr:cNvPr id="589" name="直線コネクタ 588"/>
        <xdr:cNvCxnSpPr/>
      </xdr:nvCxnSpPr>
      <xdr:spPr>
        <a:xfrm flipV="1">
          <a:off x="13703300" y="95006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139853</xdr:rowOff>
    </xdr:from>
    <xdr:to>
      <xdr:col>19</xdr:col>
      <xdr:colOff>644525</xdr:colOff>
      <xdr:row>57</xdr:row>
      <xdr:rowOff>388</xdr:rowOff>
    </xdr:to>
    <xdr:cxnSp macro="">
      <xdr:nvCxnSpPr>
        <xdr:cNvPr id="592" name="直線コネクタ 591"/>
        <xdr:cNvCxnSpPr/>
      </xdr:nvCxnSpPr>
      <xdr:spPr>
        <a:xfrm flipV="1">
          <a:off x="12814300" y="9569603"/>
          <a:ext cx="889000" cy="20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100235</xdr:rowOff>
    </xdr:from>
    <xdr:to>
      <xdr:col>23</xdr:col>
      <xdr:colOff>568325</xdr:colOff>
      <xdr:row>57</xdr:row>
      <xdr:rowOff>30385</xdr:rowOff>
    </xdr:to>
    <xdr:sp macro="" textlink="">
      <xdr:nvSpPr>
        <xdr:cNvPr id="602" name="円/楕円 601"/>
        <xdr:cNvSpPr/>
      </xdr:nvSpPr>
      <xdr:spPr>
        <a:xfrm>
          <a:off x="16268700" y="97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78662</xdr:rowOff>
    </xdr:from>
    <xdr:ext cx="534377" cy="259045"/>
    <xdr:sp macro="" textlink="">
      <xdr:nvSpPr>
        <xdr:cNvPr id="603" name="教育費該当値テキスト"/>
        <xdr:cNvSpPr txBox="1"/>
      </xdr:nvSpPr>
      <xdr:spPr>
        <a:xfrm>
          <a:off x="16370300" y="96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139535</xdr:rowOff>
    </xdr:from>
    <xdr:to>
      <xdr:col>22</xdr:col>
      <xdr:colOff>415925</xdr:colOff>
      <xdr:row>56</xdr:row>
      <xdr:rowOff>69685</xdr:rowOff>
    </xdr:to>
    <xdr:sp macro="" textlink="">
      <xdr:nvSpPr>
        <xdr:cNvPr id="604" name="円/楕円 603"/>
        <xdr:cNvSpPr/>
      </xdr:nvSpPr>
      <xdr:spPr>
        <a:xfrm>
          <a:off x="15430500" y="95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86212</xdr:rowOff>
    </xdr:from>
    <xdr:ext cx="534377" cy="259045"/>
    <xdr:sp macro="" textlink="">
      <xdr:nvSpPr>
        <xdr:cNvPr id="605" name="テキスト ボックス 604"/>
        <xdr:cNvSpPr txBox="1"/>
      </xdr:nvSpPr>
      <xdr:spPr>
        <a:xfrm>
          <a:off x="15214111" y="9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20110</xdr:rowOff>
    </xdr:from>
    <xdr:to>
      <xdr:col>21</xdr:col>
      <xdr:colOff>212725</xdr:colOff>
      <xdr:row>55</xdr:row>
      <xdr:rowOff>121710</xdr:rowOff>
    </xdr:to>
    <xdr:sp macro="" textlink="">
      <xdr:nvSpPr>
        <xdr:cNvPr id="606" name="円/楕円 605"/>
        <xdr:cNvSpPr/>
      </xdr:nvSpPr>
      <xdr:spPr>
        <a:xfrm>
          <a:off x="14541500" y="94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138237</xdr:rowOff>
    </xdr:from>
    <xdr:ext cx="534377" cy="259045"/>
    <xdr:sp macro="" textlink="">
      <xdr:nvSpPr>
        <xdr:cNvPr id="607" name="テキスト ボックス 606"/>
        <xdr:cNvSpPr txBox="1"/>
      </xdr:nvSpPr>
      <xdr:spPr>
        <a:xfrm>
          <a:off x="14325111" y="92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89053</xdr:rowOff>
    </xdr:from>
    <xdr:to>
      <xdr:col>20</xdr:col>
      <xdr:colOff>9525</xdr:colOff>
      <xdr:row>56</xdr:row>
      <xdr:rowOff>19203</xdr:rowOff>
    </xdr:to>
    <xdr:sp macro="" textlink="">
      <xdr:nvSpPr>
        <xdr:cNvPr id="608" name="円/楕円 607"/>
        <xdr:cNvSpPr/>
      </xdr:nvSpPr>
      <xdr:spPr>
        <a:xfrm>
          <a:off x="13652500" y="9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35730</xdr:rowOff>
    </xdr:from>
    <xdr:ext cx="534377" cy="259045"/>
    <xdr:sp macro="" textlink="">
      <xdr:nvSpPr>
        <xdr:cNvPr id="609" name="テキスト ボックス 608"/>
        <xdr:cNvSpPr txBox="1"/>
      </xdr:nvSpPr>
      <xdr:spPr>
        <a:xfrm>
          <a:off x="13436111" y="92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121038</xdr:rowOff>
    </xdr:from>
    <xdr:to>
      <xdr:col>18</xdr:col>
      <xdr:colOff>492125</xdr:colOff>
      <xdr:row>57</xdr:row>
      <xdr:rowOff>51188</xdr:rowOff>
    </xdr:to>
    <xdr:sp macro="" textlink="">
      <xdr:nvSpPr>
        <xdr:cNvPr id="610" name="円/楕円 609"/>
        <xdr:cNvSpPr/>
      </xdr:nvSpPr>
      <xdr:spPr>
        <a:xfrm>
          <a:off x="12763500" y="97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42315</xdr:rowOff>
    </xdr:from>
    <xdr:ext cx="534377" cy="259045"/>
    <xdr:sp macro="" textlink="">
      <xdr:nvSpPr>
        <xdr:cNvPr id="611" name="テキスト ボックス 610"/>
        <xdr:cNvSpPr txBox="1"/>
      </xdr:nvSpPr>
      <xdr:spPr>
        <a:xfrm>
          <a:off x="12547111" y="98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107614</xdr:rowOff>
    </xdr:from>
    <xdr:to>
      <xdr:col>23</xdr:col>
      <xdr:colOff>517525</xdr:colOff>
      <xdr:row>78</xdr:row>
      <xdr:rowOff>136564</xdr:rowOff>
    </xdr:to>
    <xdr:cxnSp macro="">
      <xdr:nvCxnSpPr>
        <xdr:cNvPr id="638" name="直線コネクタ 637"/>
        <xdr:cNvCxnSpPr/>
      </xdr:nvCxnSpPr>
      <xdr:spPr>
        <a:xfrm flipV="1">
          <a:off x="15481300" y="13480714"/>
          <a:ext cx="8382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136564</xdr:rowOff>
    </xdr:from>
    <xdr:to>
      <xdr:col>22</xdr:col>
      <xdr:colOff>365125</xdr:colOff>
      <xdr:row>78</xdr:row>
      <xdr:rowOff>137981</xdr:rowOff>
    </xdr:to>
    <xdr:cxnSp macro="">
      <xdr:nvCxnSpPr>
        <xdr:cNvPr id="641" name="直線コネクタ 640"/>
        <xdr:cNvCxnSpPr/>
      </xdr:nvCxnSpPr>
      <xdr:spPr>
        <a:xfrm flipV="1">
          <a:off x="14592300" y="1350966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127301</xdr:rowOff>
    </xdr:from>
    <xdr:to>
      <xdr:col>21</xdr:col>
      <xdr:colOff>161925</xdr:colOff>
      <xdr:row>78</xdr:row>
      <xdr:rowOff>137981</xdr:rowOff>
    </xdr:to>
    <xdr:cxnSp macro="">
      <xdr:nvCxnSpPr>
        <xdr:cNvPr id="644" name="直線コネクタ 643"/>
        <xdr:cNvCxnSpPr/>
      </xdr:nvCxnSpPr>
      <xdr:spPr>
        <a:xfrm>
          <a:off x="13703300" y="13500401"/>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123881</xdr:rowOff>
    </xdr:from>
    <xdr:to>
      <xdr:col>19</xdr:col>
      <xdr:colOff>644525</xdr:colOff>
      <xdr:row>78</xdr:row>
      <xdr:rowOff>127301</xdr:rowOff>
    </xdr:to>
    <xdr:cxnSp macro="">
      <xdr:nvCxnSpPr>
        <xdr:cNvPr id="647" name="直線コネクタ 646"/>
        <xdr:cNvCxnSpPr/>
      </xdr:nvCxnSpPr>
      <xdr:spPr>
        <a:xfrm>
          <a:off x="12814300" y="13496981"/>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56814</xdr:rowOff>
    </xdr:from>
    <xdr:to>
      <xdr:col>23</xdr:col>
      <xdr:colOff>568325</xdr:colOff>
      <xdr:row>78</xdr:row>
      <xdr:rowOff>158414</xdr:rowOff>
    </xdr:to>
    <xdr:sp macro="" textlink="">
      <xdr:nvSpPr>
        <xdr:cNvPr id="657" name="円/楕円 656"/>
        <xdr:cNvSpPr/>
      </xdr:nvSpPr>
      <xdr:spPr>
        <a:xfrm>
          <a:off x="16268700" y="134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85764</xdr:rowOff>
    </xdr:from>
    <xdr:to>
      <xdr:col>22</xdr:col>
      <xdr:colOff>415925</xdr:colOff>
      <xdr:row>79</xdr:row>
      <xdr:rowOff>15914</xdr:rowOff>
    </xdr:to>
    <xdr:sp macro="" textlink="">
      <xdr:nvSpPr>
        <xdr:cNvPr id="659" name="円/楕円 658"/>
        <xdr:cNvSpPr/>
      </xdr:nvSpPr>
      <xdr:spPr>
        <a:xfrm>
          <a:off x="15430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7041</xdr:rowOff>
    </xdr:from>
    <xdr:ext cx="378565" cy="259045"/>
    <xdr:sp macro="" textlink="">
      <xdr:nvSpPr>
        <xdr:cNvPr id="660" name="テキスト ボックス 659"/>
        <xdr:cNvSpPr txBox="1"/>
      </xdr:nvSpPr>
      <xdr:spPr>
        <a:xfrm>
          <a:off x="15292017" y="135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87181</xdr:rowOff>
    </xdr:from>
    <xdr:to>
      <xdr:col>21</xdr:col>
      <xdr:colOff>212725</xdr:colOff>
      <xdr:row>79</xdr:row>
      <xdr:rowOff>17331</xdr:rowOff>
    </xdr:to>
    <xdr:sp macro="" textlink="">
      <xdr:nvSpPr>
        <xdr:cNvPr id="661" name="円/楕円 660"/>
        <xdr:cNvSpPr/>
      </xdr:nvSpPr>
      <xdr:spPr>
        <a:xfrm>
          <a:off x="145415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8458</xdr:rowOff>
    </xdr:from>
    <xdr:ext cx="378565" cy="259045"/>
    <xdr:sp macro="" textlink="">
      <xdr:nvSpPr>
        <xdr:cNvPr id="662" name="テキスト ボックス 661"/>
        <xdr:cNvSpPr txBox="1"/>
      </xdr:nvSpPr>
      <xdr:spPr>
        <a:xfrm>
          <a:off x="14403017" y="135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76501</xdr:rowOff>
    </xdr:from>
    <xdr:to>
      <xdr:col>20</xdr:col>
      <xdr:colOff>9525</xdr:colOff>
      <xdr:row>79</xdr:row>
      <xdr:rowOff>6651</xdr:rowOff>
    </xdr:to>
    <xdr:sp macro="" textlink="">
      <xdr:nvSpPr>
        <xdr:cNvPr id="663" name="円/楕円 662"/>
        <xdr:cNvSpPr/>
      </xdr:nvSpPr>
      <xdr:spPr>
        <a:xfrm>
          <a:off x="13652500" y="134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169228</xdr:rowOff>
    </xdr:from>
    <xdr:ext cx="469744" cy="259045"/>
    <xdr:sp macro="" textlink="">
      <xdr:nvSpPr>
        <xdr:cNvPr id="664" name="テキスト ボックス 663"/>
        <xdr:cNvSpPr txBox="1"/>
      </xdr:nvSpPr>
      <xdr:spPr>
        <a:xfrm>
          <a:off x="13468427" y="1354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73081</xdr:rowOff>
    </xdr:from>
    <xdr:to>
      <xdr:col>18</xdr:col>
      <xdr:colOff>492125</xdr:colOff>
      <xdr:row>79</xdr:row>
      <xdr:rowOff>3231</xdr:rowOff>
    </xdr:to>
    <xdr:sp macro="" textlink="">
      <xdr:nvSpPr>
        <xdr:cNvPr id="665" name="円/楕円 664"/>
        <xdr:cNvSpPr/>
      </xdr:nvSpPr>
      <xdr:spPr>
        <a:xfrm>
          <a:off x="12763500" y="134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165808</xdr:rowOff>
    </xdr:from>
    <xdr:ext cx="469744" cy="259045"/>
    <xdr:sp macro="" textlink="">
      <xdr:nvSpPr>
        <xdr:cNvPr id="666" name="テキスト ボックス 665"/>
        <xdr:cNvSpPr txBox="1"/>
      </xdr:nvSpPr>
      <xdr:spPr>
        <a:xfrm>
          <a:off x="12579427" y="135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81077</xdr:rowOff>
    </xdr:from>
    <xdr:to>
      <xdr:col>23</xdr:col>
      <xdr:colOff>517525</xdr:colOff>
      <xdr:row>95</xdr:row>
      <xdr:rowOff>144348</xdr:rowOff>
    </xdr:to>
    <xdr:cxnSp macro="">
      <xdr:nvCxnSpPr>
        <xdr:cNvPr id="695" name="直線コネクタ 694"/>
        <xdr:cNvCxnSpPr/>
      </xdr:nvCxnSpPr>
      <xdr:spPr>
        <a:xfrm>
          <a:off x="15481300" y="16368827"/>
          <a:ext cx="8382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81077</xdr:rowOff>
    </xdr:from>
    <xdr:to>
      <xdr:col>22</xdr:col>
      <xdr:colOff>365125</xdr:colOff>
      <xdr:row>95</xdr:row>
      <xdr:rowOff>137274</xdr:rowOff>
    </xdr:to>
    <xdr:cxnSp macro="">
      <xdr:nvCxnSpPr>
        <xdr:cNvPr id="698" name="直線コネクタ 697"/>
        <xdr:cNvCxnSpPr/>
      </xdr:nvCxnSpPr>
      <xdr:spPr>
        <a:xfrm flipV="1">
          <a:off x="14592300" y="16368827"/>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125794</xdr:rowOff>
    </xdr:from>
    <xdr:to>
      <xdr:col>21</xdr:col>
      <xdr:colOff>161925</xdr:colOff>
      <xdr:row>95</xdr:row>
      <xdr:rowOff>137274</xdr:rowOff>
    </xdr:to>
    <xdr:cxnSp macro="">
      <xdr:nvCxnSpPr>
        <xdr:cNvPr id="701" name="直線コネクタ 700"/>
        <xdr:cNvCxnSpPr/>
      </xdr:nvCxnSpPr>
      <xdr:spPr>
        <a:xfrm>
          <a:off x="13703300" y="16413544"/>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108204</xdr:rowOff>
    </xdr:from>
    <xdr:to>
      <xdr:col>19</xdr:col>
      <xdr:colOff>644525</xdr:colOff>
      <xdr:row>95</xdr:row>
      <xdr:rowOff>125794</xdr:rowOff>
    </xdr:to>
    <xdr:cxnSp macro="">
      <xdr:nvCxnSpPr>
        <xdr:cNvPr id="704" name="直線コネクタ 703"/>
        <xdr:cNvCxnSpPr/>
      </xdr:nvCxnSpPr>
      <xdr:spPr>
        <a:xfrm>
          <a:off x="12814300" y="16395954"/>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93548</xdr:rowOff>
    </xdr:from>
    <xdr:to>
      <xdr:col>23</xdr:col>
      <xdr:colOff>568325</xdr:colOff>
      <xdr:row>96</xdr:row>
      <xdr:rowOff>23698</xdr:rowOff>
    </xdr:to>
    <xdr:sp macro="" textlink="">
      <xdr:nvSpPr>
        <xdr:cNvPr id="714" name="円/楕円 713"/>
        <xdr:cNvSpPr/>
      </xdr:nvSpPr>
      <xdr:spPr>
        <a:xfrm>
          <a:off x="16268700" y="163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71975</xdr:rowOff>
    </xdr:from>
    <xdr:ext cx="534377" cy="259045"/>
    <xdr:sp macro="" textlink="">
      <xdr:nvSpPr>
        <xdr:cNvPr id="715" name="公債費該当値テキスト"/>
        <xdr:cNvSpPr txBox="1"/>
      </xdr:nvSpPr>
      <xdr:spPr>
        <a:xfrm>
          <a:off x="16370300" y="163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30277</xdr:rowOff>
    </xdr:from>
    <xdr:to>
      <xdr:col>22</xdr:col>
      <xdr:colOff>415925</xdr:colOff>
      <xdr:row>95</xdr:row>
      <xdr:rowOff>131877</xdr:rowOff>
    </xdr:to>
    <xdr:sp macro="" textlink="">
      <xdr:nvSpPr>
        <xdr:cNvPr id="716" name="円/楕円 715"/>
        <xdr:cNvSpPr/>
      </xdr:nvSpPr>
      <xdr:spPr>
        <a:xfrm>
          <a:off x="15430500" y="16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148404</xdr:rowOff>
    </xdr:from>
    <xdr:ext cx="534377" cy="259045"/>
    <xdr:sp macro="" textlink="">
      <xdr:nvSpPr>
        <xdr:cNvPr id="717" name="テキスト ボックス 716"/>
        <xdr:cNvSpPr txBox="1"/>
      </xdr:nvSpPr>
      <xdr:spPr>
        <a:xfrm>
          <a:off x="15214111" y="160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86474</xdr:rowOff>
    </xdr:from>
    <xdr:to>
      <xdr:col>21</xdr:col>
      <xdr:colOff>212725</xdr:colOff>
      <xdr:row>96</xdr:row>
      <xdr:rowOff>16624</xdr:rowOff>
    </xdr:to>
    <xdr:sp macro="" textlink="">
      <xdr:nvSpPr>
        <xdr:cNvPr id="718" name="円/楕円 717"/>
        <xdr:cNvSpPr/>
      </xdr:nvSpPr>
      <xdr:spPr>
        <a:xfrm>
          <a:off x="14541500" y="163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33151</xdr:rowOff>
    </xdr:from>
    <xdr:ext cx="534377" cy="259045"/>
    <xdr:sp macro="" textlink="">
      <xdr:nvSpPr>
        <xdr:cNvPr id="719" name="テキスト ボックス 718"/>
        <xdr:cNvSpPr txBox="1"/>
      </xdr:nvSpPr>
      <xdr:spPr>
        <a:xfrm>
          <a:off x="14325111" y="161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74994</xdr:rowOff>
    </xdr:from>
    <xdr:to>
      <xdr:col>20</xdr:col>
      <xdr:colOff>9525</xdr:colOff>
      <xdr:row>96</xdr:row>
      <xdr:rowOff>5144</xdr:rowOff>
    </xdr:to>
    <xdr:sp macro="" textlink="">
      <xdr:nvSpPr>
        <xdr:cNvPr id="720" name="円/楕円 719"/>
        <xdr:cNvSpPr/>
      </xdr:nvSpPr>
      <xdr:spPr>
        <a:xfrm>
          <a:off x="13652500" y="163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21671</xdr:rowOff>
    </xdr:from>
    <xdr:ext cx="534377" cy="259045"/>
    <xdr:sp macro="" textlink="">
      <xdr:nvSpPr>
        <xdr:cNvPr id="721" name="テキスト ボックス 720"/>
        <xdr:cNvSpPr txBox="1"/>
      </xdr:nvSpPr>
      <xdr:spPr>
        <a:xfrm>
          <a:off x="13436111" y="161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57404</xdr:rowOff>
    </xdr:from>
    <xdr:to>
      <xdr:col>18</xdr:col>
      <xdr:colOff>492125</xdr:colOff>
      <xdr:row>95</xdr:row>
      <xdr:rowOff>159004</xdr:rowOff>
    </xdr:to>
    <xdr:sp macro="" textlink="">
      <xdr:nvSpPr>
        <xdr:cNvPr id="722" name="円/楕円 721"/>
        <xdr:cNvSpPr/>
      </xdr:nvSpPr>
      <xdr:spPr>
        <a:xfrm>
          <a:off x="12763500" y="163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4081</xdr:rowOff>
    </xdr:from>
    <xdr:ext cx="534377" cy="259045"/>
    <xdr:sp macro="" textlink="">
      <xdr:nvSpPr>
        <xdr:cNvPr id="723" name="テキスト ボックス 722"/>
        <xdr:cNvSpPr txBox="1"/>
      </xdr:nvSpPr>
      <xdr:spPr>
        <a:xfrm>
          <a:off x="12547111" y="161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123698</xdr:rowOff>
    </xdr:from>
    <xdr:to>
      <xdr:col>32</xdr:col>
      <xdr:colOff>187325</xdr:colOff>
      <xdr:row>38</xdr:row>
      <xdr:rowOff>139700</xdr:rowOff>
    </xdr:to>
    <xdr:cxnSp macro="">
      <xdr:nvCxnSpPr>
        <xdr:cNvPr id="750" name="直線コネクタ 749"/>
        <xdr:cNvCxnSpPr/>
      </xdr:nvCxnSpPr>
      <xdr:spPr>
        <a:xfrm flipV="1">
          <a:off x="21323300" y="5781548"/>
          <a:ext cx="838200" cy="8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18864</xdr:rowOff>
    </xdr:from>
    <xdr:ext cx="378565" cy="259045"/>
    <xdr:sp macro="" textlink="">
      <xdr:nvSpPr>
        <xdr:cNvPr id="751" name="諸支出金平均値テキスト"/>
        <xdr:cNvSpPr txBox="1"/>
      </xdr:nvSpPr>
      <xdr:spPr>
        <a:xfrm>
          <a:off x="22212300" y="6533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110439</xdr:rowOff>
    </xdr:from>
    <xdr:to>
      <xdr:col>29</xdr:col>
      <xdr:colOff>517525</xdr:colOff>
      <xdr:row>38</xdr:row>
      <xdr:rowOff>139700</xdr:rowOff>
    </xdr:to>
    <xdr:cxnSp macro="">
      <xdr:nvCxnSpPr>
        <xdr:cNvPr id="756" name="直線コネクタ 755"/>
        <xdr:cNvCxnSpPr/>
      </xdr:nvCxnSpPr>
      <xdr:spPr>
        <a:xfrm>
          <a:off x="19545300" y="6625539"/>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110439</xdr:rowOff>
    </xdr:from>
    <xdr:to>
      <xdr:col>28</xdr:col>
      <xdr:colOff>314325</xdr:colOff>
      <xdr:row>38</xdr:row>
      <xdr:rowOff>139700</xdr:rowOff>
    </xdr:to>
    <xdr:cxnSp macro="">
      <xdr:nvCxnSpPr>
        <xdr:cNvPr id="759" name="直線コネクタ 758"/>
        <xdr:cNvCxnSpPr/>
      </xdr:nvCxnSpPr>
      <xdr:spPr>
        <a:xfrm flipV="1">
          <a:off x="18656300" y="6625539"/>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72898</xdr:rowOff>
    </xdr:from>
    <xdr:to>
      <xdr:col>32</xdr:col>
      <xdr:colOff>238125</xdr:colOff>
      <xdr:row>34</xdr:row>
      <xdr:rowOff>3048</xdr:rowOff>
    </xdr:to>
    <xdr:sp macro="" textlink="">
      <xdr:nvSpPr>
        <xdr:cNvPr id="769" name="円/楕円 768"/>
        <xdr:cNvSpPr/>
      </xdr:nvSpPr>
      <xdr:spPr>
        <a:xfrm>
          <a:off x="221107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95775</xdr:rowOff>
    </xdr:from>
    <xdr:ext cx="469744" cy="259045"/>
    <xdr:sp macro="" textlink="">
      <xdr:nvSpPr>
        <xdr:cNvPr id="770" name="諸支出金該当値テキスト"/>
        <xdr:cNvSpPr txBox="1"/>
      </xdr:nvSpPr>
      <xdr:spPr>
        <a:xfrm>
          <a:off x="22212300"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59639</xdr:rowOff>
    </xdr:from>
    <xdr:to>
      <xdr:col>28</xdr:col>
      <xdr:colOff>365125</xdr:colOff>
      <xdr:row>38</xdr:row>
      <xdr:rowOff>161239</xdr:rowOff>
    </xdr:to>
    <xdr:sp macro="" textlink="">
      <xdr:nvSpPr>
        <xdr:cNvPr id="775" name="円/楕円 774"/>
        <xdr:cNvSpPr/>
      </xdr:nvSpPr>
      <xdr:spPr>
        <a:xfrm>
          <a:off x="19494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152366</xdr:rowOff>
    </xdr:from>
    <xdr:ext cx="313932" cy="259045"/>
    <xdr:sp macro="" textlink="">
      <xdr:nvSpPr>
        <xdr:cNvPr id="776" name="テキスト ボックス 775"/>
        <xdr:cNvSpPr txBox="1"/>
      </xdr:nvSpPr>
      <xdr:spPr>
        <a:xfrm>
          <a:off x="19388333" y="666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類似団体と比較して、突出した高低状態にある費用はなかったが、平成</a:t>
          </a:r>
          <a:r>
            <a:rPr kumimoji="1" lang="en-US" altLang="ja-JP" sz="1300">
              <a:latin typeface="ＭＳ Ｐゴシック"/>
            </a:rPr>
            <a:t>27</a:t>
          </a:r>
          <a:r>
            <a:rPr kumimoji="1" lang="ja-JP" altLang="en-US" sz="1300">
              <a:latin typeface="ＭＳ Ｐゴシック"/>
            </a:rPr>
            <a:t>年度諸支出金が突出して高い状態となっている。これは、平成</a:t>
          </a:r>
          <a:r>
            <a:rPr kumimoji="1" lang="en-US" altLang="ja-JP" sz="1300">
              <a:latin typeface="ＭＳ Ｐゴシック"/>
            </a:rPr>
            <a:t>27</a:t>
          </a:r>
          <a:r>
            <a:rPr kumimoji="1" lang="ja-JP" altLang="en-US" sz="1300">
              <a:latin typeface="ＭＳ Ｐゴシック"/>
            </a:rPr>
            <a:t>年度に土地開発基金保有地の買戻しがあったためである。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実質収支額の標準財政規模比については、前年度より</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6.76</a:t>
          </a:r>
          <a:r>
            <a:rPr kumimoji="1" lang="ja-JP" altLang="en-US" sz="1400">
              <a:latin typeface="ＭＳ ゴシック" pitchFamily="49" charset="-128"/>
              <a:ea typeface="ＭＳ ゴシック" pitchFamily="49" charset="-128"/>
            </a:rPr>
            <a:t>％となった。これは、前年度と比較して実質収支額が、約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％増となったためである。今後も地方税増による財源の確保と更なる行財政改革による経費削減に努め、健全な財政運営を図る。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一般会計及び公営企業の各会計において資金不足は生じていないが、公営企業の中には、一般会計からの繰入</a:t>
          </a:r>
          <a:r>
            <a:rPr kumimoji="1" lang="ja-JP" altLang="en-US" sz="1400">
              <a:solidFill>
                <a:schemeClr val="tx1"/>
              </a:solidFill>
              <a:latin typeface="ＭＳ ゴシック" pitchFamily="49" charset="-128"/>
              <a:ea typeface="ＭＳ ゴシック" pitchFamily="49" charset="-128"/>
            </a:rPr>
            <a:t>れ</a:t>
          </a:r>
          <a:r>
            <a:rPr kumimoji="1" lang="ja-JP" altLang="en-US" sz="1400">
              <a:latin typeface="ＭＳ ゴシック" pitchFamily="49" charset="-128"/>
              <a:ea typeface="ＭＳ ゴシック" pitchFamily="49" charset="-128"/>
            </a:rPr>
            <a:t>に頼るところが、大きい企業もあることから、今後もこの改善に努めていく。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27300521</v>
      </c>
      <c r="BO4" s="379"/>
      <c r="BP4" s="379"/>
      <c r="BQ4" s="379"/>
      <c r="BR4" s="379"/>
      <c r="BS4" s="379"/>
      <c r="BT4" s="379"/>
      <c r="BU4" s="380"/>
      <c r="BV4" s="378">
        <v>27789034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6.8</v>
      </c>
      <c r="CU4" s="385"/>
      <c r="CV4" s="385"/>
      <c r="CW4" s="385"/>
      <c r="CX4" s="385"/>
      <c r="CY4" s="385"/>
      <c r="CZ4" s="385"/>
      <c r="DA4" s="386"/>
      <c r="DB4" s="384">
        <v>6.3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25847840</v>
      </c>
      <c r="BO5" s="416"/>
      <c r="BP5" s="416"/>
      <c r="BQ5" s="416"/>
      <c r="BR5" s="416"/>
      <c r="BS5" s="416"/>
      <c r="BT5" s="416"/>
      <c r="BU5" s="417"/>
      <c r="BV5" s="415">
        <v>26534122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89.4</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1452681</v>
      </c>
      <c r="BO6" s="416"/>
      <c r="BP6" s="416"/>
      <c r="BQ6" s="416"/>
      <c r="BR6" s="416"/>
      <c r="BS6" s="416"/>
      <c r="BT6" s="416"/>
      <c r="BU6" s="417"/>
      <c r="BV6" s="415">
        <v>1254912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95.2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355822</v>
      </c>
      <c r="BO7" s="416"/>
      <c r="BP7" s="416"/>
      <c r="BQ7" s="416"/>
      <c r="BR7" s="416"/>
      <c r="BS7" s="416"/>
      <c r="BT7" s="416"/>
      <c r="BU7" s="417"/>
      <c r="BV7" s="415">
        <v>246173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16229358</v>
      </c>
      <c r="CU7" s="416"/>
      <c r="CV7" s="416"/>
      <c r="CW7" s="416"/>
      <c r="CX7" s="416"/>
      <c r="CY7" s="416"/>
      <c r="CZ7" s="416"/>
      <c r="DA7" s="417"/>
      <c r="DB7" s="415">
        <v>16123519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1096859</v>
      </c>
      <c r="BO8" s="416"/>
      <c r="BP8" s="416"/>
      <c r="BQ8" s="416"/>
      <c r="BR8" s="416"/>
      <c r="BS8" s="416"/>
      <c r="BT8" s="416"/>
      <c r="BU8" s="417"/>
      <c r="BV8" s="415">
        <v>1008739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53758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88120</v>
      </c>
      <c r="BO9" s="416"/>
      <c r="BP9" s="416"/>
      <c r="BQ9" s="416"/>
      <c r="BR9" s="416"/>
      <c r="BS9" s="416"/>
      <c r="BT9" s="416"/>
      <c r="BU9" s="417"/>
      <c r="BV9" s="415">
        <v>-151024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11.7</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55621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513700</v>
      </c>
      <c r="BO10" s="416"/>
      <c r="BP10" s="416"/>
      <c r="BQ10" s="416"/>
      <c r="BR10" s="416"/>
      <c r="BS10" s="416"/>
      <c r="BT10" s="416"/>
      <c r="BU10" s="417"/>
      <c r="BV10" s="415">
        <v>589700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v>217296</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55003</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54547</v>
      </c>
      <c r="S13" s="497"/>
      <c r="T13" s="497"/>
      <c r="U13" s="497"/>
      <c r="V13" s="498"/>
      <c r="W13" s="431" t="s">
        <v>122</v>
      </c>
      <c r="X13" s="432"/>
      <c r="Y13" s="432"/>
      <c r="Z13" s="432"/>
      <c r="AA13" s="432"/>
      <c r="AB13" s="422"/>
      <c r="AC13" s="466">
        <v>3611</v>
      </c>
      <c r="AD13" s="467"/>
      <c r="AE13" s="467"/>
      <c r="AF13" s="467"/>
      <c r="AG13" s="506"/>
      <c r="AH13" s="466">
        <v>4596</v>
      </c>
      <c r="AI13" s="467"/>
      <c r="AJ13" s="467"/>
      <c r="AK13" s="467"/>
      <c r="AL13" s="468"/>
      <c r="AM13" s="444" t="s">
        <v>123</v>
      </c>
      <c r="AN13" s="445"/>
      <c r="AO13" s="445"/>
      <c r="AP13" s="445"/>
      <c r="AQ13" s="445"/>
      <c r="AR13" s="445"/>
      <c r="AS13" s="445"/>
      <c r="AT13" s="446"/>
      <c r="AU13" s="447" t="s">
        <v>117</v>
      </c>
      <c r="AV13" s="448"/>
      <c r="AW13" s="448"/>
      <c r="AX13" s="448"/>
      <c r="AY13" s="449" t="s">
        <v>124</v>
      </c>
      <c r="AZ13" s="450"/>
      <c r="BA13" s="450"/>
      <c r="BB13" s="450"/>
      <c r="BC13" s="450"/>
      <c r="BD13" s="450"/>
      <c r="BE13" s="450"/>
      <c r="BF13" s="450"/>
      <c r="BG13" s="450"/>
      <c r="BH13" s="450"/>
      <c r="BI13" s="450"/>
      <c r="BJ13" s="450"/>
      <c r="BK13" s="450"/>
      <c r="BL13" s="450"/>
      <c r="BM13" s="451"/>
      <c r="BN13" s="415">
        <v>601820</v>
      </c>
      <c r="BO13" s="416"/>
      <c r="BP13" s="416"/>
      <c r="BQ13" s="416"/>
      <c r="BR13" s="416"/>
      <c r="BS13" s="416"/>
      <c r="BT13" s="416"/>
      <c r="BU13" s="417"/>
      <c r="BV13" s="415">
        <v>655972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7.7</v>
      </c>
      <c r="CU13" s="413"/>
      <c r="CV13" s="413"/>
      <c r="CW13" s="413"/>
      <c r="CX13" s="413"/>
      <c r="CY13" s="413"/>
      <c r="CZ13" s="413"/>
      <c r="DA13" s="414"/>
      <c r="DB13" s="412">
        <v>8.6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55432</v>
      </c>
      <c r="S14" s="497"/>
      <c r="T14" s="497"/>
      <c r="U14" s="497"/>
      <c r="V14" s="498"/>
      <c r="W14" s="405"/>
      <c r="X14" s="406"/>
      <c r="Y14" s="406"/>
      <c r="Z14" s="406"/>
      <c r="AA14" s="406"/>
      <c r="AB14" s="395"/>
      <c r="AC14" s="499">
        <v>14.6</v>
      </c>
      <c r="AD14" s="500"/>
      <c r="AE14" s="500"/>
      <c r="AF14" s="500"/>
      <c r="AG14" s="501"/>
      <c r="AH14" s="499">
        <v>16.5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54987</v>
      </c>
      <c r="S15" s="497"/>
      <c r="T15" s="497"/>
      <c r="U15" s="497"/>
      <c r="V15" s="498"/>
      <c r="W15" s="431" t="s">
        <v>128</v>
      </c>
      <c r="X15" s="432"/>
      <c r="Y15" s="432"/>
      <c r="Z15" s="432"/>
      <c r="AA15" s="432"/>
      <c r="AB15" s="422"/>
      <c r="AC15" s="466">
        <v>6265</v>
      </c>
      <c r="AD15" s="467"/>
      <c r="AE15" s="467"/>
      <c r="AF15" s="467"/>
      <c r="AG15" s="506"/>
      <c r="AH15" s="466">
        <v>7724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4995454</v>
      </c>
      <c r="BO15" s="379"/>
      <c r="BP15" s="379"/>
      <c r="BQ15" s="379"/>
      <c r="BR15" s="379"/>
      <c r="BS15" s="379"/>
      <c r="BT15" s="379"/>
      <c r="BU15" s="380"/>
      <c r="BV15" s="378">
        <v>4655126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25.4</v>
      </c>
      <c r="AD16" s="500"/>
      <c r="AE16" s="500"/>
      <c r="AF16" s="500"/>
      <c r="AG16" s="501"/>
      <c r="AH16" s="499">
        <v>27.8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13039725</v>
      </c>
      <c r="BO16" s="416"/>
      <c r="BP16" s="416"/>
      <c r="BQ16" s="416"/>
      <c r="BR16" s="416"/>
      <c r="BS16" s="416"/>
      <c r="BT16" s="416"/>
      <c r="BU16" s="417"/>
      <c r="BV16" s="415">
        <v>12625492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14817</v>
      </c>
      <c r="AD17" s="467"/>
      <c r="AE17" s="467"/>
      <c r="AF17" s="467"/>
      <c r="AG17" s="506"/>
      <c r="AH17" s="466">
        <v>15488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6321082</v>
      </c>
      <c r="BO17" s="416"/>
      <c r="BP17" s="416"/>
      <c r="BQ17" s="416"/>
      <c r="BR17" s="416"/>
      <c r="BS17" s="416"/>
      <c r="BT17" s="416"/>
      <c r="BU17" s="417"/>
      <c r="BV17" s="415">
        <v>5959822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329.98</v>
      </c>
      <c r="M18" s="528"/>
      <c r="N18" s="528"/>
      <c r="O18" s="528"/>
      <c r="P18" s="528"/>
      <c r="Q18" s="528"/>
      <c r="R18" s="529"/>
      <c r="S18" s="529"/>
      <c r="T18" s="529"/>
      <c r="U18" s="529"/>
      <c r="V18" s="530"/>
      <c r="W18" s="433"/>
      <c r="X18" s="434"/>
      <c r="Y18" s="434"/>
      <c r="Z18" s="434"/>
      <c r="AA18" s="434"/>
      <c r="AB18" s="425"/>
      <c r="AC18" s="531">
        <v>60</v>
      </c>
      <c r="AD18" s="532"/>
      <c r="AE18" s="532"/>
      <c r="AF18" s="532"/>
      <c r="AG18" s="533"/>
      <c r="AH18" s="531">
        <v>55.7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14618737</v>
      </c>
      <c r="BO18" s="416"/>
      <c r="BP18" s="416"/>
      <c r="BQ18" s="416"/>
      <c r="BR18" s="416"/>
      <c r="BS18" s="416"/>
      <c r="BT18" s="416"/>
      <c r="BU18" s="417"/>
      <c r="BV18" s="415">
        <v>14559903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163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19844276</v>
      </c>
      <c r="BO19" s="416"/>
      <c r="BP19" s="416"/>
      <c r="BQ19" s="416"/>
      <c r="BR19" s="416"/>
      <c r="BS19" s="416"/>
      <c r="BT19" s="416"/>
      <c r="BU19" s="417"/>
      <c r="BV19" s="415">
        <v>19492071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22508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23416327</v>
      </c>
      <c r="BO23" s="416"/>
      <c r="BP23" s="416"/>
      <c r="BQ23" s="416"/>
      <c r="BR23" s="416"/>
      <c r="BS23" s="416"/>
      <c r="BT23" s="416"/>
      <c r="BU23" s="417"/>
      <c r="BV23" s="415">
        <v>23763990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7776</v>
      </c>
      <c r="R24" s="467"/>
      <c r="S24" s="467"/>
      <c r="T24" s="467"/>
      <c r="U24" s="467"/>
      <c r="V24" s="506"/>
      <c r="W24" s="561"/>
      <c r="X24" s="549"/>
      <c r="Y24" s="550"/>
      <c r="Z24" s="465" t="s">
        <v>151</v>
      </c>
      <c r="AA24" s="445"/>
      <c r="AB24" s="445"/>
      <c r="AC24" s="445"/>
      <c r="AD24" s="445"/>
      <c r="AE24" s="445"/>
      <c r="AF24" s="445"/>
      <c r="AG24" s="446"/>
      <c r="AH24" s="466">
        <v>490</v>
      </c>
      <c r="AI24" s="467"/>
      <c r="AJ24" s="467"/>
      <c r="AK24" s="467"/>
      <c r="AL24" s="506"/>
      <c r="AM24" s="466">
        <v>1572410</v>
      </c>
      <c r="AN24" s="467"/>
      <c r="AO24" s="467"/>
      <c r="AP24" s="467"/>
      <c r="AQ24" s="467"/>
      <c r="AR24" s="506"/>
      <c r="AS24" s="466">
        <v>3209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14903334</v>
      </c>
      <c r="BO24" s="416"/>
      <c r="BP24" s="416"/>
      <c r="BQ24" s="416"/>
      <c r="BR24" s="416"/>
      <c r="BS24" s="416"/>
      <c r="BT24" s="416"/>
      <c r="BU24" s="417"/>
      <c r="BV24" s="415">
        <v>15734446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6194</v>
      </c>
      <c r="R25" s="467"/>
      <c r="S25" s="467"/>
      <c r="T25" s="467"/>
      <c r="U25" s="467"/>
      <c r="V25" s="506"/>
      <c r="W25" s="561"/>
      <c r="X25" s="549"/>
      <c r="Y25" s="550"/>
      <c r="Z25" s="465" t="s">
        <v>154</v>
      </c>
      <c r="AA25" s="445"/>
      <c r="AB25" s="445"/>
      <c r="AC25" s="445"/>
      <c r="AD25" s="445"/>
      <c r="AE25" s="445"/>
      <c r="AF25" s="445"/>
      <c r="AG25" s="446"/>
      <c r="AH25" s="466">
        <v>74</v>
      </c>
      <c r="AI25" s="467"/>
      <c r="AJ25" s="467"/>
      <c r="AK25" s="467"/>
      <c r="AL25" s="506"/>
      <c r="AM25" s="466">
        <v>194398</v>
      </c>
      <c r="AN25" s="467"/>
      <c r="AO25" s="467"/>
      <c r="AP25" s="467"/>
      <c r="AQ25" s="467"/>
      <c r="AR25" s="506"/>
      <c r="AS25" s="466">
        <v>2627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1757893</v>
      </c>
      <c r="BO25" s="379"/>
      <c r="BP25" s="379"/>
      <c r="BQ25" s="379"/>
      <c r="BR25" s="379"/>
      <c r="BS25" s="379"/>
      <c r="BT25" s="379"/>
      <c r="BU25" s="380"/>
      <c r="BV25" s="378">
        <v>2045267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5957</v>
      </c>
      <c r="R26" s="467"/>
      <c r="S26" s="467"/>
      <c r="T26" s="467"/>
      <c r="U26" s="467"/>
      <c r="V26" s="506"/>
      <c r="W26" s="561"/>
      <c r="X26" s="549"/>
      <c r="Y26" s="550"/>
      <c r="Z26" s="465" t="s">
        <v>157</v>
      </c>
      <c r="AA26" s="571"/>
      <c r="AB26" s="571"/>
      <c r="AC26" s="571"/>
      <c r="AD26" s="571"/>
      <c r="AE26" s="571"/>
      <c r="AF26" s="571"/>
      <c r="AG26" s="572"/>
      <c r="AH26" s="466">
        <v>36</v>
      </c>
      <c r="AI26" s="467"/>
      <c r="AJ26" s="467"/>
      <c r="AK26" s="467"/>
      <c r="AL26" s="506"/>
      <c r="AM26" s="466">
        <v>117324</v>
      </c>
      <c r="AN26" s="467"/>
      <c r="AO26" s="467"/>
      <c r="AP26" s="467"/>
      <c r="AQ26" s="467"/>
      <c r="AR26" s="506"/>
      <c r="AS26" s="466">
        <v>3259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4090</v>
      </c>
      <c r="R27" s="467"/>
      <c r="S27" s="467"/>
      <c r="T27" s="467"/>
      <c r="U27" s="467"/>
      <c r="V27" s="506"/>
      <c r="W27" s="561"/>
      <c r="X27" s="549"/>
      <c r="Y27" s="550"/>
      <c r="Z27" s="465" t="s">
        <v>160</v>
      </c>
      <c r="AA27" s="445"/>
      <c r="AB27" s="445"/>
      <c r="AC27" s="445"/>
      <c r="AD27" s="445"/>
      <c r="AE27" s="445"/>
      <c r="AF27" s="445"/>
      <c r="AG27" s="446"/>
      <c r="AH27" s="466">
        <v>56</v>
      </c>
      <c r="AI27" s="467"/>
      <c r="AJ27" s="467"/>
      <c r="AK27" s="467"/>
      <c r="AL27" s="506"/>
      <c r="AM27" s="466">
        <v>210934</v>
      </c>
      <c r="AN27" s="467"/>
      <c r="AO27" s="467"/>
      <c r="AP27" s="467"/>
      <c r="AQ27" s="467"/>
      <c r="AR27" s="506"/>
      <c r="AS27" s="466">
        <v>3767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650000</v>
      </c>
      <c r="BO27" s="585"/>
      <c r="BP27" s="585"/>
      <c r="BQ27" s="585"/>
      <c r="BR27" s="585"/>
      <c r="BS27" s="585"/>
      <c r="BT27" s="585"/>
      <c r="BU27" s="586"/>
      <c r="BV27" s="584">
        <v>1150000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3260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7439000</v>
      </c>
      <c r="BO28" s="379"/>
      <c r="BP28" s="379"/>
      <c r="BQ28" s="379"/>
      <c r="BR28" s="379"/>
      <c r="BS28" s="379"/>
      <c r="BT28" s="379"/>
      <c r="BU28" s="380"/>
      <c r="BV28" s="378">
        <v>6925300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22</v>
      </c>
      <c r="M29" s="467"/>
      <c r="N29" s="467"/>
      <c r="O29" s="467"/>
      <c r="P29" s="506"/>
      <c r="Q29" s="466">
        <v>3030</v>
      </c>
      <c r="R29" s="467"/>
      <c r="S29" s="467"/>
      <c r="T29" s="467"/>
      <c r="U29" s="467"/>
      <c r="V29" s="506"/>
      <c r="W29" s="562"/>
      <c r="X29" s="563"/>
      <c r="Y29" s="564"/>
      <c r="Z29" s="465" t="s">
        <v>167</v>
      </c>
      <c r="AA29" s="445"/>
      <c r="AB29" s="445"/>
      <c r="AC29" s="445"/>
      <c r="AD29" s="445"/>
      <c r="AE29" s="445"/>
      <c r="AF29" s="445"/>
      <c r="AG29" s="446"/>
      <c r="AH29" s="466">
        <v>546</v>
      </c>
      <c r="AI29" s="467"/>
      <c r="AJ29" s="467"/>
      <c r="AK29" s="467"/>
      <c r="AL29" s="506"/>
      <c r="AM29" s="466">
        <v>1783344</v>
      </c>
      <c r="AN29" s="467"/>
      <c r="AO29" s="467"/>
      <c r="AP29" s="467"/>
      <c r="AQ29" s="467"/>
      <c r="AR29" s="506"/>
      <c r="AS29" s="466">
        <v>3266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3044600</v>
      </c>
      <c r="BO29" s="416"/>
      <c r="BP29" s="416"/>
      <c r="BQ29" s="416"/>
      <c r="BR29" s="416"/>
      <c r="BS29" s="416"/>
      <c r="BT29" s="416"/>
      <c r="BU29" s="417"/>
      <c r="BV29" s="415">
        <v>3039600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9062474</v>
      </c>
      <c r="BO30" s="585"/>
      <c r="BP30" s="585"/>
      <c r="BQ30" s="585"/>
      <c r="BR30" s="585"/>
      <c r="BS30" s="585"/>
      <c r="BT30" s="585"/>
      <c r="BU30" s="586"/>
      <c r="BV30" s="584">
        <v>8205378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北薩広域行政事務組合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下水道特別会計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鹿児島県市町村総合事務組合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特定環境保全公共下水道特別会計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鹿児島県後期高齢者医療広域連合（一般会計）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交通災害共済特別会計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IF('各会計、関係団体の財政状況及び健全化判断比率'!B37="","",'各会計、関係団体の財政状況及び健全化判断比率'!B37)</f>
        <v>農業集落排水特別会計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鹿児島県後期高齢者医療広域連合（特別会計）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2" t="s">
        <v>529</v>
      </c>
      <c r="D34" s="1182"/>
      <c r="E34" s="1183"/>
      <c r="F34" s="32">
        <v>7.98</v>
      </c>
      <c r="G34" s="33">
        <v>7.31</v>
      </c>
      <c r="H34" s="33">
        <v>7.09</v>
      </c>
      <c r="I34" s="33">
        <v>6.88</v>
      </c>
      <c r="J34" s="34">
        <v>6.87</v>
      </c>
      <c r="K34" s="22"/>
      <c r="L34" s="22"/>
      <c r="M34" s="22"/>
      <c r="N34" s="22"/>
      <c r="O34" s="22"/>
      <c r="P34" s="22"/>
    </row>
    <row r="35" spans="1:16" ht="39" customHeight="1">
      <c r="A35" s="22"/>
      <c r="B35" s="35"/>
      <c r="C35" s="1176" t="s">
        <v>530</v>
      </c>
      <c r="D35" s="1177"/>
      <c r="E35" s="1178"/>
      <c r="F35" s="36">
        <v>11.45</v>
      </c>
      <c r="G35" s="37">
        <v>11.16</v>
      </c>
      <c r="H35" s="37">
        <v>8.83</v>
      </c>
      <c r="I35" s="37">
        <v>7.02</v>
      </c>
      <c r="J35" s="38">
        <v>6.79</v>
      </c>
      <c r="K35" s="22"/>
      <c r="L35" s="22"/>
      <c r="M35" s="22"/>
      <c r="N35" s="22"/>
      <c r="O35" s="22"/>
      <c r="P35" s="22"/>
    </row>
    <row r="36" spans="1:16" ht="39" customHeight="1">
      <c r="A36" s="22"/>
      <c r="B36" s="35"/>
      <c r="C36" s="1176" t="s">
        <v>531</v>
      </c>
      <c r="D36" s="1177"/>
      <c r="E36" s="1178"/>
      <c r="F36" s="36">
        <v>6.04</v>
      </c>
      <c r="G36" s="37">
        <v>7.9</v>
      </c>
      <c r="H36" s="37">
        <v>7.11</v>
      </c>
      <c r="I36" s="37">
        <v>6.25</v>
      </c>
      <c r="J36" s="38">
        <v>6.75</v>
      </c>
      <c r="K36" s="22"/>
      <c r="L36" s="22"/>
      <c r="M36" s="22"/>
      <c r="N36" s="22"/>
      <c r="O36" s="22"/>
      <c r="P36" s="22"/>
    </row>
    <row r="37" spans="1:16" ht="39" customHeight="1">
      <c r="A37" s="22"/>
      <c r="B37" s="35"/>
      <c r="C37" s="1176" t="s">
        <v>532</v>
      </c>
      <c r="D37" s="1177"/>
      <c r="E37" s="1178"/>
      <c r="F37" s="36">
        <v>0</v>
      </c>
      <c r="G37" s="37">
        <v>0.41</v>
      </c>
      <c r="H37" s="37">
        <v>0.32</v>
      </c>
      <c r="I37" s="37">
        <v>0.56999999999999995</v>
      </c>
      <c r="J37" s="38">
        <v>0.57999999999999996</v>
      </c>
      <c r="K37" s="22"/>
      <c r="L37" s="22"/>
      <c r="M37" s="22"/>
      <c r="N37" s="22"/>
      <c r="O37" s="22"/>
      <c r="P37" s="22"/>
    </row>
    <row r="38" spans="1:16" ht="39" customHeight="1">
      <c r="A38" s="22"/>
      <c r="B38" s="35"/>
      <c r="C38" s="1176" t="s">
        <v>533</v>
      </c>
      <c r="D38" s="1177"/>
      <c r="E38" s="1178"/>
      <c r="F38" s="36">
        <v>0.02</v>
      </c>
      <c r="G38" s="37">
        <v>0.03</v>
      </c>
      <c r="H38" s="37">
        <v>0.02</v>
      </c>
      <c r="I38" s="37">
        <v>0.04</v>
      </c>
      <c r="J38" s="38">
        <v>0.04</v>
      </c>
      <c r="K38" s="22"/>
      <c r="L38" s="22"/>
      <c r="M38" s="22"/>
      <c r="N38" s="22"/>
      <c r="O38" s="22"/>
      <c r="P38" s="22"/>
    </row>
    <row r="39" spans="1:16" ht="39" customHeight="1">
      <c r="A39" s="22"/>
      <c r="B39" s="35"/>
      <c r="C39" s="1176" t="s">
        <v>534</v>
      </c>
      <c r="D39" s="1177"/>
      <c r="E39" s="1178"/>
      <c r="F39" s="36">
        <v>0</v>
      </c>
      <c r="G39" s="37">
        <v>0</v>
      </c>
      <c r="H39" s="37">
        <v>0</v>
      </c>
      <c r="I39" s="37">
        <v>0</v>
      </c>
      <c r="J39" s="38">
        <v>0</v>
      </c>
      <c r="K39" s="22"/>
      <c r="L39" s="22"/>
      <c r="M39" s="22"/>
      <c r="N39" s="22"/>
      <c r="O39" s="22"/>
      <c r="P39" s="22"/>
    </row>
    <row r="40" spans="1:16" ht="39" customHeight="1">
      <c r="A40" s="22"/>
      <c r="B40" s="35"/>
      <c r="C40" s="1176" t="s">
        <v>535</v>
      </c>
      <c r="D40" s="1177"/>
      <c r="E40" s="1178"/>
      <c r="F40" s="36">
        <v>0.7</v>
      </c>
      <c r="G40" s="37">
        <v>1.1000000000000001</v>
      </c>
      <c r="H40" s="37">
        <v>1.31</v>
      </c>
      <c r="I40" s="37">
        <v>0.4</v>
      </c>
      <c r="J40" s="38">
        <v>0</v>
      </c>
      <c r="K40" s="22"/>
      <c r="L40" s="22"/>
      <c r="M40" s="22"/>
      <c r="N40" s="22"/>
      <c r="O40" s="22"/>
      <c r="P40" s="22"/>
    </row>
    <row r="41" spans="1:16" ht="39" customHeight="1">
      <c r="A41" s="22"/>
      <c r="B41" s="35"/>
      <c r="C41" s="1176" t="s">
        <v>536</v>
      </c>
      <c r="D41" s="1177"/>
      <c r="E41" s="1178"/>
      <c r="F41" s="36">
        <v>0</v>
      </c>
      <c r="G41" s="37">
        <v>0</v>
      </c>
      <c r="H41" s="37">
        <v>0</v>
      </c>
      <c r="I41" s="37">
        <v>0</v>
      </c>
      <c r="J41" s="38">
        <v>0</v>
      </c>
      <c r="K41" s="22"/>
      <c r="L41" s="22"/>
      <c r="M41" s="22"/>
      <c r="N41" s="22"/>
      <c r="O41" s="22"/>
      <c r="P41" s="22"/>
    </row>
    <row r="42" spans="1:16" ht="39" customHeight="1">
      <c r="A42" s="22"/>
      <c r="B42" s="39"/>
      <c r="C42" s="1176" t="s">
        <v>537</v>
      </c>
      <c r="D42" s="1177"/>
      <c r="E42" s="1178"/>
      <c r="F42" s="36" t="s">
        <v>484</v>
      </c>
      <c r="G42" s="37" t="s">
        <v>484</v>
      </c>
      <c r="H42" s="37" t="s">
        <v>484</v>
      </c>
      <c r="I42" s="37" t="s">
        <v>484</v>
      </c>
      <c r="J42" s="38" t="s">
        <v>484</v>
      </c>
      <c r="K42" s="22"/>
      <c r="L42" s="22"/>
      <c r="M42" s="22"/>
      <c r="N42" s="22"/>
      <c r="O42" s="22"/>
      <c r="P42" s="22"/>
    </row>
    <row r="43" spans="1:16" ht="39" customHeight="1" thickBot="1">
      <c r="A43" s="22"/>
      <c r="B43" s="40"/>
      <c r="C43" s="1179" t="s">
        <v>538</v>
      </c>
      <c r="D43" s="1180"/>
      <c r="E43" s="118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2" t="s">
        <v>11</v>
      </c>
      <c r="C45" s="1193"/>
      <c r="D45" s="58"/>
      <c r="E45" s="1198" t="s">
        <v>12</v>
      </c>
      <c r="F45" s="1198"/>
      <c r="G45" s="1198"/>
      <c r="H45" s="1198"/>
      <c r="I45" s="1198"/>
      <c r="J45" s="1199"/>
      <c r="K45" s="59">
        <v>2757</v>
      </c>
      <c r="L45" s="60">
        <v>2680</v>
      </c>
      <c r="M45" s="60">
        <v>2621</v>
      </c>
      <c r="N45" s="60">
        <v>2616</v>
      </c>
      <c r="O45" s="61">
        <v>2538</v>
      </c>
      <c r="P45" s="48"/>
      <c r="Q45" s="48"/>
      <c r="R45" s="48"/>
      <c r="S45" s="48"/>
      <c r="T45" s="48"/>
      <c r="U45" s="48"/>
    </row>
    <row r="46" spans="1:21" ht="30.75" customHeight="1">
      <c r="A46" s="48"/>
      <c r="B46" s="1194"/>
      <c r="C46" s="1195"/>
      <c r="D46" s="62"/>
      <c r="E46" s="1186" t="s">
        <v>13</v>
      </c>
      <c r="F46" s="1186"/>
      <c r="G46" s="1186"/>
      <c r="H46" s="1186"/>
      <c r="I46" s="1186"/>
      <c r="J46" s="1187"/>
      <c r="K46" s="63" t="s">
        <v>484</v>
      </c>
      <c r="L46" s="64" t="s">
        <v>484</v>
      </c>
      <c r="M46" s="64" t="s">
        <v>484</v>
      </c>
      <c r="N46" s="64" t="s">
        <v>484</v>
      </c>
      <c r="O46" s="65" t="s">
        <v>484</v>
      </c>
      <c r="P46" s="48"/>
      <c r="Q46" s="48"/>
      <c r="R46" s="48"/>
      <c r="S46" s="48"/>
      <c r="T46" s="48"/>
      <c r="U46" s="48"/>
    </row>
    <row r="47" spans="1:21" ht="30.75" customHeight="1">
      <c r="A47" s="48"/>
      <c r="B47" s="1194"/>
      <c r="C47" s="1195"/>
      <c r="D47" s="62"/>
      <c r="E47" s="1186" t="s">
        <v>14</v>
      </c>
      <c r="F47" s="1186"/>
      <c r="G47" s="1186"/>
      <c r="H47" s="1186"/>
      <c r="I47" s="1186"/>
      <c r="J47" s="1187"/>
      <c r="K47" s="63" t="s">
        <v>484</v>
      </c>
      <c r="L47" s="64" t="s">
        <v>484</v>
      </c>
      <c r="M47" s="64" t="s">
        <v>484</v>
      </c>
      <c r="N47" s="64" t="s">
        <v>484</v>
      </c>
      <c r="O47" s="65" t="s">
        <v>484</v>
      </c>
      <c r="P47" s="48"/>
      <c r="Q47" s="48"/>
      <c r="R47" s="48"/>
      <c r="S47" s="48"/>
      <c r="T47" s="48"/>
      <c r="U47" s="48"/>
    </row>
    <row r="48" spans="1:21" ht="30.75" customHeight="1">
      <c r="A48" s="48"/>
      <c r="B48" s="1194"/>
      <c r="C48" s="1195"/>
      <c r="D48" s="62"/>
      <c r="E48" s="1186" t="s">
        <v>15</v>
      </c>
      <c r="F48" s="1186"/>
      <c r="G48" s="1186"/>
      <c r="H48" s="1186"/>
      <c r="I48" s="1186"/>
      <c r="J48" s="1187"/>
      <c r="K48" s="63">
        <v>1031</v>
      </c>
      <c r="L48" s="64">
        <v>1004</v>
      </c>
      <c r="M48" s="64">
        <v>982</v>
      </c>
      <c r="N48" s="64">
        <v>986</v>
      </c>
      <c r="O48" s="65">
        <v>1023</v>
      </c>
      <c r="P48" s="48"/>
      <c r="Q48" s="48"/>
      <c r="R48" s="48"/>
      <c r="S48" s="48"/>
      <c r="T48" s="48"/>
      <c r="U48" s="48"/>
    </row>
    <row r="49" spans="1:21" ht="30.75" customHeight="1">
      <c r="A49" s="48"/>
      <c r="B49" s="1194"/>
      <c r="C49" s="1195"/>
      <c r="D49" s="62"/>
      <c r="E49" s="1186" t="s">
        <v>16</v>
      </c>
      <c r="F49" s="1186"/>
      <c r="G49" s="1186"/>
      <c r="H49" s="1186"/>
      <c r="I49" s="1186"/>
      <c r="J49" s="1187"/>
      <c r="K49" s="63">
        <v>373</v>
      </c>
      <c r="L49" s="64">
        <v>224</v>
      </c>
      <c r="M49" s="64">
        <v>223</v>
      </c>
      <c r="N49" s="64">
        <v>187</v>
      </c>
      <c r="O49" s="65">
        <v>162</v>
      </c>
      <c r="P49" s="48"/>
      <c r="Q49" s="48"/>
      <c r="R49" s="48"/>
      <c r="S49" s="48"/>
      <c r="T49" s="48"/>
      <c r="U49" s="48"/>
    </row>
    <row r="50" spans="1:21" ht="30.75" customHeight="1">
      <c r="A50" s="48"/>
      <c r="B50" s="1194"/>
      <c r="C50" s="1195"/>
      <c r="D50" s="62"/>
      <c r="E50" s="1186" t="s">
        <v>17</v>
      </c>
      <c r="F50" s="1186"/>
      <c r="G50" s="1186"/>
      <c r="H50" s="1186"/>
      <c r="I50" s="1186"/>
      <c r="J50" s="1187"/>
      <c r="K50" s="63">
        <v>142</v>
      </c>
      <c r="L50" s="64">
        <v>104</v>
      </c>
      <c r="M50" s="64">
        <v>86</v>
      </c>
      <c r="N50" s="64">
        <v>71</v>
      </c>
      <c r="O50" s="65">
        <v>64</v>
      </c>
      <c r="P50" s="48"/>
      <c r="Q50" s="48"/>
      <c r="R50" s="48"/>
      <c r="S50" s="48"/>
      <c r="T50" s="48"/>
      <c r="U50" s="48"/>
    </row>
    <row r="51" spans="1:21" ht="30.75" customHeight="1">
      <c r="A51" s="48"/>
      <c r="B51" s="1196"/>
      <c r="C51" s="1197"/>
      <c r="D51" s="66"/>
      <c r="E51" s="1186" t="s">
        <v>18</v>
      </c>
      <c r="F51" s="1186"/>
      <c r="G51" s="1186"/>
      <c r="H51" s="1186"/>
      <c r="I51" s="1186"/>
      <c r="J51" s="1187"/>
      <c r="K51" s="63" t="s">
        <v>484</v>
      </c>
      <c r="L51" s="64" t="s">
        <v>484</v>
      </c>
      <c r="M51" s="64" t="s">
        <v>484</v>
      </c>
      <c r="N51" s="64" t="s">
        <v>484</v>
      </c>
      <c r="O51" s="65" t="s">
        <v>484</v>
      </c>
      <c r="P51" s="48"/>
      <c r="Q51" s="48"/>
      <c r="R51" s="48"/>
      <c r="S51" s="48"/>
      <c r="T51" s="48"/>
      <c r="U51" s="48"/>
    </row>
    <row r="52" spans="1:21" ht="30.75" customHeight="1">
      <c r="A52" s="48"/>
      <c r="B52" s="1184" t="s">
        <v>19</v>
      </c>
      <c r="C52" s="1185"/>
      <c r="D52" s="66"/>
      <c r="E52" s="1186" t="s">
        <v>20</v>
      </c>
      <c r="F52" s="1186"/>
      <c r="G52" s="1186"/>
      <c r="H52" s="1186"/>
      <c r="I52" s="1186"/>
      <c r="J52" s="1187"/>
      <c r="K52" s="63">
        <v>2759</v>
      </c>
      <c r="L52" s="64">
        <v>2686</v>
      </c>
      <c r="M52" s="64">
        <v>2726</v>
      </c>
      <c r="N52" s="64">
        <v>2834</v>
      </c>
      <c r="O52" s="65">
        <v>2848</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1544</v>
      </c>
      <c r="L53" s="69">
        <v>1326</v>
      </c>
      <c r="M53" s="69">
        <v>1186</v>
      </c>
      <c r="N53" s="69">
        <v>1026</v>
      </c>
      <c r="O53" s="70">
        <v>939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0" t="s">
        <v>24</v>
      </c>
      <c r="C41" s="1201"/>
      <c r="D41" s="81"/>
      <c r="E41" s="1206" t="s">
        <v>25</v>
      </c>
      <c r="F41" s="1206"/>
      <c r="G41" s="1206"/>
      <c r="H41" s="1207"/>
      <c r="I41" s="82">
        <v>23764</v>
      </c>
      <c r="J41" s="83">
        <v>23924</v>
      </c>
      <c r="K41" s="83">
        <v>23816</v>
      </c>
      <c r="L41" s="83">
        <v>23764</v>
      </c>
      <c r="M41" s="84">
        <v>23416</v>
      </c>
    </row>
    <row r="42" spans="2:13" ht="27.75" customHeight="1">
      <c r="B42" s="1202"/>
      <c r="C42" s="1203"/>
      <c r="D42" s="85"/>
      <c r="E42" s="1208" t="s">
        <v>26</v>
      </c>
      <c r="F42" s="1208"/>
      <c r="G42" s="1208"/>
      <c r="H42" s="1209"/>
      <c r="I42" s="86">
        <v>6</v>
      </c>
      <c r="J42" s="87">
        <v>3</v>
      </c>
      <c r="K42" s="87">
        <v>3</v>
      </c>
      <c r="L42" s="87" t="s">
        <v>484</v>
      </c>
      <c r="M42" s="88" t="s">
        <v>484</v>
      </c>
    </row>
    <row r="43" spans="2:13" ht="27.75" customHeight="1">
      <c r="B43" s="1202"/>
      <c r="C43" s="1203"/>
      <c r="D43" s="85"/>
      <c r="E43" s="1208" t="s">
        <v>27</v>
      </c>
      <c r="F43" s="1208"/>
      <c r="G43" s="1208"/>
      <c r="H43" s="1209"/>
      <c r="I43" s="86">
        <v>16170</v>
      </c>
      <c r="J43" s="87">
        <v>15413</v>
      </c>
      <c r="K43" s="87">
        <v>14712</v>
      </c>
      <c r="L43" s="87">
        <v>14439</v>
      </c>
      <c r="M43" s="88">
        <v>14148</v>
      </c>
    </row>
    <row r="44" spans="2:13" ht="27.75" customHeight="1">
      <c r="B44" s="1202"/>
      <c r="C44" s="1203"/>
      <c r="D44" s="85"/>
      <c r="E44" s="1208" t="s">
        <v>28</v>
      </c>
      <c r="F44" s="1208"/>
      <c r="G44" s="1208"/>
      <c r="H44" s="1209"/>
      <c r="I44" s="86">
        <v>1485</v>
      </c>
      <c r="J44" s="87">
        <v>1231</v>
      </c>
      <c r="K44" s="87">
        <v>948</v>
      </c>
      <c r="L44" s="87">
        <v>708</v>
      </c>
      <c r="M44" s="88">
        <v>500</v>
      </c>
    </row>
    <row r="45" spans="2:13" ht="27.75" customHeight="1">
      <c r="B45" s="1202"/>
      <c r="C45" s="1203"/>
      <c r="D45" s="85"/>
      <c r="E45" s="1208" t="s">
        <v>29</v>
      </c>
      <c r="F45" s="1208"/>
      <c r="G45" s="1208"/>
      <c r="H45" s="1209"/>
      <c r="I45" s="86">
        <v>6823</v>
      </c>
      <c r="J45" s="87">
        <v>6580</v>
      </c>
      <c r="K45" s="87">
        <v>6241</v>
      </c>
      <c r="L45" s="87">
        <v>5809</v>
      </c>
      <c r="M45" s="88">
        <v>5331</v>
      </c>
    </row>
    <row r="46" spans="2:13" ht="27.75" customHeight="1">
      <c r="B46" s="1202"/>
      <c r="C46" s="1203"/>
      <c r="D46" s="85"/>
      <c r="E46" s="1208" t="s">
        <v>30</v>
      </c>
      <c r="F46" s="1208"/>
      <c r="G46" s="1208"/>
      <c r="H46" s="1209"/>
      <c r="I46" s="86" t="s">
        <v>484</v>
      </c>
      <c r="J46" s="87" t="s">
        <v>484</v>
      </c>
      <c r="K46" s="87" t="s">
        <v>484</v>
      </c>
      <c r="L46" s="87" t="s">
        <v>484</v>
      </c>
      <c r="M46" s="88" t="s">
        <v>484</v>
      </c>
    </row>
    <row r="47" spans="2:13" ht="27.75" customHeight="1">
      <c r="B47" s="1202"/>
      <c r="C47" s="1203"/>
      <c r="D47" s="85"/>
      <c r="E47" s="1208" t="s">
        <v>31</v>
      </c>
      <c r="F47" s="1208"/>
      <c r="G47" s="1208"/>
      <c r="H47" s="1209"/>
      <c r="I47" s="86" t="s">
        <v>484</v>
      </c>
      <c r="J47" s="87" t="s">
        <v>484</v>
      </c>
      <c r="K47" s="87" t="s">
        <v>484</v>
      </c>
      <c r="L47" s="87" t="s">
        <v>484</v>
      </c>
      <c r="M47" s="88" t="s">
        <v>484</v>
      </c>
    </row>
    <row r="48" spans="2:13" ht="27.75" customHeight="1">
      <c r="B48" s="1204"/>
      <c r="C48" s="1205"/>
      <c r="D48" s="85"/>
      <c r="E48" s="1208" t="s">
        <v>32</v>
      </c>
      <c r="F48" s="1208"/>
      <c r="G48" s="1208"/>
      <c r="H48" s="1209"/>
      <c r="I48" s="86" t="s">
        <v>484</v>
      </c>
      <c r="J48" s="87" t="s">
        <v>484</v>
      </c>
      <c r="K48" s="87" t="s">
        <v>484</v>
      </c>
      <c r="L48" s="87" t="s">
        <v>484</v>
      </c>
      <c r="M48" s="88" t="s">
        <v>484</v>
      </c>
    </row>
    <row r="49" spans="2:13" ht="27.75" customHeight="1">
      <c r="B49" s="1210" t="s">
        <v>33</v>
      </c>
      <c r="C49" s="1211"/>
      <c r="D49" s="89"/>
      <c r="E49" s="1208" t="s">
        <v>34</v>
      </c>
      <c r="F49" s="1208"/>
      <c r="G49" s="1208"/>
      <c r="H49" s="1209"/>
      <c r="I49" s="86">
        <v>13693</v>
      </c>
      <c r="J49" s="87">
        <v>15604</v>
      </c>
      <c r="K49" s="87">
        <v>16282</v>
      </c>
      <c r="L49" s="87">
        <v>17007</v>
      </c>
      <c r="M49" s="88">
        <v>17985</v>
      </c>
    </row>
    <row r="50" spans="2:13" ht="27.75" customHeight="1">
      <c r="B50" s="1202"/>
      <c r="C50" s="1203"/>
      <c r="D50" s="85"/>
      <c r="E50" s="1208" t="s">
        <v>35</v>
      </c>
      <c r="F50" s="1208"/>
      <c r="G50" s="1208"/>
      <c r="H50" s="1209"/>
      <c r="I50" s="86">
        <v>2643</v>
      </c>
      <c r="J50" s="87">
        <v>2436</v>
      </c>
      <c r="K50" s="87">
        <v>2411</v>
      </c>
      <c r="L50" s="87">
        <v>2144</v>
      </c>
      <c r="M50" s="88">
        <v>1980</v>
      </c>
    </row>
    <row r="51" spans="2:13" ht="27.75" customHeight="1">
      <c r="B51" s="1204"/>
      <c r="C51" s="1205"/>
      <c r="D51" s="85"/>
      <c r="E51" s="1208" t="s">
        <v>36</v>
      </c>
      <c r="F51" s="1208"/>
      <c r="G51" s="1208"/>
      <c r="H51" s="1209"/>
      <c r="I51" s="86">
        <v>26875</v>
      </c>
      <c r="J51" s="87">
        <v>27157</v>
      </c>
      <c r="K51" s="87">
        <v>27280</v>
      </c>
      <c r="L51" s="87">
        <v>27056</v>
      </c>
      <c r="M51" s="88">
        <v>26570</v>
      </c>
    </row>
    <row r="52" spans="2:13" ht="27.75" customHeight="1" thickBot="1">
      <c r="B52" s="1212" t="s">
        <v>37</v>
      </c>
      <c r="C52" s="1213"/>
      <c r="D52" s="90"/>
      <c r="E52" s="1214" t="s">
        <v>38</v>
      </c>
      <c r="F52" s="1214"/>
      <c r="G52" s="1214"/>
      <c r="H52" s="1215"/>
      <c r="I52" s="91">
        <v>5036</v>
      </c>
      <c r="J52" s="92">
        <v>1953</v>
      </c>
      <c r="K52" s="92">
        <v>-252</v>
      </c>
      <c r="L52" s="92">
        <v>-1488</v>
      </c>
      <c r="M52" s="93">
        <v>-3139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7"/>
      <c r="H50" s="1238"/>
      <c r="I50" s="1238"/>
      <c r="J50" s="1239"/>
      <c r="K50" s="354" t="s">
        <v>524</v>
      </c>
      <c r="L50" s="354" t="s">
        <v>525</v>
      </c>
      <c r="M50" s="354" t="s">
        <v>526</v>
      </c>
      <c r="N50" s="354" t="s">
        <v>527</v>
      </c>
      <c r="O50" s="354" t="s">
        <v>528</v>
      </c>
    </row>
    <row r="51" spans="1:17">
      <c r="B51" s="248"/>
      <c r="C51" s="244"/>
      <c r="D51" s="244"/>
      <c r="E51" s="244"/>
      <c r="F51" s="244"/>
      <c r="G51" s="1240" t="s">
        <v>556</v>
      </c>
      <c r="H51" s="1241"/>
      <c r="I51" s="1246" t="s">
        <v>557</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558</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559</v>
      </c>
      <c r="H55" s="1221"/>
      <c r="I55" s="1226" t="s">
        <v>557</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558</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8" t="s">
        <v>563</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7"/>
      <c r="H72" s="1238"/>
      <c r="I72" s="1238"/>
      <c r="J72" s="1239"/>
      <c r="K72" s="354" t="s">
        <v>524</v>
      </c>
      <c r="L72" s="354" t="s">
        <v>525</v>
      </c>
      <c r="M72" s="354" t="s">
        <v>526</v>
      </c>
      <c r="N72" s="354" t="s">
        <v>527</v>
      </c>
      <c r="O72" s="354" t="s">
        <v>528</v>
      </c>
    </row>
    <row r="73" spans="2:30">
      <c r="B73" s="248"/>
      <c r="C73" s="244"/>
      <c r="D73" s="244"/>
      <c r="E73" s="244"/>
      <c r="F73" s="244"/>
      <c r="G73" s="1240" t="s">
        <v>556</v>
      </c>
      <c r="H73" s="1241"/>
      <c r="I73" s="1246" t="s">
        <v>557</v>
      </c>
      <c r="J73" s="1246"/>
      <c r="K73" s="1227">
        <v>35.799999999999997</v>
      </c>
      <c r="L73" s="1227">
        <v>14.1</v>
      </c>
      <c r="M73" s="1216"/>
      <c r="N73" s="1216"/>
      <c r="O73" s="1216"/>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562</v>
      </c>
      <c r="J75" s="1226"/>
      <c r="K75" s="1248">
        <v>12.4</v>
      </c>
      <c r="L75" s="1248">
        <v>10.9</v>
      </c>
      <c r="M75" s="1248">
        <v>9.6999999999999993</v>
      </c>
      <c r="N75" s="1248">
        <v>8.6</v>
      </c>
      <c r="O75" s="1248">
        <v>7.7</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559</v>
      </c>
      <c r="H77" s="1221"/>
      <c r="I77" s="1226" t="s">
        <v>557</v>
      </c>
      <c r="J77" s="1226"/>
      <c r="K77" s="1227">
        <v>69.2</v>
      </c>
      <c r="L77" s="1227">
        <v>58.2</v>
      </c>
      <c r="M77" s="1216">
        <v>50.3</v>
      </c>
      <c r="N77" s="1216">
        <v>45.9</v>
      </c>
      <c r="O77" s="1216">
        <v>39</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562</v>
      </c>
      <c r="J79" s="1218"/>
      <c r="K79" s="1219">
        <v>11.1</v>
      </c>
      <c r="L79" s="1219">
        <v>10.3</v>
      </c>
      <c r="M79" s="1219">
        <v>9.6</v>
      </c>
      <c r="N79" s="1219">
        <v>8.8000000000000007</v>
      </c>
      <c r="O79" s="1219">
        <v>9</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46904</v>
      </c>
      <c r="E3" s="116"/>
      <c r="F3" s="117">
        <v>47569</v>
      </c>
      <c r="G3" s="118"/>
      <c r="H3" s="119"/>
    </row>
    <row r="4" spans="1:8">
      <c r="A4" s="120"/>
      <c r="B4" s="121"/>
      <c r="C4" s="122"/>
      <c r="D4" s="123">
        <v>23204</v>
      </c>
      <c r="E4" s="124"/>
      <c r="F4" s="125">
        <v>26255</v>
      </c>
      <c r="G4" s="126"/>
      <c r="H4" s="127"/>
    </row>
    <row r="5" spans="1:8">
      <c r="A5" s="108" t="s">
        <v>518</v>
      </c>
      <c r="B5" s="113"/>
      <c r="C5" s="114"/>
      <c r="D5" s="115">
        <v>54746</v>
      </c>
      <c r="E5" s="116"/>
      <c r="F5" s="117">
        <v>50880</v>
      </c>
      <c r="G5" s="118"/>
      <c r="H5" s="119"/>
    </row>
    <row r="6" spans="1:8">
      <c r="A6" s="120"/>
      <c r="B6" s="121"/>
      <c r="C6" s="122"/>
      <c r="D6" s="123">
        <v>38592</v>
      </c>
      <c r="E6" s="124"/>
      <c r="F6" s="125">
        <v>26879</v>
      </c>
      <c r="G6" s="126"/>
      <c r="H6" s="127"/>
    </row>
    <row r="7" spans="1:8">
      <c r="A7" s="108" t="s">
        <v>519</v>
      </c>
      <c r="B7" s="113"/>
      <c r="C7" s="114"/>
      <c r="D7" s="115">
        <v>62848</v>
      </c>
      <c r="E7" s="116"/>
      <c r="F7" s="117">
        <v>63956</v>
      </c>
      <c r="G7" s="118"/>
      <c r="H7" s="119"/>
    </row>
    <row r="8" spans="1:8">
      <c r="A8" s="120"/>
      <c r="B8" s="121"/>
      <c r="C8" s="122"/>
      <c r="D8" s="123">
        <v>38551</v>
      </c>
      <c r="E8" s="124"/>
      <c r="F8" s="125">
        <v>29239</v>
      </c>
      <c r="G8" s="126"/>
      <c r="H8" s="127"/>
    </row>
    <row r="9" spans="1:8">
      <c r="A9" s="108" t="s">
        <v>520</v>
      </c>
      <c r="B9" s="113"/>
      <c r="C9" s="114"/>
      <c r="D9" s="115">
        <v>68417</v>
      </c>
      <c r="E9" s="116"/>
      <c r="F9" s="117">
        <v>66255</v>
      </c>
      <c r="G9" s="118"/>
      <c r="H9" s="119"/>
    </row>
    <row r="10" spans="1:8">
      <c r="A10" s="120"/>
      <c r="B10" s="121"/>
      <c r="C10" s="122"/>
      <c r="D10" s="123">
        <v>49876</v>
      </c>
      <c r="E10" s="124"/>
      <c r="F10" s="125">
        <v>31822</v>
      </c>
      <c r="G10" s="126"/>
      <c r="H10" s="127"/>
    </row>
    <row r="11" spans="1:8">
      <c r="A11" s="108" t="s">
        <v>521</v>
      </c>
      <c r="B11" s="113"/>
      <c r="C11" s="114"/>
      <c r="D11" s="115">
        <v>47299</v>
      </c>
      <c r="E11" s="116"/>
      <c r="F11" s="117">
        <v>92247</v>
      </c>
      <c r="G11" s="118"/>
      <c r="H11" s="119"/>
    </row>
    <row r="12" spans="1:8">
      <c r="A12" s="120"/>
      <c r="B12" s="121"/>
      <c r="C12" s="128"/>
      <c r="D12" s="123">
        <v>37985</v>
      </c>
      <c r="E12" s="124"/>
      <c r="F12" s="125">
        <v>37204</v>
      </c>
      <c r="G12" s="126"/>
      <c r="H12" s="127"/>
    </row>
    <row r="13" spans="1:8">
      <c r="A13" s="108"/>
      <c r="B13" s="113"/>
      <c r="C13" s="129"/>
      <c r="D13" s="130">
        <v>56043</v>
      </c>
      <c r="E13" s="131"/>
      <c r="F13" s="132">
        <v>64181</v>
      </c>
      <c r="G13" s="133"/>
      <c r="H13" s="119"/>
    </row>
    <row r="14" spans="1:8">
      <c r="A14" s="120"/>
      <c r="B14" s="121"/>
      <c r="C14" s="122"/>
      <c r="D14" s="123">
        <v>37642</v>
      </c>
      <c r="E14" s="124"/>
      <c r="F14" s="125">
        <v>30280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5.86</v>
      </c>
      <c r="C19" s="134">
        <f>ROUND(VALUE(SUBSTITUTE(実質収支比率等に係る経年分析!G$48,"▲","-")),2)</f>
        <v>4.42</v>
      </c>
      <c r="D19" s="134">
        <f>ROUND(VALUE(SUBSTITUTE(実質収支比率等に係る経年分析!H$48,"▲","-")),2)</f>
        <v>7.11</v>
      </c>
      <c r="E19" s="134">
        <f>ROUND(VALUE(SUBSTITUTE(実質収支比率等に係る経年分析!I$48,"▲","-")),2)</f>
        <v>6.26</v>
      </c>
      <c r="F19" s="134">
        <f>ROUND(VALUE(SUBSTITUTE(実質収支比率等に係る経年分析!J$48,"▲","-")),2)</f>
        <v>6.76</v>
      </c>
    </row>
    <row r="20" spans="1:11">
      <c r="A20" s="134" t="s">
        <v>43</v>
      </c>
      <c r="B20" s="134">
        <f>ROUND(VALUE(SUBSTITUTE(実質収支比率等に係る経年分析!F$47,"▲","-")),2)</f>
        <v>31.21</v>
      </c>
      <c r="C20" s="134">
        <f>ROUND(VALUE(SUBSTITUTE(実質収支比率等に係る経年分析!G$47,"▲","-")),2)</f>
        <v>35.04</v>
      </c>
      <c r="D20" s="134">
        <f>ROUND(VALUE(SUBSTITUTE(実質収支比率等に係る経年分析!H$47,"▲","-")),2)</f>
        <v>38.85</v>
      </c>
      <c r="E20" s="134">
        <f>ROUND(VALUE(SUBSTITUTE(実質収支比率等に係る経年分析!I$47,"▲","-")),2)</f>
        <v>42.95</v>
      </c>
      <c r="F20" s="134">
        <f>ROUND(VALUE(SUBSTITUTE(実質収支比率等に係る経年分析!J$47,"▲","-")),2)</f>
        <v>45.84</v>
      </c>
    </row>
    <row r="21" spans="1:11">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6.71</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3.71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交通災害共済特別会計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2759</v>
      </c>
      <c r="E42" s="136"/>
      <c r="F42" s="136"/>
      <c r="G42" s="136">
        <f>'実質公債費比率（分子）の構造'!L$52</f>
        <v>2686</v>
      </c>
      <c r="H42" s="136"/>
      <c r="I42" s="136"/>
      <c r="J42" s="136">
        <f>'実質公債費比率（分子）の構造'!M$52</f>
        <v>2726</v>
      </c>
      <c r="K42" s="136"/>
      <c r="L42" s="136"/>
      <c r="M42" s="136">
        <f>'実質公債費比率（分子）の構造'!N$52</f>
        <v>2834</v>
      </c>
      <c r="N42" s="136"/>
      <c r="O42" s="136"/>
      <c r="P42" s="136">
        <f>'実質公債費比率（分子）の構造'!O$52</f>
        <v>2848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142</v>
      </c>
      <c r="C44" s="136"/>
      <c r="D44" s="136"/>
      <c r="E44" s="136">
        <f>'実質公債費比率（分子）の構造'!L$50</f>
        <v>104</v>
      </c>
      <c r="F44" s="136"/>
      <c r="G44" s="136"/>
      <c r="H44" s="136">
        <f>'実質公債費比率（分子）の構造'!M$50</f>
        <v>86</v>
      </c>
      <c r="I44" s="136"/>
      <c r="J44" s="136"/>
      <c r="K44" s="136">
        <f>'実質公債費比率（分子）の構造'!N$50</f>
        <v>71</v>
      </c>
      <c r="L44" s="136"/>
      <c r="M44" s="136"/>
      <c r="N44" s="136">
        <f>'実質公債費比率（分子）の構造'!O$50</f>
        <v>64</v>
      </c>
      <c r="O44" s="136"/>
      <c r="P44" s="136"/>
    </row>
    <row r="45" spans="1:16">
      <c r="A45" s="136" t="s">
        <v>54</v>
      </c>
      <c r="B45" s="136">
        <f>'実質公債費比率（分子）の構造'!K$49</f>
        <v>373</v>
      </c>
      <c r="C45" s="136"/>
      <c r="D45" s="136"/>
      <c r="E45" s="136">
        <f>'実質公債費比率（分子）の構造'!L$49</f>
        <v>224</v>
      </c>
      <c r="F45" s="136"/>
      <c r="G45" s="136"/>
      <c r="H45" s="136">
        <f>'実質公債費比率（分子）の構造'!M$49</f>
        <v>223</v>
      </c>
      <c r="I45" s="136"/>
      <c r="J45" s="136"/>
      <c r="K45" s="136">
        <f>'実質公債費比率（分子）の構造'!N$49</f>
        <v>187</v>
      </c>
      <c r="L45" s="136"/>
      <c r="M45" s="136"/>
      <c r="N45" s="136">
        <f>'実質公債費比率（分子）の構造'!O$49</f>
        <v>162</v>
      </c>
      <c r="O45" s="136"/>
      <c r="P45" s="136"/>
    </row>
    <row r="46" spans="1:16">
      <c r="A46" s="136" t="s">
        <v>55</v>
      </c>
      <c r="B46" s="136">
        <f>'実質公債費比率（分子）の構造'!K$48</f>
        <v>1031</v>
      </c>
      <c r="C46" s="136"/>
      <c r="D46" s="136"/>
      <c r="E46" s="136">
        <f>'実質公債費比率（分子）の構造'!L$48</f>
        <v>1004</v>
      </c>
      <c r="F46" s="136"/>
      <c r="G46" s="136"/>
      <c r="H46" s="136">
        <f>'実質公債費比率（分子）の構造'!M$48</f>
        <v>982</v>
      </c>
      <c r="I46" s="136"/>
      <c r="J46" s="136"/>
      <c r="K46" s="136">
        <f>'実質公債費比率（分子）の構造'!N$48</f>
        <v>986</v>
      </c>
      <c r="L46" s="136"/>
      <c r="M46" s="136"/>
      <c r="N46" s="136">
        <f>'実質公債費比率（分子）の構造'!O$48</f>
        <v>1023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2757</v>
      </c>
      <c r="C49" s="136"/>
      <c r="D49" s="136"/>
      <c r="E49" s="136">
        <f>'実質公債費比率（分子）の構造'!L$45</f>
        <v>2680</v>
      </c>
      <c r="F49" s="136"/>
      <c r="G49" s="136"/>
      <c r="H49" s="136">
        <f>'実質公債費比率（分子）の構造'!M$45</f>
        <v>2621</v>
      </c>
      <c r="I49" s="136"/>
      <c r="J49" s="136"/>
      <c r="K49" s="136">
        <f>'実質公債費比率（分子）の構造'!N$45</f>
        <v>2616</v>
      </c>
      <c r="L49" s="136"/>
      <c r="M49" s="136"/>
      <c r="N49" s="136">
        <f>'実質公債費比率（分子）の構造'!O$45</f>
        <v>2538</v>
      </c>
      <c r="O49" s="136"/>
      <c r="P49" s="136"/>
    </row>
    <row r="50" spans="1:16">
      <c r="A50" s="136" t="s">
        <v>59</v>
      </c>
      <c r="B50" s="136" t="e">
        <f>NA()</f>
        <v>#N/A</v>
      </c>
      <c r="C50" s="136">
        <f>IF(ISNUMBER('実質公債費比率（分子）の構造'!K$53),'実質公債費比率（分子）の構造'!K$53,NA())</f>
        <v>1544</v>
      </c>
      <c r="D50" s="136" t="e">
        <f>NA()</f>
        <v>#N/A</v>
      </c>
      <c r="E50" s="136" t="e">
        <f>NA()</f>
        <v>#N/A</v>
      </c>
      <c r="F50" s="136">
        <f>IF(ISNUMBER('実質公債費比率（分子）の構造'!L$53),'実質公債費比率（分子）の構造'!L$53,NA())</f>
        <v>1326</v>
      </c>
      <c r="G50" s="136" t="e">
        <f>NA()</f>
        <v>#N/A</v>
      </c>
      <c r="H50" s="136" t="e">
        <f>NA()</f>
        <v>#N/A</v>
      </c>
      <c r="I50" s="136">
        <f>IF(ISNUMBER('実質公債費比率（分子）の構造'!M$53),'実質公債費比率（分子）の構造'!M$53,NA())</f>
        <v>1186</v>
      </c>
      <c r="J50" s="136" t="e">
        <f>NA()</f>
        <v>#N/A</v>
      </c>
      <c r="K50" s="136" t="e">
        <f>NA()</f>
        <v>#N/A</v>
      </c>
      <c r="L50" s="136">
        <f>IF(ISNUMBER('実質公債費比率（分子）の構造'!N$53),'実質公債費比率（分子）の構造'!N$53,NA())</f>
        <v>1026</v>
      </c>
      <c r="M50" s="136" t="e">
        <f>NA()</f>
        <v>#N/A</v>
      </c>
      <c r="N50" s="136" t="e">
        <f>NA()</f>
        <v>#N/A</v>
      </c>
      <c r="O50" s="136">
        <f>IF(ISNUMBER('実質公債費比率（分子）の構造'!O$53),'実質公債費比率（分子）の構造'!O$53,NA())</f>
        <v>939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26875</v>
      </c>
      <c r="E56" s="135"/>
      <c r="F56" s="135"/>
      <c r="G56" s="135">
        <f>'将来負担比率（分子）の構造'!J$51</f>
        <v>27157</v>
      </c>
      <c r="H56" s="135"/>
      <c r="I56" s="135"/>
      <c r="J56" s="135">
        <f>'将来負担比率（分子）の構造'!K$51</f>
        <v>27280</v>
      </c>
      <c r="K56" s="135"/>
      <c r="L56" s="135"/>
      <c r="M56" s="135">
        <f>'将来負担比率（分子）の構造'!L$51</f>
        <v>27056</v>
      </c>
      <c r="N56" s="135"/>
      <c r="O56" s="135"/>
      <c r="P56" s="135">
        <f>'将来負担比率（分子）の構造'!M$51</f>
        <v>26570</v>
      </c>
    </row>
    <row r="57" spans="1:16">
      <c r="A57" s="135" t="s">
        <v>35</v>
      </c>
      <c r="B57" s="135"/>
      <c r="C57" s="135"/>
      <c r="D57" s="135">
        <f>'将来負担比率（分子）の構造'!I$50</f>
        <v>2643</v>
      </c>
      <c r="E57" s="135"/>
      <c r="F57" s="135"/>
      <c r="G57" s="135">
        <f>'将来負担比率（分子）の構造'!J$50</f>
        <v>2436</v>
      </c>
      <c r="H57" s="135"/>
      <c r="I57" s="135"/>
      <c r="J57" s="135">
        <f>'将来負担比率（分子）の構造'!K$50</f>
        <v>2411</v>
      </c>
      <c r="K57" s="135"/>
      <c r="L57" s="135"/>
      <c r="M57" s="135">
        <f>'将来負担比率（分子）の構造'!L$50</f>
        <v>2144</v>
      </c>
      <c r="N57" s="135"/>
      <c r="O57" s="135"/>
      <c r="P57" s="135">
        <f>'将来負担比率（分子）の構造'!M$50</f>
        <v>1980</v>
      </c>
    </row>
    <row r="58" spans="1:16">
      <c r="A58" s="135" t="s">
        <v>34</v>
      </c>
      <c r="B58" s="135"/>
      <c r="C58" s="135"/>
      <c r="D58" s="135">
        <f>'将来負担比率（分子）の構造'!I$49</f>
        <v>13693</v>
      </c>
      <c r="E58" s="135"/>
      <c r="F58" s="135"/>
      <c r="G58" s="135">
        <f>'将来負担比率（分子）の構造'!J$49</f>
        <v>15604</v>
      </c>
      <c r="H58" s="135"/>
      <c r="I58" s="135"/>
      <c r="J58" s="135">
        <f>'将来負担比率（分子）の構造'!K$49</f>
        <v>16282</v>
      </c>
      <c r="K58" s="135"/>
      <c r="L58" s="135"/>
      <c r="M58" s="135">
        <f>'将来負担比率（分子）の構造'!L$49</f>
        <v>17007</v>
      </c>
      <c r="N58" s="135"/>
      <c r="O58" s="135"/>
      <c r="P58" s="135">
        <f>'将来負担比率（分子）の構造'!M$49</f>
        <v>17985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6823</v>
      </c>
      <c r="C62" s="135"/>
      <c r="D62" s="135"/>
      <c r="E62" s="135">
        <f>'将来負担比率（分子）の構造'!J$45</f>
        <v>6580</v>
      </c>
      <c r="F62" s="135"/>
      <c r="G62" s="135"/>
      <c r="H62" s="135">
        <f>'将来負担比率（分子）の構造'!K$45</f>
        <v>6241</v>
      </c>
      <c r="I62" s="135"/>
      <c r="J62" s="135"/>
      <c r="K62" s="135">
        <f>'将来負担比率（分子）の構造'!L$45</f>
        <v>5809</v>
      </c>
      <c r="L62" s="135"/>
      <c r="M62" s="135"/>
      <c r="N62" s="135">
        <f>'将来負担比率（分子）の構造'!M$45</f>
        <v>5331</v>
      </c>
      <c r="O62" s="135"/>
      <c r="P62" s="135"/>
    </row>
    <row r="63" spans="1:16">
      <c r="A63" s="135" t="s">
        <v>28</v>
      </c>
      <c r="B63" s="135">
        <f>'将来負担比率（分子）の構造'!I$44</f>
        <v>1485</v>
      </c>
      <c r="C63" s="135"/>
      <c r="D63" s="135"/>
      <c r="E63" s="135">
        <f>'将来負担比率（分子）の構造'!J$44</f>
        <v>1231</v>
      </c>
      <c r="F63" s="135"/>
      <c r="G63" s="135"/>
      <c r="H63" s="135">
        <f>'将来負担比率（分子）の構造'!K$44</f>
        <v>948</v>
      </c>
      <c r="I63" s="135"/>
      <c r="J63" s="135"/>
      <c r="K63" s="135">
        <f>'将来負担比率（分子）の構造'!L$44</f>
        <v>708</v>
      </c>
      <c r="L63" s="135"/>
      <c r="M63" s="135"/>
      <c r="N63" s="135">
        <f>'将来負担比率（分子）の構造'!M$44</f>
        <v>500</v>
      </c>
      <c r="O63" s="135"/>
      <c r="P63" s="135"/>
    </row>
    <row r="64" spans="1:16">
      <c r="A64" s="135" t="s">
        <v>27</v>
      </c>
      <c r="B64" s="135">
        <f>'将来負担比率（分子）の構造'!I$43</f>
        <v>16170</v>
      </c>
      <c r="C64" s="135"/>
      <c r="D64" s="135"/>
      <c r="E64" s="135">
        <f>'将来負担比率（分子）の構造'!J$43</f>
        <v>15413</v>
      </c>
      <c r="F64" s="135"/>
      <c r="G64" s="135"/>
      <c r="H64" s="135">
        <f>'将来負担比率（分子）の構造'!K$43</f>
        <v>14712</v>
      </c>
      <c r="I64" s="135"/>
      <c r="J64" s="135"/>
      <c r="K64" s="135">
        <f>'将来負担比率（分子）の構造'!L$43</f>
        <v>14439</v>
      </c>
      <c r="L64" s="135"/>
      <c r="M64" s="135"/>
      <c r="N64" s="135">
        <f>'将来負担比率（分子）の構造'!M$43</f>
        <v>14148</v>
      </c>
      <c r="O64" s="135"/>
      <c r="P64" s="135"/>
    </row>
    <row r="65" spans="1:16">
      <c r="A65" s="135" t="s">
        <v>26</v>
      </c>
      <c r="B65" s="135">
        <f>'将来負担比率（分子）の構造'!I$42</f>
        <v>6</v>
      </c>
      <c r="C65" s="135"/>
      <c r="D65" s="135"/>
      <c r="E65" s="135">
        <f>'将来負担比率（分子）の構造'!J$42</f>
        <v>3</v>
      </c>
      <c r="F65" s="135"/>
      <c r="G65" s="135"/>
      <c r="H65" s="135">
        <f>'将来負担比率（分子）の構造'!K$42</f>
        <v>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23764</v>
      </c>
      <c r="C66" s="135"/>
      <c r="D66" s="135"/>
      <c r="E66" s="135">
        <f>'将来負担比率（分子）の構造'!J$41</f>
        <v>23924</v>
      </c>
      <c r="F66" s="135"/>
      <c r="G66" s="135"/>
      <c r="H66" s="135">
        <f>'将来負担比率（分子）の構造'!K$41</f>
        <v>23816</v>
      </c>
      <c r="I66" s="135"/>
      <c r="J66" s="135"/>
      <c r="K66" s="135">
        <f>'将来負担比率（分子）の構造'!L$41</f>
        <v>23764</v>
      </c>
      <c r="L66" s="135"/>
      <c r="M66" s="135"/>
      <c r="N66" s="135">
        <f>'将来負担比率（分子）の構造'!M$41</f>
        <v>23416</v>
      </c>
      <c r="O66" s="135"/>
      <c r="P66" s="135"/>
    </row>
    <row r="67" spans="1:16">
      <c r="A67" s="135" t="s">
        <v>63</v>
      </c>
      <c r="B67" s="135" t="e">
        <f>NA()</f>
        <v>#N/A</v>
      </c>
      <c r="C67" s="135">
        <f>IF(ISNUMBER('将来負担比率（分子）の構造'!I$52), IF('将来負担比率（分子）の構造'!I$52 &lt; 0, 0, '将来負担比率（分子）の構造'!I$52), NA())</f>
        <v>5036</v>
      </c>
      <c r="D67" s="135" t="e">
        <f>NA()</f>
        <v>#N/A</v>
      </c>
      <c r="E67" s="135" t="e">
        <f>NA()</f>
        <v>#N/A</v>
      </c>
      <c r="F67" s="135">
        <f>IF(ISNUMBER('将来負担比率（分子）の構造'!J$52), IF('将来負担比率（分子）の構造'!J$52 &lt; 0, 0, '将来負担比率（分子）の構造'!J$52), NA())</f>
        <v>1953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5203161</v>
      </c>
      <c r="S5" s="613"/>
      <c r="T5" s="613"/>
      <c r="U5" s="613"/>
      <c r="V5" s="613"/>
      <c r="W5" s="613"/>
      <c r="X5" s="613"/>
      <c r="Y5" s="614"/>
      <c r="Z5" s="615">
        <v>19.100000000000001</v>
      </c>
      <c r="AA5" s="615"/>
      <c r="AB5" s="615"/>
      <c r="AC5" s="615"/>
      <c r="AD5" s="616">
        <v>5203161</v>
      </c>
      <c r="AE5" s="616"/>
      <c r="AF5" s="616"/>
      <c r="AG5" s="616"/>
      <c r="AH5" s="616"/>
      <c r="AI5" s="616"/>
      <c r="AJ5" s="616"/>
      <c r="AK5" s="616"/>
      <c r="AL5" s="617">
        <v>33.200000000000003</v>
      </c>
      <c r="AM5" s="618"/>
      <c r="AN5" s="618"/>
      <c r="AO5" s="619"/>
      <c r="AP5" s="609" t="s">
        <v>206</v>
      </c>
      <c r="AQ5" s="610"/>
      <c r="AR5" s="610"/>
      <c r="AS5" s="610"/>
      <c r="AT5" s="610"/>
      <c r="AU5" s="610"/>
      <c r="AV5" s="610"/>
      <c r="AW5" s="610"/>
      <c r="AX5" s="610"/>
      <c r="AY5" s="610"/>
      <c r="AZ5" s="610"/>
      <c r="BA5" s="610"/>
      <c r="BB5" s="610"/>
      <c r="BC5" s="610"/>
      <c r="BD5" s="610"/>
      <c r="BE5" s="610"/>
      <c r="BF5" s="611"/>
      <c r="BG5" s="623">
        <v>5203010</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264841</v>
      </c>
      <c r="S6" s="624"/>
      <c r="T6" s="624"/>
      <c r="U6" s="624"/>
      <c r="V6" s="624"/>
      <c r="W6" s="624"/>
      <c r="X6" s="624"/>
      <c r="Y6" s="625"/>
      <c r="Z6" s="626">
        <v>1</v>
      </c>
      <c r="AA6" s="626"/>
      <c r="AB6" s="626"/>
      <c r="AC6" s="626"/>
      <c r="AD6" s="627">
        <v>264841</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5203010</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229548</v>
      </c>
      <c r="CS6" s="624"/>
      <c r="CT6" s="624"/>
      <c r="CU6" s="624"/>
      <c r="CV6" s="624"/>
      <c r="CW6" s="624"/>
      <c r="CX6" s="624"/>
      <c r="CY6" s="625"/>
      <c r="CZ6" s="626">
        <v>0.9</v>
      </c>
      <c r="DA6" s="626"/>
      <c r="DB6" s="626"/>
      <c r="DC6" s="626"/>
      <c r="DD6" s="632" t="s">
        <v>207</v>
      </c>
      <c r="DE6" s="624"/>
      <c r="DF6" s="624"/>
      <c r="DG6" s="624"/>
      <c r="DH6" s="624"/>
      <c r="DI6" s="624"/>
      <c r="DJ6" s="624"/>
      <c r="DK6" s="624"/>
      <c r="DL6" s="624"/>
      <c r="DM6" s="624"/>
      <c r="DN6" s="624"/>
      <c r="DO6" s="624"/>
      <c r="DP6" s="625"/>
      <c r="DQ6" s="632">
        <v>229547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6415</v>
      </c>
      <c r="S7" s="624"/>
      <c r="T7" s="624"/>
      <c r="U7" s="624"/>
      <c r="V7" s="624"/>
      <c r="W7" s="624"/>
      <c r="X7" s="624"/>
      <c r="Y7" s="625"/>
      <c r="Z7" s="626">
        <v>0</v>
      </c>
      <c r="AA7" s="626"/>
      <c r="AB7" s="626"/>
      <c r="AC7" s="626"/>
      <c r="AD7" s="627">
        <v>6415</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2033518</v>
      </c>
      <c r="BH7" s="624"/>
      <c r="BI7" s="624"/>
      <c r="BJ7" s="624"/>
      <c r="BK7" s="624"/>
      <c r="BL7" s="624"/>
      <c r="BM7" s="624"/>
      <c r="BN7" s="625"/>
      <c r="BO7" s="626">
        <v>39.1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4680074</v>
      </c>
      <c r="CS7" s="624"/>
      <c r="CT7" s="624"/>
      <c r="CU7" s="624"/>
      <c r="CV7" s="624"/>
      <c r="CW7" s="624"/>
      <c r="CX7" s="624"/>
      <c r="CY7" s="625"/>
      <c r="CZ7" s="626">
        <v>18.100000000000001</v>
      </c>
      <c r="DA7" s="626"/>
      <c r="DB7" s="626"/>
      <c r="DC7" s="626"/>
      <c r="DD7" s="632">
        <v>809482</v>
      </c>
      <c r="DE7" s="624"/>
      <c r="DF7" s="624"/>
      <c r="DG7" s="624"/>
      <c r="DH7" s="624"/>
      <c r="DI7" s="624"/>
      <c r="DJ7" s="624"/>
      <c r="DK7" s="624"/>
      <c r="DL7" s="624"/>
      <c r="DM7" s="624"/>
      <c r="DN7" s="624"/>
      <c r="DO7" s="624"/>
      <c r="DP7" s="625"/>
      <c r="DQ7" s="632">
        <v>3660361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12732</v>
      </c>
      <c r="S8" s="624"/>
      <c r="T8" s="624"/>
      <c r="U8" s="624"/>
      <c r="V8" s="624"/>
      <c r="W8" s="624"/>
      <c r="X8" s="624"/>
      <c r="Y8" s="625"/>
      <c r="Z8" s="626">
        <v>0</v>
      </c>
      <c r="AA8" s="626"/>
      <c r="AB8" s="626"/>
      <c r="AC8" s="626"/>
      <c r="AD8" s="627">
        <v>12732</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79076</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8685774</v>
      </c>
      <c r="CS8" s="624"/>
      <c r="CT8" s="624"/>
      <c r="CU8" s="624"/>
      <c r="CV8" s="624"/>
      <c r="CW8" s="624"/>
      <c r="CX8" s="624"/>
      <c r="CY8" s="625"/>
      <c r="CZ8" s="626">
        <v>33.6</v>
      </c>
      <c r="DA8" s="626"/>
      <c r="DB8" s="626"/>
      <c r="DC8" s="626"/>
      <c r="DD8" s="632" t="s">
        <v>207</v>
      </c>
      <c r="DE8" s="624"/>
      <c r="DF8" s="624"/>
      <c r="DG8" s="624"/>
      <c r="DH8" s="624"/>
      <c r="DI8" s="624"/>
      <c r="DJ8" s="624"/>
      <c r="DK8" s="624"/>
      <c r="DL8" s="624"/>
      <c r="DM8" s="624"/>
      <c r="DN8" s="624"/>
      <c r="DO8" s="624"/>
      <c r="DP8" s="625"/>
      <c r="DQ8" s="632">
        <v>4372333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12924</v>
      </c>
      <c r="S9" s="624"/>
      <c r="T9" s="624"/>
      <c r="U9" s="624"/>
      <c r="V9" s="624"/>
      <c r="W9" s="624"/>
      <c r="X9" s="624"/>
      <c r="Y9" s="625"/>
      <c r="Z9" s="626">
        <v>0</v>
      </c>
      <c r="AA9" s="626"/>
      <c r="AB9" s="626"/>
      <c r="AC9" s="626"/>
      <c r="AD9" s="627">
        <v>12924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1632542</v>
      </c>
      <c r="BH9" s="624"/>
      <c r="BI9" s="624"/>
      <c r="BJ9" s="624"/>
      <c r="BK9" s="624"/>
      <c r="BL9" s="624"/>
      <c r="BM9" s="624"/>
      <c r="BN9" s="625"/>
      <c r="BO9" s="626">
        <v>31.4</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2707982</v>
      </c>
      <c r="CS9" s="624"/>
      <c r="CT9" s="624"/>
      <c r="CU9" s="624"/>
      <c r="CV9" s="624"/>
      <c r="CW9" s="624"/>
      <c r="CX9" s="624"/>
      <c r="CY9" s="625"/>
      <c r="CZ9" s="626">
        <v>10.5</v>
      </c>
      <c r="DA9" s="626"/>
      <c r="DB9" s="626"/>
      <c r="DC9" s="626"/>
      <c r="DD9" s="632">
        <v>82753</v>
      </c>
      <c r="DE9" s="624"/>
      <c r="DF9" s="624"/>
      <c r="DG9" s="624"/>
      <c r="DH9" s="624"/>
      <c r="DI9" s="624"/>
      <c r="DJ9" s="624"/>
      <c r="DK9" s="624"/>
      <c r="DL9" s="624"/>
      <c r="DM9" s="624"/>
      <c r="DN9" s="624"/>
      <c r="DO9" s="624"/>
      <c r="DP9" s="625"/>
      <c r="DQ9" s="632">
        <v>2389682</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1011274</v>
      </c>
      <c r="S10" s="624"/>
      <c r="T10" s="624"/>
      <c r="U10" s="624"/>
      <c r="V10" s="624"/>
      <c r="W10" s="624"/>
      <c r="X10" s="624"/>
      <c r="Y10" s="625"/>
      <c r="Z10" s="626">
        <v>3.7</v>
      </c>
      <c r="AA10" s="626"/>
      <c r="AB10" s="626"/>
      <c r="AC10" s="626"/>
      <c r="AD10" s="627">
        <v>1011274</v>
      </c>
      <c r="AE10" s="627"/>
      <c r="AF10" s="627"/>
      <c r="AG10" s="627"/>
      <c r="AH10" s="627"/>
      <c r="AI10" s="627"/>
      <c r="AJ10" s="627"/>
      <c r="AK10" s="627"/>
      <c r="AL10" s="628">
        <v>6.5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127440</v>
      </c>
      <c r="BH10" s="624"/>
      <c r="BI10" s="624"/>
      <c r="BJ10" s="624"/>
      <c r="BK10" s="624"/>
      <c r="BL10" s="624"/>
      <c r="BM10" s="624"/>
      <c r="BN10" s="625"/>
      <c r="BO10" s="626">
        <v>2.4</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22687</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22035</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8004</v>
      </c>
      <c r="S11" s="624"/>
      <c r="T11" s="624"/>
      <c r="U11" s="624"/>
      <c r="V11" s="624"/>
      <c r="W11" s="624"/>
      <c r="X11" s="624"/>
      <c r="Y11" s="625"/>
      <c r="Z11" s="626">
        <v>0</v>
      </c>
      <c r="AA11" s="626"/>
      <c r="AB11" s="626"/>
      <c r="AC11" s="626"/>
      <c r="AD11" s="627">
        <v>8004</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194460</v>
      </c>
      <c r="BH11" s="624"/>
      <c r="BI11" s="624"/>
      <c r="BJ11" s="624"/>
      <c r="BK11" s="624"/>
      <c r="BL11" s="624"/>
      <c r="BM11" s="624"/>
      <c r="BN11" s="625"/>
      <c r="BO11" s="626">
        <v>3.7</v>
      </c>
      <c r="BP11" s="626"/>
      <c r="BQ11" s="626"/>
      <c r="BR11" s="626"/>
      <c r="BS11" s="632" t="s">
        <v>110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1235713</v>
      </c>
      <c r="CS11" s="624"/>
      <c r="CT11" s="624"/>
      <c r="CU11" s="624"/>
      <c r="CV11" s="624"/>
      <c r="CW11" s="624"/>
      <c r="CX11" s="624"/>
      <c r="CY11" s="625"/>
      <c r="CZ11" s="626">
        <v>4.8</v>
      </c>
      <c r="DA11" s="626"/>
      <c r="DB11" s="626"/>
      <c r="DC11" s="626"/>
      <c r="DD11" s="632">
        <v>397681</v>
      </c>
      <c r="DE11" s="624"/>
      <c r="DF11" s="624"/>
      <c r="DG11" s="624"/>
      <c r="DH11" s="624"/>
      <c r="DI11" s="624"/>
      <c r="DJ11" s="624"/>
      <c r="DK11" s="624"/>
      <c r="DL11" s="624"/>
      <c r="DM11" s="624"/>
      <c r="DN11" s="624"/>
      <c r="DO11" s="624"/>
      <c r="DP11" s="625"/>
      <c r="DQ11" s="632">
        <v>661097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2637520</v>
      </c>
      <c r="BH12" s="624"/>
      <c r="BI12" s="624"/>
      <c r="BJ12" s="624"/>
      <c r="BK12" s="624"/>
      <c r="BL12" s="624"/>
      <c r="BM12" s="624"/>
      <c r="BN12" s="625"/>
      <c r="BO12" s="626">
        <v>50.7</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418927</v>
      </c>
      <c r="CS12" s="624"/>
      <c r="CT12" s="624"/>
      <c r="CU12" s="624"/>
      <c r="CV12" s="624"/>
      <c r="CW12" s="624"/>
      <c r="CX12" s="624"/>
      <c r="CY12" s="625"/>
      <c r="CZ12" s="626">
        <v>1.6</v>
      </c>
      <c r="DA12" s="626"/>
      <c r="DB12" s="626"/>
      <c r="DC12" s="626"/>
      <c r="DD12" s="632">
        <v>44932</v>
      </c>
      <c r="DE12" s="624"/>
      <c r="DF12" s="624"/>
      <c r="DG12" s="624"/>
      <c r="DH12" s="624"/>
      <c r="DI12" s="624"/>
      <c r="DJ12" s="624"/>
      <c r="DK12" s="624"/>
      <c r="DL12" s="624"/>
      <c r="DM12" s="624"/>
      <c r="DN12" s="624"/>
      <c r="DO12" s="624"/>
      <c r="DP12" s="625"/>
      <c r="DQ12" s="632">
        <v>340301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25573</v>
      </c>
      <c r="S13" s="624"/>
      <c r="T13" s="624"/>
      <c r="U13" s="624"/>
      <c r="V13" s="624"/>
      <c r="W13" s="624"/>
      <c r="X13" s="624"/>
      <c r="Y13" s="625"/>
      <c r="Z13" s="626">
        <v>0.1</v>
      </c>
      <c r="AA13" s="626"/>
      <c r="AB13" s="626"/>
      <c r="AC13" s="626"/>
      <c r="AD13" s="627">
        <v>25573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2599735</v>
      </c>
      <c r="BH13" s="624"/>
      <c r="BI13" s="624"/>
      <c r="BJ13" s="624"/>
      <c r="BK13" s="624"/>
      <c r="BL13" s="624"/>
      <c r="BM13" s="624"/>
      <c r="BN13" s="625"/>
      <c r="BO13" s="626">
        <v>50</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2083670</v>
      </c>
      <c r="CS13" s="624"/>
      <c r="CT13" s="624"/>
      <c r="CU13" s="624"/>
      <c r="CV13" s="624"/>
      <c r="CW13" s="624"/>
      <c r="CX13" s="624"/>
      <c r="CY13" s="625"/>
      <c r="CZ13" s="626">
        <v>8.1</v>
      </c>
      <c r="DA13" s="626"/>
      <c r="DB13" s="626"/>
      <c r="DC13" s="626"/>
      <c r="DD13" s="632">
        <v>1007465</v>
      </c>
      <c r="DE13" s="624"/>
      <c r="DF13" s="624"/>
      <c r="DG13" s="624"/>
      <c r="DH13" s="624"/>
      <c r="DI13" s="624"/>
      <c r="DJ13" s="624"/>
      <c r="DK13" s="624"/>
      <c r="DL13" s="624"/>
      <c r="DM13" s="624"/>
      <c r="DN13" s="624"/>
      <c r="DO13" s="624"/>
      <c r="DP13" s="625"/>
      <c r="DQ13" s="632">
        <v>1385231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161100</v>
      </c>
      <c r="BH14" s="624"/>
      <c r="BI14" s="624"/>
      <c r="BJ14" s="624"/>
      <c r="BK14" s="624"/>
      <c r="BL14" s="624"/>
      <c r="BM14" s="624"/>
      <c r="BN14" s="625"/>
      <c r="BO14" s="626">
        <v>3.1</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670462</v>
      </c>
      <c r="CS14" s="624"/>
      <c r="CT14" s="624"/>
      <c r="CU14" s="624"/>
      <c r="CV14" s="624"/>
      <c r="CW14" s="624"/>
      <c r="CX14" s="624"/>
      <c r="CY14" s="625"/>
      <c r="CZ14" s="626">
        <v>2.6</v>
      </c>
      <c r="DA14" s="626"/>
      <c r="DB14" s="626"/>
      <c r="DC14" s="626"/>
      <c r="DD14" s="632">
        <v>27946</v>
      </c>
      <c r="DE14" s="624"/>
      <c r="DF14" s="624"/>
      <c r="DG14" s="624"/>
      <c r="DH14" s="624"/>
      <c r="DI14" s="624"/>
      <c r="DJ14" s="624"/>
      <c r="DK14" s="624"/>
      <c r="DL14" s="624"/>
      <c r="DM14" s="624"/>
      <c r="DN14" s="624"/>
      <c r="DO14" s="624"/>
      <c r="DP14" s="625"/>
      <c r="DQ14" s="632">
        <v>651493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16858</v>
      </c>
      <c r="S15" s="624"/>
      <c r="T15" s="624"/>
      <c r="U15" s="624"/>
      <c r="V15" s="624"/>
      <c r="W15" s="624"/>
      <c r="X15" s="624"/>
      <c r="Y15" s="625"/>
      <c r="Z15" s="626">
        <v>0.1</v>
      </c>
      <c r="AA15" s="626"/>
      <c r="AB15" s="626"/>
      <c r="AC15" s="626"/>
      <c r="AD15" s="627">
        <v>16858</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370872</v>
      </c>
      <c r="BH15" s="624"/>
      <c r="BI15" s="624"/>
      <c r="BJ15" s="624"/>
      <c r="BK15" s="624"/>
      <c r="BL15" s="624"/>
      <c r="BM15" s="624"/>
      <c r="BN15" s="625"/>
      <c r="BO15" s="626">
        <v>7.1</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2277404</v>
      </c>
      <c r="CS15" s="624"/>
      <c r="CT15" s="624"/>
      <c r="CU15" s="624"/>
      <c r="CV15" s="624"/>
      <c r="CW15" s="624"/>
      <c r="CX15" s="624"/>
      <c r="CY15" s="625"/>
      <c r="CZ15" s="626">
        <v>8.8000000000000007</v>
      </c>
      <c r="DA15" s="626"/>
      <c r="DB15" s="626"/>
      <c r="DC15" s="626"/>
      <c r="DD15" s="632">
        <v>126242</v>
      </c>
      <c r="DE15" s="624"/>
      <c r="DF15" s="624"/>
      <c r="DG15" s="624"/>
      <c r="DH15" s="624"/>
      <c r="DI15" s="624"/>
      <c r="DJ15" s="624"/>
      <c r="DK15" s="624"/>
      <c r="DL15" s="624"/>
      <c r="DM15" s="624"/>
      <c r="DN15" s="624"/>
      <c r="DO15" s="624"/>
      <c r="DP15" s="625"/>
      <c r="DQ15" s="632">
        <v>2081628</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10283534</v>
      </c>
      <c r="S16" s="624"/>
      <c r="T16" s="624"/>
      <c r="U16" s="624"/>
      <c r="V16" s="624"/>
      <c r="W16" s="624"/>
      <c r="X16" s="624"/>
      <c r="Y16" s="625"/>
      <c r="Z16" s="626">
        <v>37.700000000000003</v>
      </c>
      <c r="AA16" s="626"/>
      <c r="AB16" s="626"/>
      <c r="AC16" s="626"/>
      <c r="AD16" s="627">
        <v>8994091</v>
      </c>
      <c r="AE16" s="627"/>
      <c r="AF16" s="627"/>
      <c r="AG16" s="627"/>
      <c r="AH16" s="627"/>
      <c r="AI16" s="627"/>
      <c r="AJ16" s="627"/>
      <c r="AK16" s="627"/>
      <c r="AL16" s="628">
        <v>57.5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193001</v>
      </c>
      <c r="CS16" s="624"/>
      <c r="CT16" s="624"/>
      <c r="CU16" s="624"/>
      <c r="CV16" s="624"/>
      <c r="CW16" s="624"/>
      <c r="CX16" s="624"/>
      <c r="CY16" s="625"/>
      <c r="CZ16" s="626">
        <v>0.7</v>
      </c>
      <c r="DA16" s="626"/>
      <c r="DB16" s="626"/>
      <c r="DC16" s="626"/>
      <c r="DD16" s="632" t="s">
        <v>110</v>
      </c>
      <c r="DE16" s="624"/>
      <c r="DF16" s="624"/>
      <c r="DG16" s="624"/>
      <c r="DH16" s="624"/>
      <c r="DI16" s="624"/>
      <c r="DJ16" s="624"/>
      <c r="DK16" s="624"/>
      <c r="DL16" s="624"/>
      <c r="DM16" s="624"/>
      <c r="DN16" s="624"/>
      <c r="DO16" s="624"/>
      <c r="DP16" s="625"/>
      <c r="DQ16" s="632">
        <v>164451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8994091</v>
      </c>
      <c r="S17" s="624"/>
      <c r="T17" s="624"/>
      <c r="U17" s="624"/>
      <c r="V17" s="624"/>
      <c r="W17" s="624"/>
      <c r="X17" s="624"/>
      <c r="Y17" s="625"/>
      <c r="Z17" s="626">
        <v>32.9</v>
      </c>
      <c r="AA17" s="626"/>
      <c r="AB17" s="626"/>
      <c r="AC17" s="626"/>
      <c r="AD17" s="627">
        <v>8994091</v>
      </c>
      <c r="AE17" s="627"/>
      <c r="AF17" s="627"/>
      <c r="AG17" s="627"/>
      <c r="AH17" s="627"/>
      <c r="AI17" s="627"/>
      <c r="AJ17" s="627"/>
      <c r="AK17" s="627"/>
      <c r="AL17" s="628">
        <v>57.5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2537522</v>
      </c>
      <c r="CS17" s="624"/>
      <c r="CT17" s="624"/>
      <c r="CU17" s="624"/>
      <c r="CV17" s="624"/>
      <c r="CW17" s="624"/>
      <c r="CX17" s="624"/>
      <c r="CY17" s="625"/>
      <c r="CZ17" s="626">
        <v>9.8000000000000007</v>
      </c>
      <c r="DA17" s="626"/>
      <c r="DB17" s="626"/>
      <c r="DC17" s="626"/>
      <c r="DD17" s="632" t="s">
        <v>110</v>
      </c>
      <c r="DE17" s="624"/>
      <c r="DF17" s="624"/>
      <c r="DG17" s="624"/>
      <c r="DH17" s="624"/>
      <c r="DI17" s="624"/>
      <c r="DJ17" s="624"/>
      <c r="DK17" s="624"/>
      <c r="DL17" s="624"/>
      <c r="DM17" s="624"/>
      <c r="DN17" s="624"/>
      <c r="DO17" s="624"/>
      <c r="DP17" s="625"/>
      <c r="DQ17" s="632">
        <v>2328470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1287236</v>
      </c>
      <c r="S18" s="624"/>
      <c r="T18" s="624"/>
      <c r="U18" s="624"/>
      <c r="V18" s="624"/>
      <c r="W18" s="624"/>
      <c r="X18" s="624"/>
      <c r="Y18" s="625"/>
      <c r="Z18" s="626">
        <v>4.7</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105076</v>
      </c>
      <c r="CS18" s="624"/>
      <c r="CT18" s="624"/>
      <c r="CU18" s="624"/>
      <c r="CV18" s="624"/>
      <c r="CW18" s="624"/>
      <c r="CX18" s="624"/>
      <c r="CY18" s="625"/>
      <c r="CZ18" s="626">
        <v>0.4</v>
      </c>
      <c r="DA18" s="626"/>
      <c r="DB18" s="626"/>
      <c r="DC18" s="626"/>
      <c r="DD18" s="632">
        <v>105076</v>
      </c>
      <c r="DE18" s="624"/>
      <c r="DF18" s="624"/>
      <c r="DG18" s="624"/>
      <c r="DH18" s="624"/>
      <c r="DI18" s="624"/>
      <c r="DJ18" s="624"/>
      <c r="DK18" s="624"/>
      <c r="DL18" s="624"/>
      <c r="DM18" s="624"/>
      <c r="DN18" s="624"/>
      <c r="DO18" s="624"/>
      <c r="DP18" s="625"/>
      <c r="DQ18" s="632">
        <v>105076</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2207</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151</v>
      </c>
      <c r="BH19" s="624"/>
      <c r="BI19" s="624"/>
      <c r="BJ19" s="624"/>
      <c r="BK19" s="624"/>
      <c r="BL19" s="624"/>
      <c r="BM19" s="624"/>
      <c r="BN19" s="625"/>
      <c r="BO19" s="626">
        <v>0</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16845316</v>
      </c>
      <c r="S20" s="624"/>
      <c r="T20" s="624"/>
      <c r="U20" s="624"/>
      <c r="V20" s="624"/>
      <c r="W20" s="624"/>
      <c r="X20" s="624"/>
      <c r="Y20" s="625"/>
      <c r="Z20" s="626">
        <v>61.7</v>
      </c>
      <c r="AA20" s="626"/>
      <c r="AB20" s="626"/>
      <c r="AC20" s="626"/>
      <c r="AD20" s="627">
        <v>15555873</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151</v>
      </c>
      <c r="BH20" s="624"/>
      <c r="BI20" s="624"/>
      <c r="BJ20" s="624"/>
      <c r="BK20" s="624"/>
      <c r="BL20" s="624"/>
      <c r="BM20" s="624"/>
      <c r="BN20" s="625"/>
      <c r="BO20" s="626">
        <v>0</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25847840</v>
      </c>
      <c r="CS20" s="624"/>
      <c r="CT20" s="624"/>
      <c r="CU20" s="624"/>
      <c r="CV20" s="624"/>
      <c r="CW20" s="624"/>
      <c r="CX20" s="624"/>
      <c r="CY20" s="625"/>
      <c r="CZ20" s="626">
        <v>100</v>
      </c>
      <c r="DA20" s="626"/>
      <c r="DB20" s="626"/>
      <c r="DC20" s="626"/>
      <c r="DD20" s="632">
        <v>2601577</v>
      </c>
      <c r="DE20" s="624"/>
      <c r="DF20" s="624"/>
      <c r="DG20" s="624"/>
      <c r="DH20" s="624"/>
      <c r="DI20" s="624"/>
      <c r="DJ20" s="624"/>
      <c r="DK20" s="624"/>
      <c r="DL20" s="624"/>
      <c r="DM20" s="624"/>
      <c r="DN20" s="624"/>
      <c r="DO20" s="624"/>
      <c r="DP20" s="625"/>
      <c r="DQ20" s="632">
        <v>18391705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7062</v>
      </c>
      <c r="S21" s="624"/>
      <c r="T21" s="624"/>
      <c r="U21" s="624"/>
      <c r="V21" s="624"/>
      <c r="W21" s="624"/>
      <c r="X21" s="624"/>
      <c r="Y21" s="625"/>
      <c r="Z21" s="626">
        <v>0</v>
      </c>
      <c r="AA21" s="626"/>
      <c r="AB21" s="626"/>
      <c r="AC21" s="626"/>
      <c r="AD21" s="627">
        <v>7062</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151</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249142</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456794</v>
      </c>
      <c r="S23" s="624"/>
      <c r="T23" s="624"/>
      <c r="U23" s="624"/>
      <c r="V23" s="624"/>
      <c r="W23" s="624"/>
      <c r="X23" s="624"/>
      <c r="Y23" s="625"/>
      <c r="Z23" s="626">
        <v>1.7</v>
      </c>
      <c r="AA23" s="626"/>
      <c r="AB23" s="626"/>
      <c r="AC23" s="626"/>
      <c r="AD23" s="627">
        <v>19988</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34590</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12927098</v>
      </c>
      <c r="CS24" s="613"/>
      <c r="CT24" s="613"/>
      <c r="CU24" s="613"/>
      <c r="CV24" s="613"/>
      <c r="CW24" s="613"/>
      <c r="CX24" s="613"/>
      <c r="CY24" s="614"/>
      <c r="CZ24" s="650">
        <v>50</v>
      </c>
      <c r="DA24" s="651"/>
      <c r="DB24" s="651"/>
      <c r="DC24" s="652"/>
      <c r="DD24" s="649">
        <v>8811856</v>
      </c>
      <c r="DE24" s="613"/>
      <c r="DF24" s="613"/>
      <c r="DG24" s="613"/>
      <c r="DH24" s="613"/>
      <c r="DI24" s="613"/>
      <c r="DJ24" s="613"/>
      <c r="DK24" s="614"/>
      <c r="DL24" s="649">
        <v>8608217</v>
      </c>
      <c r="DM24" s="613"/>
      <c r="DN24" s="613"/>
      <c r="DO24" s="613"/>
      <c r="DP24" s="613"/>
      <c r="DQ24" s="613"/>
      <c r="DR24" s="613"/>
      <c r="DS24" s="613"/>
      <c r="DT24" s="613"/>
      <c r="DU24" s="613"/>
      <c r="DV24" s="614"/>
      <c r="DW24" s="617">
        <v>52.6</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3274748</v>
      </c>
      <c r="S25" s="624"/>
      <c r="T25" s="624"/>
      <c r="U25" s="624"/>
      <c r="V25" s="624"/>
      <c r="W25" s="624"/>
      <c r="X25" s="624"/>
      <c r="Y25" s="625"/>
      <c r="Z25" s="626">
        <v>12</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4959963</v>
      </c>
      <c r="CS25" s="655"/>
      <c r="CT25" s="655"/>
      <c r="CU25" s="655"/>
      <c r="CV25" s="655"/>
      <c r="CW25" s="655"/>
      <c r="CX25" s="655"/>
      <c r="CY25" s="656"/>
      <c r="CZ25" s="657">
        <v>19.2</v>
      </c>
      <c r="DA25" s="658"/>
      <c r="DB25" s="658"/>
      <c r="DC25" s="659"/>
      <c r="DD25" s="632">
        <v>4723363</v>
      </c>
      <c r="DE25" s="655"/>
      <c r="DF25" s="655"/>
      <c r="DG25" s="655"/>
      <c r="DH25" s="655"/>
      <c r="DI25" s="655"/>
      <c r="DJ25" s="655"/>
      <c r="DK25" s="656"/>
      <c r="DL25" s="632">
        <v>4559522</v>
      </c>
      <c r="DM25" s="655"/>
      <c r="DN25" s="655"/>
      <c r="DO25" s="655"/>
      <c r="DP25" s="655"/>
      <c r="DQ25" s="655"/>
      <c r="DR25" s="655"/>
      <c r="DS25" s="655"/>
      <c r="DT25" s="655"/>
      <c r="DU25" s="655"/>
      <c r="DV25" s="656"/>
      <c r="DW25" s="628">
        <v>27.9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3195566</v>
      </c>
      <c r="CS26" s="624"/>
      <c r="CT26" s="624"/>
      <c r="CU26" s="624"/>
      <c r="CV26" s="624"/>
      <c r="CW26" s="624"/>
      <c r="CX26" s="624"/>
      <c r="CY26" s="625"/>
      <c r="CZ26" s="657">
        <v>12.4</v>
      </c>
      <c r="DA26" s="658"/>
      <c r="DB26" s="658"/>
      <c r="DC26" s="659"/>
      <c r="DD26" s="632">
        <v>3005856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1942737</v>
      </c>
      <c r="S27" s="624"/>
      <c r="T27" s="624"/>
      <c r="U27" s="624"/>
      <c r="V27" s="624"/>
      <c r="W27" s="624"/>
      <c r="X27" s="624"/>
      <c r="Y27" s="625"/>
      <c r="Z27" s="626">
        <v>7.1</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5203161</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5429613</v>
      </c>
      <c r="CS27" s="655"/>
      <c r="CT27" s="655"/>
      <c r="CU27" s="655"/>
      <c r="CV27" s="655"/>
      <c r="CW27" s="655"/>
      <c r="CX27" s="655"/>
      <c r="CY27" s="656"/>
      <c r="CZ27" s="657">
        <v>21</v>
      </c>
      <c r="DA27" s="658"/>
      <c r="DB27" s="658"/>
      <c r="DC27" s="659"/>
      <c r="DD27" s="632">
        <v>1760023</v>
      </c>
      <c r="DE27" s="655"/>
      <c r="DF27" s="655"/>
      <c r="DG27" s="655"/>
      <c r="DH27" s="655"/>
      <c r="DI27" s="655"/>
      <c r="DJ27" s="655"/>
      <c r="DK27" s="656"/>
      <c r="DL27" s="632">
        <v>1720225</v>
      </c>
      <c r="DM27" s="655"/>
      <c r="DN27" s="655"/>
      <c r="DO27" s="655"/>
      <c r="DP27" s="655"/>
      <c r="DQ27" s="655"/>
      <c r="DR27" s="655"/>
      <c r="DS27" s="655"/>
      <c r="DT27" s="655"/>
      <c r="DU27" s="655"/>
      <c r="DV27" s="656"/>
      <c r="DW27" s="628">
        <v>10.5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327389</v>
      </c>
      <c r="S28" s="624"/>
      <c r="T28" s="624"/>
      <c r="U28" s="624"/>
      <c r="V28" s="624"/>
      <c r="W28" s="624"/>
      <c r="X28" s="624"/>
      <c r="Y28" s="625"/>
      <c r="Z28" s="626">
        <v>1.2</v>
      </c>
      <c r="AA28" s="626"/>
      <c r="AB28" s="626"/>
      <c r="AC28" s="626"/>
      <c r="AD28" s="627">
        <v>69260</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2537522</v>
      </c>
      <c r="CS28" s="624"/>
      <c r="CT28" s="624"/>
      <c r="CU28" s="624"/>
      <c r="CV28" s="624"/>
      <c r="CW28" s="624"/>
      <c r="CX28" s="624"/>
      <c r="CY28" s="625"/>
      <c r="CZ28" s="657">
        <v>9.8000000000000007</v>
      </c>
      <c r="DA28" s="658"/>
      <c r="DB28" s="658"/>
      <c r="DC28" s="659"/>
      <c r="DD28" s="632">
        <v>2328470</v>
      </c>
      <c r="DE28" s="624"/>
      <c r="DF28" s="624"/>
      <c r="DG28" s="624"/>
      <c r="DH28" s="624"/>
      <c r="DI28" s="624"/>
      <c r="DJ28" s="624"/>
      <c r="DK28" s="625"/>
      <c r="DL28" s="632">
        <v>2328470</v>
      </c>
      <c r="DM28" s="624"/>
      <c r="DN28" s="624"/>
      <c r="DO28" s="624"/>
      <c r="DP28" s="624"/>
      <c r="DQ28" s="624"/>
      <c r="DR28" s="624"/>
      <c r="DS28" s="624"/>
      <c r="DT28" s="624"/>
      <c r="DU28" s="624"/>
      <c r="DV28" s="625"/>
      <c r="DW28" s="628">
        <v>14.2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19500</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2537522</v>
      </c>
      <c r="CS29" s="655"/>
      <c r="CT29" s="655"/>
      <c r="CU29" s="655"/>
      <c r="CV29" s="655"/>
      <c r="CW29" s="655"/>
      <c r="CX29" s="655"/>
      <c r="CY29" s="656"/>
      <c r="CZ29" s="657">
        <v>9.8000000000000007</v>
      </c>
      <c r="DA29" s="658"/>
      <c r="DB29" s="658"/>
      <c r="DC29" s="659"/>
      <c r="DD29" s="632">
        <v>2328470</v>
      </c>
      <c r="DE29" s="655"/>
      <c r="DF29" s="655"/>
      <c r="DG29" s="655"/>
      <c r="DH29" s="655"/>
      <c r="DI29" s="655"/>
      <c r="DJ29" s="655"/>
      <c r="DK29" s="656"/>
      <c r="DL29" s="632">
        <v>2328470</v>
      </c>
      <c r="DM29" s="655"/>
      <c r="DN29" s="655"/>
      <c r="DO29" s="655"/>
      <c r="DP29" s="655"/>
      <c r="DQ29" s="655"/>
      <c r="DR29" s="655"/>
      <c r="DS29" s="655"/>
      <c r="DT29" s="655"/>
      <c r="DU29" s="655"/>
      <c r="DV29" s="656"/>
      <c r="DW29" s="628">
        <v>14.2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673007</v>
      </c>
      <c r="S30" s="624"/>
      <c r="T30" s="624"/>
      <c r="U30" s="624"/>
      <c r="V30" s="624"/>
      <c r="W30" s="624"/>
      <c r="X30" s="624"/>
      <c r="Y30" s="625"/>
      <c r="Z30" s="626">
        <v>2.5</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93.5</v>
      </c>
      <c r="BN30" s="682"/>
      <c r="BO30" s="682"/>
      <c r="BP30" s="682"/>
      <c r="BQ30" s="683"/>
      <c r="BR30" s="681">
        <v>98.8</v>
      </c>
      <c r="BS30" s="682"/>
      <c r="BT30" s="682"/>
      <c r="BU30" s="682"/>
      <c r="BV30" s="682"/>
      <c r="BW30" s="682"/>
      <c r="BX30" s="618">
        <v>92.9</v>
      </c>
      <c r="BY30" s="682"/>
      <c r="BZ30" s="682"/>
      <c r="CA30" s="682"/>
      <c r="CB30" s="683"/>
      <c r="CD30" s="686"/>
      <c r="CE30" s="687"/>
      <c r="CF30" s="637" t="s">
        <v>290</v>
      </c>
      <c r="CG30" s="638"/>
      <c r="CH30" s="638"/>
      <c r="CI30" s="638"/>
      <c r="CJ30" s="638"/>
      <c r="CK30" s="638"/>
      <c r="CL30" s="638"/>
      <c r="CM30" s="638"/>
      <c r="CN30" s="638"/>
      <c r="CO30" s="638"/>
      <c r="CP30" s="638"/>
      <c r="CQ30" s="639"/>
      <c r="CR30" s="623">
        <v>2303663</v>
      </c>
      <c r="CS30" s="624"/>
      <c r="CT30" s="624"/>
      <c r="CU30" s="624"/>
      <c r="CV30" s="624"/>
      <c r="CW30" s="624"/>
      <c r="CX30" s="624"/>
      <c r="CY30" s="625"/>
      <c r="CZ30" s="657">
        <v>8.9</v>
      </c>
      <c r="DA30" s="658"/>
      <c r="DB30" s="658"/>
      <c r="DC30" s="659"/>
      <c r="DD30" s="632">
        <v>2094611</v>
      </c>
      <c r="DE30" s="624"/>
      <c r="DF30" s="624"/>
      <c r="DG30" s="624"/>
      <c r="DH30" s="624"/>
      <c r="DI30" s="624"/>
      <c r="DJ30" s="624"/>
      <c r="DK30" s="625"/>
      <c r="DL30" s="632">
        <v>2094611</v>
      </c>
      <c r="DM30" s="624"/>
      <c r="DN30" s="624"/>
      <c r="DO30" s="624"/>
      <c r="DP30" s="624"/>
      <c r="DQ30" s="624"/>
      <c r="DR30" s="624"/>
      <c r="DS30" s="624"/>
      <c r="DT30" s="624"/>
      <c r="DU30" s="624"/>
      <c r="DV30" s="625"/>
      <c r="DW30" s="628">
        <v>12.8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1254912</v>
      </c>
      <c r="S31" s="624"/>
      <c r="T31" s="624"/>
      <c r="U31" s="624"/>
      <c r="V31" s="624"/>
      <c r="W31" s="624"/>
      <c r="X31" s="624"/>
      <c r="Y31" s="625"/>
      <c r="Z31" s="626">
        <v>4.5999999999999996</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95</v>
      </c>
      <c r="BN31" s="679"/>
      <c r="BO31" s="679"/>
      <c r="BP31" s="679"/>
      <c r="BQ31" s="680"/>
      <c r="BR31" s="678">
        <v>98.9</v>
      </c>
      <c r="BS31" s="655"/>
      <c r="BT31" s="655"/>
      <c r="BU31" s="655"/>
      <c r="BV31" s="655"/>
      <c r="BW31" s="655"/>
      <c r="BX31" s="629">
        <v>94.6</v>
      </c>
      <c r="BY31" s="679"/>
      <c r="BZ31" s="679"/>
      <c r="CA31" s="679"/>
      <c r="CB31" s="680"/>
      <c r="CD31" s="686"/>
      <c r="CE31" s="687"/>
      <c r="CF31" s="637" t="s">
        <v>294</v>
      </c>
      <c r="CG31" s="638"/>
      <c r="CH31" s="638"/>
      <c r="CI31" s="638"/>
      <c r="CJ31" s="638"/>
      <c r="CK31" s="638"/>
      <c r="CL31" s="638"/>
      <c r="CM31" s="638"/>
      <c r="CN31" s="638"/>
      <c r="CO31" s="638"/>
      <c r="CP31" s="638"/>
      <c r="CQ31" s="639"/>
      <c r="CR31" s="623">
        <v>233859</v>
      </c>
      <c r="CS31" s="655"/>
      <c r="CT31" s="655"/>
      <c r="CU31" s="655"/>
      <c r="CV31" s="655"/>
      <c r="CW31" s="655"/>
      <c r="CX31" s="655"/>
      <c r="CY31" s="656"/>
      <c r="CZ31" s="657">
        <v>0.9</v>
      </c>
      <c r="DA31" s="658"/>
      <c r="DB31" s="658"/>
      <c r="DC31" s="659"/>
      <c r="DD31" s="632">
        <v>233859</v>
      </c>
      <c r="DE31" s="655"/>
      <c r="DF31" s="655"/>
      <c r="DG31" s="655"/>
      <c r="DH31" s="655"/>
      <c r="DI31" s="655"/>
      <c r="DJ31" s="655"/>
      <c r="DK31" s="656"/>
      <c r="DL31" s="632">
        <v>233859</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259324</v>
      </c>
      <c r="S32" s="624"/>
      <c r="T32" s="624"/>
      <c r="U32" s="624"/>
      <c r="V32" s="624"/>
      <c r="W32" s="624"/>
      <c r="X32" s="624"/>
      <c r="Y32" s="625"/>
      <c r="Z32" s="626">
        <v>0.9</v>
      </c>
      <c r="AA32" s="626"/>
      <c r="AB32" s="626"/>
      <c r="AC32" s="626"/>
      <c r="AD32" s="627">
        <v>3217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91.4</v>
      </c>
      <c r="BN32" s="691"/>
      <c r="BO32" s="691"/>
      <c r="BP32" s="691"/>
      <c r="BQ32" s="693"/>
      <c r="BR32" s="690">
        <v>98.6</v>
      </c>
      <c r="BS32" s="691"/>
      <c r="BT32" s="691"/>
      <c r="BU32" s="691"/>
      <c r="BV32" s="691"/>
      <c r="BW32" s="691"/>
      <c r="BX32" s="692">
        <v>90.6</v>
      </c>
      <c r="BY32" s="691"/>
      <c r="BZ32" s="691"/>
      <c r="CA32" s="691"/>
      <c r="CB32" s="693"/>
      <c r="CD32" s="688"/>
      <c r="CE32" s="689"/>
      <c r="CF32" s="637" t="s">
        <v>297</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1956000</v>
      </c>
      <c r="S33" s="624"/>
      <c r="T33" s="624"/>
      <c r="U33" s="624"/>
      <c r="V33" s="624"/>
      <c r="W33" s="624"/>
      <c r="X33" s="624"/>
      <c r="Y33" s="625"/>
      <c r="Z33" s="626">
        <v>7.2</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10126164</v>
      </c>
      <c r="CS33" s="655"/>
      <c r="CT33" s="655"/>
      <c r="CU33" s="655"/>
      <c r="CV33" s="655"/>
      <c r="CW33" s="655"/>
      <c r="CX33" s="655"/>
      <c r="CY33" s="656"/>
      <c r="CZ33" s="657">
        <v>39.200000000000003</v>
      </c>
      <c r="DA33" s="658"/>
      <c r="DB33" s="658"/>
      <c r="DC33" s="659"/>
      <c r="DD33" s="632">
        <v>8700058</v>
      </c>
      <c r="DE33" s="655"/>
      <c r="DF33" s="655"/>
      <c r="DG33" s="655"/>
      <c r="DH33" s="655"/>
      <c r="DI33" s="655"/>
      <c r="DJ33" s="655"/>
      <c r="DK33" s="656"/>
      <c r="DL33" s="632">
        <v>6010520</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2365954</v>
      </c>
      <c r="CS34" s="624"/>
      <c r="CT34" s="624"/>
      <c r="CU34" s="624"/>
      <c r="CV34" s="624"/>
      <c r="CW34" s="624"/>
      <c r="CX34" s="624"/>
      <c r="CY34" s="625"/>
      <c r="CZ34" s="657">
        <v>9.1999999999999993</v>
      </c>
      <c r="DA34" s="658"/>
      <c r="DB34" s="658"/>
      <c r="DC34" s="659"/>
      <c r="DD34" s="632">
        <v>1958392</v>
      </c>
      <c r="DE34" s="624"/>
      <c r="DF34" s="624"/>
      <c r="DG34" s="624"/>
      <c r="DH34" s="624"/>
      <c r="DI34" s="624"/>
      <c r="DJ34" s="624"/>
      <c r="DK34" s="625"/>
      <c r="DL34" s="632">
        <v>1780281</v>
      </c>
      <c r="DM34" s="624"/>
      <c r="DN34" s="624"/>
      <c r="DO34" s="624"/>
      <c r="DP34" s="624"/>
      <c r="DQ34" s="624"/>
      <c r="DR34" s="624"/>
      <c r="DS34" s="624"/>
      <c r="DT34" s="624"/>
      <c r="DU34" s="624"/>
      <c r="DV34" s="625"/>
      <c r="DW34" s="628">
        <v>10.9</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700000</v>
      </c>
      <c r="S35" s="624"/>
      <c r="T35" s="624"/>
      <c r="U35" s="624"/>
      <c r="V35" s="624"/>
      <c r="W35" s="624"/>
      <c r="X35" s="624"/>
      <c r="Y35" s="625"/>
      <c r="Z35" s="626">
        <v>2.6</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4390122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t="s">
        <v>207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147164</v>
      </c>
      <c r="CS35" s="655"/>
      <c r="CT35" s="655"/>
      <c r="CU35" s="655"/>
      <c r="CV35" s="655"/>
      <c r="CW35" s="655"/>
      <c r="CX35" s="655"/>
      <c r="CY35" s="656"/>
      <c r="CZ35" s="657">
        <v>0.6</v>
      </c>
      <c r="DA35" s="658"/>
      <c r="DB35" s="658"/>
      <c r="DC35" s="659"/>
      <c r="DD35" s="632">
        <v>113615</v>
      </c>
      <c r="DE35" s="655"/>
      <c r="DF35" s="655"/>
      <c r="DG35" s="655"/>
      <c r="DH35" s="655"/>
      <c r="DI35" s="655"/>
      <c r="DJ35" s="655"/>
      <c r="DK35" s="656"/>
      <c r="DL35" s="632">
        <v>113615</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27300521</v>
      </c>
      <c r="S36" s="696"/>
      <c r="T36" s="696"/>
      <c r="U36" s="696"/>
      <c r="V36" s="696"/>
      <c r="W36" s="696"/>
      <c r="X36" s="696"/>
      <c r="Y36" s="697"/>
      <c r="Z36" s="698">
        <v>100</v>
      </c>
      <c r="AA36" s="698"/>
      <c r="AB36" s="698"/>
      <c r="AC36" s="698"/>
      <c r="AD36" s="699">
        <v>15655400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1109716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-539365</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2325394</v>
      </c>
      <c r="CS36" s="624"/>
      <c r="CT36" s="624"/>
      <c r="CU36" s="624"/>
      <c r="CV36" s="624"/>
      <c r="CW36" s="624"/>
      <c r="CX36" s="624"/>
      <c r="CY36" s="625"/>
      <c r="CZ36" s="657">
        <v>9</v>
      </c>
      <c r="DA36" s="658"/>
      <c r="DB36" s="658"/>
      <c r="DC36" s="659"/>
      <c r="DD36" s="632">
        <v>1996427</v>
      </c>
      <c r="DE36" s="624"/>
      <c r="DF36" s="624"/>
      <c r="DG36" s="624"/>
      <c r="DH36" s="624"/>
      <c r="DI36" s="624"/>
      <c r="DJ36" s="624"/>
      <c r="DK36" s="625"/>
      <c r="DL36" s="632">
        <v>1410480</v>
      </c>
      <c r="DM36" s="624"/>
      <c r="DN36" s="624"/>
      <c r="DO36" s="624"/>
      <c r="DP36" s="624"/>
      <c r="DQ36" s="624"/>
      <c r="DR36" s="624"/>
      <c r="DS36" s="624"/>
      <c r="DT36" s="624"/>
      <c r="DU36" s="624"/>
      <c r="DV36" s="625"/>
      <c r="DW36" s="628">
        <v>8.6</v>
      </c>
      <c r="DX36" s="653"/>
      <c r="DY36" s="653"/>
      <c r="DZ36" s="653"/>
      <c r="EA36" s="653"/>
      <c r="EB36" s="653"/>
      <c r="EC36" s="654"/>
    </row>
    <row r="37" spans="2:133" ht="11.25" customHeight="1">
      <c r="AQ37" s="702" t="s">
        <v>312</v>
      </c>
      <c r="AR37" s="703"/>
      <c r="AS37" s="703"/>
      <c r="AT37" s="703"/>
      <c r="AU37" s="703"/>
      <c r="AV37" s="703"/>
      <c r="AW37" s="703"/>
      <c r="AX37" s="703"/>
      <c r="AY37" s="704"/>
      <c r="AZ37" s="623">
        <v>852843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9217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577279</v>
      </c>
      <c r="CS37" s="655"/>
      <c r="CT37" s="655"/>
      <c r="CU37" s="655"/>
      <c r="CV37" s="655"/>
      <c r="CW37" s="655"/>
      <c r="CX37" s="655"/>
      <c r="CY37" s="656"/>
      <c r="CZ37" s="657">
        <v>2.2000000000000002</v>
      </c>
      <c r="DA37" s="658"/>
      <c r="DB37" s="658"/>
      <c r="DC37" s="659"/>
      <c r="DD37" s="632">
        <v>570279</v>
      </c>
      <c r="DE37" s="655"/>
      <c r="DF37" s="655"/>
      <c r="DG37" s="655"/>
      <c r="DH37" s="655"/>
      <c r="DI37" s="655"/>
      <c r="DJ37" s="655"/>
      <c r="DK37" s="656"/>
      <c r="DL37" s="632">
        <v>468851</v>
      </c>
      <c r="DM37" s="655"/>
      <c r="DN37" s="655"/>
      <c r="DO37" s="655"/>
      <c r="DP37" s="655"/>
      <c r="DQ37" s="655"/>
      <c r="DR37" s="655"/>
      <c r="DS37" s="655"/>
      <c r="DT37" s="655"/>
      <c r="DU37" s="655"/>
      <c r="DV37" s="656"/>
      <c r="DW37" s="628">
        <v>2.9</v>
      </c>
      <c r="DX37" s="653"/>
      <c r="DY37" s="653"/>
      <c r="DZ37" s="653"/>
      <c r="EA37" s="653"/>
      <c r="EB37" s="653"/>
      <c r="EC37" s="654"/>
    </row>
    <row r="38" spans="2:133" ht="11.25" customHeight="1">
      <c r="AQ38" s="702" t="s">
        <v>315</v>
      </c>
      <c r="AR38" s="703"/>
      <c r="AS38" s="703"/>
      <c r="AT38" s="703"/>
      <c r="AU38" s="703"/>
      <c r="AV38" s="703"/>
      <c r="AW38" s="703"/>
      <c r="AX38" s="703"/>
      <c r="AY38" s="704"/>
      <c r="AZ38" s="623">
        <v>21865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15414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3254004</v>
      </c>
      <c r="CS38" s="624"/>
      <c r="CT38" s="624"/>
      <c r="CU38" s="624"/>
      <c r="CV38" s="624"/>
      <c r="CW38" s="624"/>
      <c r="CX38" s="624"/>
      <c r="CY38" s="625"/>
      <c r="CZ38" s="657">
        <v>12.6</v>
      </c>
      <c r="DA38" s="658"/>
      <c r="DB38" s="658"/>
      <c r="DC38" s="659"/>
      <c r="DD38" s="632">
        <v>2780600</v>
      </c>
      <c r="DE38" s="624"/>
      <c r="DF38" s="624"/>
      <c r="DG38" s="624"/>
      <c r="DH38" s="624"/>
      <c r="DI38" s="624"/>
      <c r="DJ38" s="624"/>
      <c r="DK38" s="625"/>
      <c r="DL38" s="632">
        <v>2566834</v>
      </c>
      <c r="DM38" s="624"/>
      <c r="DN38" s="624"/>
      <c r="DO38" s="624"/>
      <c r="DP38" s="624"/>
      <c r="DQ38" s="624"/>
      <c r="DR38" s="624"/>
      <c r="DS38" s="624"/>
      <c r="DT38" s="624"/>
      <c r="DU38" s="624"/>
      <c r="DV38" s="625"/>
      <c r="DW38" s="628">
        <v>15.7</v>
      </c>
      <c r="DX38" s="653"/>
      <c r="DY38" s="653"/>
      <c r="DZ38" s="653"/>
      <c r="EA38" s="653"/>
      <c r="EB38" s="653"/>
      <c r="EC38" s="654"/>
    </row>
    <row r="39" spans="2:133" ht="11.25" customHeight="1">
      <c r="AQ39" s="702" t="s">
        <v>318</v>
      </c>
      <c r="AR39" s="703"/>
      <c r="AS39" s="703"/>
      <c r="AT39" s="703"/>
      <c r="AU39" s="703"/>
      <c r="AV39" s="703"/>
      <c r="AW39" s="703"/>
      <c r="AX39" s="703"/>
      <c r="AY39" s="704"/>
      <c r="AZ39" s="623">
        <v>9605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1544288</v>
      </c>
      <c r="CS39" s="655"/>
      <c r="CT39" s="655"/>
      <c r="CU39" s="655"/>
      <c r="CV39" s="655"/>
      <c r="CW39" s="655"/>
      <c r="CX39" s="655"/>
      <c r="CY39" s="656"/>
      <c r="CZ39" s="657">
        <v>6</v>
      </c>
      <c r="DA39" s="658"/>
      <c r="DB39" s="658"/>
      <c r="DC39" s="659"/>
      <c r="DD39" s="632">
        <v>1504659</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613918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165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489360</v>
      </c>
      <c r="CS40" s="624"/>
      <c r="CT40" s="624"/>
      <c r="CU40" s="624"/>
      <c r="CV40" s="624"/>
      <c r="CW40" s="624"/>
      <c r="CX40" s="624"/>
      <c r="CY40" s="625"/>
      <c r="CZ40" s="657">
        <v>1.9</v>
      </c>
      <c r="DA40" s="658"/>
      <c r="DB40" s="658"/>
      <c r="DC40" s="659"/>
      <c r="DD40" s="632">
        <v>346365</v>
      </c>
      <c r="DE40" s="624"/>
      <c r="DF40" s="624"/>
      <c r="DG40" s="624"/>
      <c r="DH40" s="624"/>
      <c r="DI40" s="624"/>
      <c r="DJ40" s="624"/>
      <c r="DK40" s="625"/>
      <c r="DL40" s="632">
        <v>139310</v>
      </c>
      <c r="DM40" s="624"/>
      <c r="DN40" s="624"/>
      <c r="DO40" s="624"/>
      <c r="DP40" s="624"/>
      <c r="DQ40" s="624"/>
      <c r="DR40" s="624"/>
      <c r="DS40" s="624"/>
      <c r="DT40" s="624"/>
      <c r="DU40" s="624"/>
      <c r="DV40" s="625"/>
      <c r="DW40" s="628">
        <v>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1782175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381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2794578</v>
      </c>
      <c r="CS42" s="624"/>
      <c r="CT42" s="624"/>
      <c r="CU42" s="624"/>
      <c r="CV42" s="624"/>
      <c r="CW42" s="624"/>
      <c r="CX42" s="624"/>
      <c r="CY42" s="625"/>
      <c r="CZ42" s="657">
        <v>10.8</v>
      </c>
      <c r="DA42" s="706"/>
      <c r="DB42" s="706"/>
      <c r="DC42" s="707"/>
      <c r="DD42" s="632">
        <v>879791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249972</v>
      </c>
      <c r="CS43" s="655"/>
      <c r="CT43" s="655"/>
      <c r="CU43" s="655"/>
      <c r="CV43" s="655"/>
      <c r="CW43" s="655"/>
      <c r="CX43" s="655"/>
      <c r="CY43" s="656"/>
      <c r="CZ43" s="657">
        <v>1</v>
      </c>
      <c r="DA43" s="658"/>
      <c r="DB43" s="658"/>
      <c r="DC43" s="659"/>
      <c r="DD43" s="632">
        <v>249972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2601577</v>
      </c>
      <c r="CS44" s="624"/>
      <c r="CT44" s="624"/>
      <c r="CU44" s="624"/>
      <c r="CV44" s="624"/>
      <c r="CW44" s="624"/>
      <c r="CX44" s="624"/>
      <c r="CY44" s="625"/>
      <c r="CZ44" s="657">
        <v>10.1</v>
      </c>
      <c r="DA44" s="706"/>
      <c r="DB44" s="706"/>
      <c r="DC44" s="707"/>
      <c r="DD44" s="632">
        <v>715340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449521</v>
      </c>
      <c r="CS45" s="655"/>
      <c r="CT45" s="655"/>
      <c r="CU45" s="655"/>
      <c r="CV45" s="655"/>
      <c r="CW45" s="655"/>
      <c r="CX45" s="655"/>
      <c r="CY45" s="656"/>
      <c r="CZ45" s="657">
        <v>1.7</v>
      </c>
      <c r="DA45" s="658"/>
      <c r="DB45" s="658"/>
      <c r="DC45" s="659"/>
      <c r="DD45" s="632">
        <v>73233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2089310</v>
      </c>
      <c r="CS46" s="624"/>
      <c r="CT46" s="624"/>
      <c r="CU46" s="624"/>
      <c r="CV46" s="624"/>
      <c r="CW46" s="624"/>
      <c r="CX46" s="624"/>
      <c r="CY46" s="625"/>
      <c r="CZ46" s="657">
        <v>8.1</v>
      </c>
      <c r="DA46" s="706"/>
      <c r="DB46" s="706"/>
      <c r="DC46" s="707"/>
      <c r="DD46" s="632">
        <v>628878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193001</v>
      </c>
      <c r="CS47" s="655"/>
      <c r="CT47" s="655"/>
      <c r="CU47" s="655"/>
      <c r="CV47" s="655"/>
      <c r="CW47" s="655"/>
      <c r="CX47" s="655"/>
      <c r="CY47" s="656"/>
      <c r="CZ47" s="657">
        <v>0.7</v>
      </c>
      <c r="DA47" s="658"/>
      <c r="DB47" s="658"/>
      <c r="DC47" s="659"/>
      <c r="DD47" s="632">
        <v>164451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25847840</v>
      </c>
      <c r="CS49" s="691"/>
      <c r="CT49" s="691"/>
      <c r="CU49" s="691"/>
      <c r="CV49" s="691"/>
      <c r="CW49" s="691"/>
      <c r="CX49" s="691"/>
      <c r="CY49" s="718"/>
      <c r="CZ49" s="719">
        <v>100</v>
      </c>
      <c r="DA49" s="720"/>
      <c r="DB49" s="720"/>
      <c r="DC49" s="721"/>
      <c r="DD49" s="722">
        <v>18391705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27347</v>
      </c>
      <c r="R7" s="753"/>
      <c r="S7" s="753"/>
      <c r="T7" s="753"/>
      <c r="U7" s="753"/>
      <c r="V7" s="753">
        <v>25894</v>
      </c>
      <c r="W7" s="753"/>
      <c r="X7" s="753"/>
      <c r="Y7" s="753"/>
      <c r="Z7" s="753"/>
      <c r="AA7" s="753">
        <f>Q7-V7</f>
        <v>1453</v>
      </c>
      <c r="AB7" s="753"/>
      <c r="AC7" s="753"/>
      <c r="AD7" s="753"/>
      <c r="AE7" s="754"/>
      <c r="AF7" s="755">
        <v>1097</v>
      </c>
      <c r="AG7" s="756"/>
      <c r="AH7" s="756"/>
      <c r="AI7" s="756"/>
      <c r="AJ7" s="757"/>
      <c r="AK7" s="792">
        <v>356</v>
      </c>
      <c r="AL7" s="793"/>
      <c r="AM7" s="793"/>
      <c r="AN7" s="793"/>
      <c r="AO7" s="793"/>
      <c r="AP7" s="793">
        <v>23416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f>SUM(Q7:U22)</f>
        <v>27347</v>
      </c>
      <c r="R23" s="812"/>
      <c r="S23" s="812"/>
      <c r="T23" s="812"/>
      <c r="U23" s="812"/>
      <c r="V23" s="812">
        <f>SUM(V7:Z22)</f>
        <v>25894</v>
      </c>
      <c r="W23" s="812"/>
      <c r="X23" s="812"/>
      <c r="Y23" s="812"/>
      <c r="Z23" s="812"/>
      <c r="AA23" s="812">
        <f>SUM(AA7:AE22)</f>
        <v>1453</v>
      </c>
      <c r="AB23" s="812"/>
      <c r="AC23" s="812"/>
      <c r="AD23" s="812"/>
      <c r="AE23" s="813"/>
      <c r="AF23" s="814">
        <v>1097</v>
      </c>
      <c r="AG23" s="812"/>
      <c r="AH23" s="812"/>
      <c r="AI23" s="812"/>
      <c r="AJ23" s="815"/>
      <c r="AK23" s="816"/>
      <c r="AL23" s="817"/>
      <c r="AM23" s="817"/>
      <c r="AN23" s="817"/>
      <c r="AO23" s="817"/>
      <c r="AP23" s="812">
        <f>SUM(AP7:AT22)</f>
        <v>23416</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9728</v>
      </c>
      <c r="R28" s="841"/>
      <c r="S28" s="841"/>
      <c r="T28" s="841"/>
      <c r="U28" s="841"/>
      <c r="V28" s="841">
        <v>9728</v>
      </c>
      <c r="W28" s="841"/>
      <c r="X28" s="841"/>
      <c r="Y28" s="841"/>
      <c r="Z28" s="841"/>
      <c r="AA28" s="841" t="s">
        <v>544</v>
      </c>
      <c r="AB28" s="841"/>
      <c r="AC28" s="841"/>
      <c r="AD28" s="841"/>
      <c r="AE28" s="842"/>
      <c r="AF28" s="843" t="s">
        <v>376</v>
      </c>
      <c r="AG28" s="841"/>
      <c r="AH28" s="841"/>
      <c r="AI28" s="841"/>
      <c r="AJ28" s="844"/>
      <c r="AK28" s="845">
        <v>674</v>
      </c>
      <c r="AL28" s="836"/>
      <c r="AM28" s="836"/>
      <c r="AN28" s="836"/>
      <c r="AO28" s="836"/>
      <c r="AP28" s="836" t="s">
        <v>547</v>
      </c>
      <c r="AQ28" s="836"/>
      <c r="AR28" s="836"/>
      <c r="AS28" s="836"/>
      <c r="AT28" s="836"/>
      <c r="AU28" s="836" t="s">
        <v>547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5809</v>
      </c>
      <c r="R29" s="777"/>
      <c r="S29" s="777"/>
      <c r="T29" s="777"/>
      <c r="U29" s="777"/>
      <c r="V29" s="777">
        <v>5714</v>
      </c>
      <c r="W29" s="777"/>
      <c r="X29" s="777"/>
      <c r="Y29" s="777"/>
      <c r="Z29" s="777"/>
      <c r="AA29" s="777">
        <f>Q29-V29</f>
        <v>95</v>
      </c>
      <c r="AB29" s="777"/>
      <c r="AC29" s="777"/>
      <c r="AD29" s="777"/>
      <c r="AE29" s="778"/>
      <c r="AF29" s="779">
        <v>95</v>
      </c>
      <c r="AG29" s="780"/>
      <c r="AH29" s="780"/>
      <c r="AI29" s="780"/>
      <c r="AJ29" s="781"/>
      <c r="AK29" s="848">
        <v>882</v>
      </c>
      <c r="AL29" s="849"/>
      <c r="AM29" s="849"/>
      <c r="AN29" s="849"/>
      <c r="AO29" s="849"/>
      <c r="AP29" s="849" t="s">
        <v>548</v>
      </c>
      <c r="AQ29" s="849"/>
      <c r="AR29" s="849"/>
      <c r="AS29" s="849"/>
      <c r="AT29" s="849"/>
      <c r="AU29" s="849" t="s">
        <v>547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616</v>
      </c>
      <c r="R30" s="777"/>
      <c r="S30" s="777"/>
      <c r="T30" s="777"/>
      <c r="U30" s="777"/>
      <c r="V30" s="777">
        <v>615</v>
      </c>
      <c r="W30" s="777"/>
      <c r="X30" s="777"/>
      <c r="Y30" s="777"/>
      <c r="Z30" s="777"/>
      <c r="AA30" s="777">
        <f t="shared" ref="AA30:AA33" si="0">Q30-V30</f>
        <v>1</v>
      </c>
      <c r="AB30" s="777"/>
      <c r="AC30" s="777"/>
      <c r="AD30" s="777"/>
      <c r="AE30" s="778"/>
      <c r="AF30" s="779">
        <v>1</v>
      </c>
      <c r="AG30" s="780"/>
      <c r="AH30" s="780"/>
      <c r="AI30" s="780"/>
      <c r="AJ30" s="781"/>
      <c r="AK30" s="848">
        <v>228</v>
      </c>
      <c r="AL30" s="849"/>
      <c r="AM30" s="849"/>
      <c r="AN30" s="849"/>
      <c r="AO30" s="849"/>
      <c r="AP30" s="849" t="s">
        <v>547</v>
      </c>
      <c r="AQ30" s="849"/>
      <c r="AR30" s="849"/>
      <c r="AS30" s="849"/>
      <c r="AT30" s="849"/>
      <c r="AU30" s="849" t="s">
        <v>547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17</v>
      </c>
      <c r="R31" s="777"/>
      <c r="S31" s="777"/>
      <c r="T31" s="777"/>
      <c r="U31" s="777"/>
      <c r="V31" s="777">
        <v>9</v>
      </c>
      <c r="W31" s="777"/>
      <c r="X31" s="777"/>
      <c r="Y31" s="777"/>
      <c r="Z31" s="777"/>
      <c r="AA31" s="777">
        <f t="shared" si="0"/>
        <v>8</v>
      </c>
      <c r="AB31" s="777"/>
      <c r="AC31" s="777"/>
      <c r="AD31" s="777"/>
      <c r="AE31" s="778"/>
      <c r="AF31" s="779">
        <v>8</v>
      </c>
      <c r="AG31" s="780"/>
      <c r="AH31" s="780"/>
      <c r="AI31" s="780"/>
      <c r="AJ31" s="781"/>
      <c r="AK31" s="848" t="s">
        <v>545</v>
      </c>
      <c r="AL31" s="849"/>
      <c r="AM31" s="849"/>
      <c r="AN31" s="849"/>
      <c r="AO31" s="849"/>
      <c r="AP31" s="849" t="s">
        <v>547</v>
      </c>
      <c r="AQ31" s="849"/>
      <c r="AR31" s="849"/>
      <c r="AS31" s="849"/>
      <c r="AT31" s="849"/>
      <c r="AU31" s="849" t="s">
        <v>547</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779</v>
      </c>
      <c r="R32" s="777"/>
      <c r="S32" s="777"/>
      <c r="T32" s="777"/>
      <c r="U32" s="777"/>
      <c r="V32" s="777">
        <v>747</v>
      </c>
      <c r="W32" s="777"/>
      <c r="X32" s="777"/>
      <c r="Y32" s="777"/>
      <c r="Z32" s="777"/>
      <c r="AA32" s="777">
        <f t="shared" si="0"/>
        <v>32</v>
      </c>
      <c r="AB32" s="777"/>
      <c r="AC32" s="777"/>
      <c r="AD32" s="777"/>
      <c r="AE32" s="778"/>
      <c r="AF32" s="779">
        <v>1115</v>
      </c>
      <c r="AG32" s="780"/>
      <c r="AH32" s="780"/>
      <c r="AI32" s="780"/>
      <c r="AJ32" s="781"/>
      <c r="AK32" s="848">
        <v>26</v>
      </c>
      <c r="AL32" s="849"/>
      <c r="AM32" s="849"/>
      <c r="AN32" s="849"/>
      <c r="AO32" s="849"/>
      <c r="AP32" s="849">
        <v>4263</v>
      </c>
      <c r="AQ32" s="849"/>
      <c r="AR32" s="849"/>
      <c r="AS32" s="849"/>
      <c r="AT32" s="849"/>
      <c r="AU32" s="849">
        <v>333</v>
      </c>
      <c r="AV32" s="849"/>
      <c r="AW32" s="849"/>
      <c r="AX32" s="849"/>
      <c r="AY32" s="849"/>
      <c r="AZ32" s="850" t="s">
        <v>547</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4623</v>
      </c>
      <c r="R33" s="777"/>
      <c r="S33" s="777"/>
      <c r="T33" s="777"/>
      <c r="U33" s="777"/>
      <c r="V33" s="777">
        <v>4897</v>
      </c>
      <c r="W33" s="777"/>
      <c r="X33" s="777"/>
      <c r="Y33" s="777"/>
      <c r="Z33" s="777"/>
      <c r="AA33" s="777">
        <f t="shared" si="0"/>
        <v>-274</v>
      </c>
      <c r="AB33" s="777"/>
      <c r="AC33" s="777"/>
      <c r="AD33" s="777"/>
      <c r="AE33" s="778"/>
      <c r="AF33" s="779">
        <v>1104</v>
      </c>
      <c r="AG33" s="780"/>
      <c r="AH33" s="780"/>
      <c r="AI33" s="780"/>
      <c r="AJ33" s="781"/>
      <c r="AK33" s="848">
        <v>1110</v>
      </c>
      <c r="AL33" s="849"/>
      <c r="AM33" s="849"/>
      <c r="AN33" s="849"/>
      <c r="AO33" s="849"/>
      <c r="AP33" s="849">
        <v>2918</v>
      </c>
      <c r="AQ33" s="849"/>
      <c r="AR33" s="849"/>
      <c r="AS33" s="849"/>
      <c r="AT33" s="849"/>
      <c r="AU33" s="849">
        <v>1824</v>
      </c>
      <c r="AV33" s="849"/>
      <c r="AW33" s="849"/>
      <c r="AX33" s="849"/>
      <c r="AY33" s="849"/>
      <c r="AZ33" s="850" t="s">
        <v>547</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22</v>
      </c>
      <c r="R34" s="777"/>
      <c r="S34" s="777"/>
      <c r="T34" s="777"/>
      <c r="U34" s="777"/>
      <c r="V34" s="777">
        <v>22</v>
      </c>
      <c r="W34" s="777"/>
      <c r="X34" s="777"/>
      <c r="Y34" s="777"/>
      <c r="Z34" s="777"/>
      <c r="AA34" s="777" t="s">
        <v>546</v>
      </c>
      <c r="AB34" s="777"/>
      <c r="AC34" s="777"/>
      <c r="AD34" s="777"/>
      <c r="AE34" s="778"/>
      <c r="AF34" s="779" t="s">
        <v>376</v>
      </c>
      <c r="AG34" s="780"/>
      <c r="AH34" s="780"/>
      <c r="AI34" s="780"/>
      <c r="AJ34" s="781"/>
      <c r="AK34" s="848">
        <v>10</v>
      </c>
      <c r="AL34" s="849"/>
      <c r="AM34" s="849"/>
      <c r="AN34" s="849"/>
      <c r="AO34" s="849"/>
      <c r="AP34" s="851" t="s">
        <v>545</v>
      </c>
      <c r="AQ34" s="849"/>
      <c r="AR34" s="849"/>
      <c r="AS34" s="849"/>
      <c r="AT34" s="849"/>
      <c r="AU34" s="849">
        <v>66</v>
      </c>
      <c r="AV34" s="849"/>
      <c r="AW34" s="849"/>
      <c r="AX34" s="849"/>
      <c r="AY34" s="849"/>
      <c r="AZ34" s="850" t="s">
        <v>547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1226</v>
      </c>
      <c r="R35" s="777"/>
      <c r="S35" s="777"/>
      <c r="T35" s="777"/>
      <c r="U35" s="777"/>
      <c r="V35" s="777">
        <v>1226</v>
      </c>
      <c r="W35" s="777"/>
      <c r="X35" s="777"/>
      <c r="Y35" s="777"/>
      <c r="Z35" s="777"/>
      <c r="AA35" s="777" t="s">
        <v>544</v>
      </c>
      <c r="AB35" s="777"/>
      <c r="AC35" s="777"/>
      <c r="AD35" s="777"/>
      <c r="AE35" s="778"/>
      <c r="AF35" s="779" t="s">
        <v>376</v>
      </c>
      <c r="AG35" s="780"/>
      <c r="AH35" s="780"/>
      <c r="AI35" s="780"/>
      <c r="AJ35" s="781"/>
      <c r="AK35" s="848">
        <v>496</v>
      </c>
      <c r="AL35" s="849"/>
      <c r="AM35" s="849"/>
      <c r="AN35" s="849"/>
      <c r="AO35" s="849"/>
      <c r="AP35" s="849">
        <v>8047</v>
      </c>
      <c r="AQ35" s="849"/>
      <c r="AR35" s="849"/>
      <c r="AS35" s="849"/>
      <c r="AT35" s="849"/>
      <c r="AU35" s="849">
        <v>5923</v>
      </c>
      <c r="AV35" s="849"/>
      <c r="AW35" s="849"/>
      <c r="AX35" s="849"/>
      <c r="AY35" s="849"/>
      <c r="AZ35" s="850" t="s">
        <v>547</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461</v>
      </c>
      <c r="R36" s="777"/>
      <c r="S36" s="777"/>
      <c r="T36" s="777"/>
      <c r="U36" s="777"/>
      <c r="V36" s="777">
        <v>461</v>
      </c>
      <c r="W36" s="777"/>
      <c r="X36" s="777"/>
      <c r="Y36" s="777"/>
      <c r="Z36" s="777"/>
      <c r="AA36" s="777" t="s">
        <v>544</v>
      </c>
      <c r="AB36" s="777"/>
      <c r="AC36" s="777"/>
      <c r="AD36" s="777"/>
      <c r="AE36" s="778"/>
      <c r="AF36" s="779" t="s">
        <v>376</v>
      </c>
      <c r="AG36" s="780"/>
      <c r="AH36" s="780"/>
      <c r="AI36" s="780"/>
      <c r="AJ36" s="781"/>
      <c r="AK36" s="848">
        <v>233</v>
      </c>
      <c r="AL36" s="849"/>
      <c r="AM36" s="849"/>
      <c r="AN36" s="849"/>
      <c r="AO36" s="849"/>
      <c r="AP36" s="849">
        <v>4864</v>
      </c>
      <c r="AQ36" s="849"/>
      <c r="AR36" s="849"/>
      <c r="AS36" s="849"/>
      <c r="AT36" s="849"/>
      <c r="AU36" s="849">
        <v>4329</v>
      </c>
      <c r="AV36" s="849"/>
      <c r="AW36" s="849"/>
      <c r="AX36" s="849"/>
      <c r="AY36" s="849"/>
      <c r="AZ36" s="850" t="s">
        <v>547</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272</v>
      </c>
      <c r="R37" s="777"/>
      <c r="S37" s="777"/>
      <c r="T37" s="777"/>
      <c r="U37" s="777"/>
      <c r="V37" s="777">
        <v>272</v>
      </c>
      <c r="W37" s="777"/>
      <c r="X37" s="777"/>
      <c r="Y37" s="777"/>
      <c r="Z37" s="777"/>
      <c r="AA37" s="777" t="s">
        <v>544</v>
      </c>
      <c r="AB37" s="777"/>
      <c r="AC37" s="777"/>
      <c r="AD37" s="777"/>
      <c r="AE37" s="778"/>
      <c r="AF37" s="779" t="s">
        <v>376</v>
      </c>
      <c r="AG37" s="780"/>
      <c r="AH37" s="780"/>
      <c r="AI37" s="780"/>
      <c r="AJ37" s="781"/>
      <c r="AK37" s="848">
        <v>123</v>
      </c>
      <c r="AL37" s="849"/>
      <c r="AM37" s="849"/>
      <c r="AN37" s="849"/>
      <c r="AO37" s="849"/>
      <c r="AP37" s="849">
        <v>1675</v>
      </c>
      <c r="AQ37" s="849"/>
      <c r="AR37" s="849"/>
      <c r="AS37" s="849"/>
      <c r="AT37" s="849"/>
      <c r="AU37" s="849">
        <v>1675</v>
      </c>
      <c r="AV37" s="849"/>
      <c r="AW37" s="849"/>
      <c r="AX37" s="849"/>
      <c r="AY37" s="849"/>
      <c r="AZ37" s="850" t="s">
        <v>547</v>
      </c>
      <c r="BA37" s="850"/>
      <c r="BB37" s="850"/>
      <c r="BC37" s="850"/>
      <c r="BD37" s="850"/>
      <c r="BE37" s="846" t="s">
        <v>384</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6"/>
      <c r="BF62" s="846"/>
      <c r="BG62" s="846"/>
      <c r="BH62" s="846"/>
      <c r="BI62" s="847"/>
      <c r="BJ62" s="864"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389</v>
      </c>
      <c r="C63" s="809"/>
      <c r="D63" s="809"/>
      <c r="E63" s="809"/>
      <c r="F63" s="809"/>
      <c r="G63" s="809"/>
      <c r="H63" s="809"/>
      <c r="I63" s="809"/>
      <c r="J63" s="809"/>
      <c r="K63" s="809"/>
      <c r="L63" s="809"/>
      <c r="M63" s="809"/>
      <c r="N63" s="809"/>
      <c r="O63" s="809"/>
      <c r="P63" s="810"/>
      <c r="Q63" s="857"/>
      <c r="R63" s="858"/>
      <c r="S63" s="858"/>
      <c r="T63" s="858"/>
      <c r="U63" s="858"/>
      <c r="V63" s="858"/>
      <c r="W63" s="858"/>
      <c r="X63" s="858"/>
      <c r="Y63" s="858"/>
      <c r="Z63" s="858"/>
      <c r="AA63" s="858"/>
      <c r="AB63" s="858"/>
      <c r="AC63" s="858"/>
      <c r="AD63" s="858"/>
      <c r="AE63" s="859"/>
      <c r="AF63" s="860">
        <v>2323</v>
      </c>
      <c r="AG63" s="861"/>
      <c r="AH63" s="861"/>
      <c r="AI63" s="861"/>
      <c r="AJ63" s="862"/>
      <c r="AK63" s="863"/>
      <c r="AL63" s="858"/>
      <c r="AM63" s="858"/>
      <c r="AN63" s="858"/>
      <c r="AO63" s="858"/>
      <c r="AP63" s="861">
        <f>SUM(AP28:AT62)</f>
        <v>21767</v>
      </c>
      <c r="AQ63" s="861"/>
      <c r="AR63" s="861"/>
      <c r="AS63" s="861"/>
      <c r="AT63" s="861"/>
      <c r="AU63" s="861">
        <f>SUM(AU28:AY62)</f>
        <v>14150</v>
      </c>
      <c r="AV63" s="861"/>
      <c r="AW63" s="861"/>
      <c r="AX63" s="861"/>
      <c r="AY63" s="861"/>
      <c r="AZ63" s="865"/>
      <c r="BA63" s="865"/>
      <c r="BB63" s="865"/>
      <c r="BC63" s="865"/>
      <c r="BD63" s="865"/>
      <c r="BE63" s="866"/>
      <c r="BF63" s="866"/>
      <c r="BG63" s="866"/>
      <c r="BH63" s="866"/>
      <c r="BI63" s="867"/>
      <c r="BJ63" s="868" t="s">
        <v>110</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1" t="s">
        <v>370</v>
      </c>
      <c r="AG66" s="831"/>
      <c r="AH66" s="831"/>
      <c r="AI66" s="831"/>
      <c r="AJ66" s="872"/>
      <c r="AK66" s="735" t="s">
        <v>371</v>
      </c>
      <c r="AL66" s="759"/>
      <c r="AM66" s="759"/>
      <c r="AN66" s="759"/>
      <c r="AO66" s="760"/>
      <c r="AP66" s="735" t="s">
        <v>372</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4"/>
      <c r="AH67" s="834"/>
      <c r="AI67" s="834"/>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539</v>
      </c>
      <c r="C68" s="889"/>
      <c r="D68" s="889"/>
      <c r="E68" s="889"/>
      <c r="F68" s="889"/>
      <c r="G68" s="889"/>
      <c r="H68" s="889"/>
      <c r="I68" s="889"/>
      <c r="J68" s="889"/>
      <c r="K68" s="889"/>
      <c r="L68" s="889"/>
      <c r="M68" s="889"/>
      <c r="N68" s="889"/>
      <c r="O68" s="889"/>
      <c r="P68" s="890"/>
      <c r="Q68" s="891">
        <v>988</v>
      </c>
      <c r="R68" s="885"/>
      <c r="S68" s="885"/>
      <c r="T68" s="885"/>
      <c r="U68" s="885"/>
      <c r="V68" s="885">
        <v>949</v>
      </c>
      <c r="W68" s="885"/>
      <c r="X68" s="885"/>
      <c r="Y68" s="885"/>
      <c r="Z68" s="885"/>
      <c r="AA68" s="885">
        <v>39</v>
      </c>
      <c r="AB68" s="885"/>
      <c r="AC68" s="885"/>
      <c r="AD68" s="885"/>
      <c r="AE68" s="885"/>
      <c r="AF68" s="885">
        <v>26</v>
      </c>
      <c r="AG68" s="885"/>
      <c r="AH68" s="885"/>
      <c r="AI68" s="885"/>
      <c r="AJ68" s="885"/>
      <c r="AK68" s="885" t="s">
        <v>549</v>
      </c>
      <c r="AL68" s="885"/>
      <c r="AM68" s="885"/>
      <c r="AN68" s="885"/>
      <c r="AO68" s="885"/>
      <c r="AP68" s="885">
        <v>559</v>
      </c>
      <c r="AQ68" s="885"/>
      <c r="AR68" s="885"/>
      <c r="AS68" s="885"/>
      <c r="AT68" s="885"/>
      <c r="AU68" s="885">
        <v>500</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541</v>
      </c>
      <c r="C69" s="893"/>
      <c r="D69" s="893"/>
      <c r="E69" s="893"/>
      <c r="F69" s="893"/>
      <c r="G69" s="893"/>
      <c r="H69" s="893"/>
      <c r="I69" s="893"/>
      <c r="J69" s="893"/>
      <c r="K69" s="893"/>
      <c r="L69" s="893"/>
      <c r="M69" s="893"/>
      <c r="N69" s="893"/>
      <c r="O69" s="893"/>
      <c r="P69" s="894"/>
      <c r="Q69" s="895">
        <v>17863</v>
      </c>
      <c r="R69" s="849"/>
      <c r="S69" s="849"/>
      <c r="T69" s="849"/>
      <c r="U69" s="849"/>
      <c r="V69" s="849">
        <v>17363</v>
      </c>
      <c r="W69" s="849"/>
      <c r="X69" s="849"/>
      <c r="Y69" s="849"/>
      <c r="Z69" s="849"/>
      <c r="AA69" s="849">
        <v>500</v>
      </c>
      <c r="AB69" s="849"/>
      <c r="AC69" s="849"/>
      <c r="AD69" s="849"/>
      <c r="AE69" s="849"/>
      <c r="AF69" s="849">
        <v>500</v>
      </c>
      <c r="AG69" s="849"/>
      <c r="AH69" s="849"/>
      <c r="AI69" s="849"/>
      <c r="AJ69" s="849"/>
      <c r="AK69" s="849">
        <v>3108</v>
      </c>
      <c r="AL69" s="849"/>
      <c r="AM69" s="849"/>
      <c r="AN69" s="849"/>
      <c r="AO69" s="849"/>
      <c r="AP69" s="849" t="s">
        <v>540</v>
      </c>
      <c r="AQ69" s="849"/>
      <c r="AR69" s="849"/>
      <c r="AS69" s="849"/>
      <c r="AT69" s="849"/>
      <c r="AU69" s="849" t="s">
        <v>550</v>
      </c>
      <c r="AV69" s="849"/>
      <c r="AW69" s="849"/>
      <c r="AX69" s="849"/>
      <c r="AY69" s="849"/>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542</v>
      </c>
      <c r="C70" s="893"/>
      <c r="D70" s="893"/>
      <c r="E70" s="893"/>
      <c r="F70" s="893"/>
      <c r="G70" s="893"/>
      <c r="H70" s="893"/>
      <c r="I70" s="893"/>
      <c r="J70" s="893"/>
      <c r="K70" s="893"/>
      <c r="L70" s="893"/>
      <c r="M70" s="893"/>
      <c r="N70" s="893"/>
      <c r="O70" s="893"/>
      <c r="P70" s="894"/>
      <c r="Q70" s="895">
        <v>1734</v>
      </c>
      <c r="R70" s="849"/>
      <c r="S70" s="849"/>
      <c r="T70" s="849"/>
      <c r="U70" s="849"/>
      <c r="V70" s="849">
        <v>1730</v>
      </c>
      <c r="W70" s="849"/>
      <c r="X70" s="849"/>
      <c r="Y70" s="849"/>
      <c r="Z70" s="849"/>
      <c r="AA70" s="849">
        <v>4</v>
      </c>
      <c r="AB70" s="849"/>
      <c r="AC70" s="849"/>
      <c r="AD70" s="849"/>
      <c r="AE70" s="849"/>
      <c r="AF70" s="849">
        <v>4</v>
      </c>
      <c r="AG70" s="849"/>
      <c r="AH70" s="849"/>
      <c r="AI70" s="849"/>
      <c r="AJ70" s="849"/>
      <c r="AK70" s="849">
        <v>20</v>
      </c>
      <c r="AL70" s="849"/>
      <c r="AM70" s="849"/>
      <c r="AN70" s="849"/>
      <c r="AO70" s="849"/>
      <c r="AP70" s="849" t="s">
        <v>540</v>
      </c>
      <c r="AQ70" s="849"/>
      <c r="AR70" s="849"/>
      <c r="AS70" s="849"/>
      <c r="AT70" s="849"/>
      <c r="AU70" s="849" t="s">
        <v>550</v>
      </c>
      <c r="AV70" s="849"/>
      <c r="AW70" s="849"/>
      <c r="AX70" s="849"/>
      <c r="AY70" s="849"/>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543</v>
      </c>
      <c r="C71" s="893"/>
      <c r="D71" s="893"/>
      <c r="E71" s="893"/>
      <c r="F71" s="893"/>
      <c r="G71" s="893"/>
      <c r="H71" s="893"/>
      <c r="I71" s="893"/>
      <c r="J71" s="893"/>
      <c r="K71" s="893"/>
      <c r="L71" s="893"/>
      <c r="M71" s="893"/>
      <c r="N71" s="893"/>
      <c r="O71" s="893"/>
      <c r="P71" s="894"/>
      <c r="Q71" s="895">
        <v>277636</v>
      </c>
      <c r="R71" s="849"/>
      <c r="S71" s="849"/>
      <c r="T71" s="849"/>
      <c r="U71" s="849"/>
      <c r="V71" s="849">
        <v>266517</v>
      </c>
      <c r="W71" s="849"/>
      <c r="X71" s="849"/>
      <c r="Y71" s="849"/>
      <c r="Z71" s="849"/>
      <c r="AA71" s="849">
        <v>11120</v>
      </c>
      <c r="AB71" s="849"/>
      <c r="AC71" s="849"/>
      <c r="AD71" s="849"/>
      <c r="AE71" s="849"/>
      <c r="AF71" s="849">
        <v>11120</v>
      </c>
      <c r="AG71" s="849"/>
      <c r="AH71" s="849"/>
      <c r="AI71" s="849"/>
      <c r="AJ71" s="849"/>
      <c r="AK71" s="849">
        <v>1943</v>
      </c>
      <c r="AL71" s="849"/>
      <c r="AM71" s="849"/>
      <c r="AN71" s="849"/>
      <c r="AO71" s="849"/>
      <c r="AP71" s="849" t="s">
        <v>540</v>
      </c>
      <c r="AQ71" s="849"/>
      <c r="AR71" s="849"/>
      <c r="AS71" s="849"/>
      <c r="AT71" s="849"/>
      <c r="AU71" s="849" t="s">
        <v>550</v>
      </c>
      <c r="AV71" s="849"/>
      <c r="AW71" s="849"/>
      <c r="AX71" s="849"/>
      <c r="AY71" s="849"/>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c r="C72" s="893"/>
      <c r="D72" s="893"/>
      <c r="E72" s="893"/>
      <c r="F72" s="893"/>
      <c r="G72" s="893"/>
      <c r="H72" s="893"/>
      <c r="I72" s="893"/>
      <c r="J72" s="893"/>
      <c r="K72" s="893"/>
      <c r="L72" s="893"/>
      <c r="M72" s="893"/>
      <c r="N72" s="893"/>
      <c r="O72" s="893"/>
      <c r="P72" s="894"/>
      <c r="Q72" s="895"/>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c r="C73" s="893"/>
      <c r="D73" s="893"/>
      <c r="E73" s="893"/>
      <c r="F73" s="893"/>
      <c r="G73" s="893"/>
      <c r="H73" s="893"/>
      <c r="I73" s="893"/>
      <c r="J73" s="893"/>
      <c r="K73" s="893"/>
      <c r="L73" s="893"/>
      <c r="M73" s="893"/>
      <c r="N73" s="893"/>
      <c r="O73" s="893"/>
      <c r="P73" s="894"/>
      <c r="Q73" s="895"/>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c r="C74" s="893"/>
      <c r="D74" s="893"/>
      <c r="E74" s="893"/>
      <c r="F74" s="893"/>
      <c r="G74" s="893"/>
      <c r="H74" s="893"/>
      <c r="I74" s="893"/>
      <c r="J74" s="893"/>
      <c r="K74" s="893"/>
      <c r="L74" s="893"/>
      <c r="M74" s="893"/>
      <c r="N74" s="893"/>
      <c r="O74" s="893"/>
      <c r="P74" s="894"/>
      <c r="Q74" s="895"/>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c r="C75" s="893"/>
      <c r="D75" s="893"/>
      <c r="E75" s="893"/>
      <c r="F75" s="893"/>
      <c r="G75" s="893"/>
      <c r="H75" s="893"/>
      <c r="I75" s="893"/>
      <c r="J75" s="893"/>
      <c r="K75" s="893"/>
      <c r="L75" s="893"/>
      <c r="M75" s="893"/>
      <c r="N75" s="893"/>
      <c r="O75" s="893"/>
      <c r="P75" s="894"/>
      <c r="Q75" s="898"/>
      <c r="R75" s="899"/>
      <c r="S75" s="899"/>
      <c r="T75" s="899"/>
      <c r="U75" s="848"/>
      <c r="V75" s="900"/>
      <c r="W75" s="899"/>
      <c r="X75" s="899"/>
      <c r="Y75" s="899"/>
      <c r="Z75" s="848"/>
      <c r="AA75" s="900"/>
      <c r="AB75" s="899"/>
      <c r="AC75" s="899"/>
      <c r="AD75" s="899"/>
      <c r="AE75" s="848"/>
      <c r="AF75" s="900"/>
      <c r="AG75" s="899"/>
      <c r="AH75" s="899"/>
      <c r="AI75" s="899"/>
      <c r="AJ75" s="848"/>
      <c r="AK75" s="900"/>
      <c r="AL75" s="899"/>
      <c r="AM75" s="899"/>
      <c r="AN75" s="899"/>
      <c r="AO75" s="848"/>
      <c r="AP75" s="900"/>
      <c r="AQ75" s="899"/>
      <c r="AR75" s="899"/>
      <c r="AS75" s="899"/>
      <c r="AT75" s="848"/>
      <c r="AU75" s="900"/>
      <c r="AV75" s="899"/>
      <c r="AW75" s="899"/>
      <c r="AX75" s="899"/>
      <c r="AY75" s="848"/>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c r="C76" s="893"/>
      <c r="D76" s="893"/>
      <c r="E76" s="893"/>
      <c r="F76" s="893"/>
      <c r="G76" s="893"/>
      <c r="H76" s="893"/>
      <c r="I76" s="893"/>
      <c r="J76" s="893"/>
      <c r="K76" s="893"/>
      <c r="L76" s="893"/>
      <c r="M76" s="893"/>
      <c r="N76" s="893"/>
      <c r="O76" s="893"/>
      <c r="P76" s="894"/>
      <c r="Q76" s="898"/>
      <c r="R76" s="899"/>
      <c r="S76" s="899"/>
      <c r="T76" s="899"/>
      <c r="U76" s="848"/>
      <c r="V76" s="900"/>
      <c r="W76" s="899"/>
      <c r="X76" s="899"/>
      <c r="Y76" s="899"/>
      <c r="Z76" s="848"/>
      <c r="AA76" s="900"/>
      <c r="AB76" s="899"/>
      <c r="AC76" s="899"/>
      <c r="AD76" s="899"/>
      <c r="AE76" s="848"/>
      <c r="AF76" s="900"/>
      <c r="AG76" s="899"/>
      <c r="AH76" s="899"/>
      <c r="AI76" s="899"/>
      <c r="AJ76" s="848"/>
      <c r="AK76" s="900"/>
      <c r="AL76" s="899"/>
      <c r="AM76" s="899"/>
      <c r="AN76" s="899"/>
      <c r="AO76" s="848"/>
      <c r="AP76" s="900"/>
      <c r="AQ76" s="899"/>
      <c r="AR76" s="899"/>
      <c r="AS76" s="899"/>
      <c r="AT76" s="848"/>
      <c r="AU76" s="900"/>
      <c r="AV76" s="899"/>
      <c r="AW76" s="899"/>
      <c r="AX76" s="899"/>
      <c r="AY76" s="848"/>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c r="C77" s="893"/>
      <c r="D77" s="893"/>
      <c r="E77" s="893"/>
      <c r="F77" s="893"/>
      <c r="G77" s="893"/>
      <c r="H77" s="893"/>
      <c r="I77" s="893"/>
      <c r="J77" s="893"/>
      <c r="K77" s="893"/>
      <c r="L77" s="893"/>
      <c r="M77" s="893"/>
      <c r="N77" s="893"/>
      <c r="O77" s="893"/>
      <c r="P77" s="894"/>
      <c r="Q77" s="898"/>
      <c r="R77" s="899"/>
      <c r="S77" s="899"/>
      <c r="T77" s="899"/>
      <c r="U77" s="848"/>
      <c r="V77" s="900"/>
      <c r="W77" s="899"/>
      <c r="X77" s="899"/>
      <c r="Y77" s="899"/>
      <c r="Z77" s="848"/>
      <c r="AA77" s="900"/>
      <c r="AB77" s="899"/>
      <c r="AC77" s="899"/>
      <c r="AD77" s="899"/>
      <c r="AE77" s="848"/>
      <c r="AF77" s="900"/>
      <c r="AG77" s="899"/>
      <c r="AH77" s="899"/>
      <c r="AI77" s="899"/>
      <c r="AJ77" s="848"/>
      <c r="AK77" s="900"/>
      <c r="AL77" s="899"/>
      <c r="AM77" s="899"/>
      <c r="AN77" s="899"/>
      <c r="AO77" s="848"/>
      <c r="AP77" s="900"/>
      <c r="AQ77" s="899"/>
      <c r="AR77" s="899"/>
      <c r="AS77" s="899"/>
      <c r="AT77" s="848"/>
      <c r="AU77" s="900"/>
      <c r="AV77" s="899"/>
      <c r="AW77" s="899"/>
      <c r="AX77" s="899"/>
      <c r="AY77" s="848"/>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c r="C78" s="893"/>
      <c r="D78" s="893"/>
      <c r="E78" s="893"/>
      <c r="F78" s="893"/>
      <c r="G78" s="893"/>
      <c r="H78" s="893"/>
      <c r="I78" s="893"/>
      <c r="J78" s="893"/>
      <c r="K78" s="893"/>
      <c r="L78" s="893"/>
      <c r="M78" s="893"/>
      <c r="N78" s="893"/>
      <c r="O78" s="893"/>
      <c r="P78" s="894"/>
      <c r="Q78" s="895"/>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c r="C79" s="893"/>
      <c r="D79" s="893"/>
      <c r="E79" s="893"/>
      <c r="F79" s="893"/>
      <c r="G79" s="893"/>
      <c r="H79" s="893"/>
      <c r="I79" s="893"/>
      <c r="J79" s="893"/>
      <c r="K79" s="893"/>
      <c r="L79" s="893"/>
      <c r="M79" s="893"/>
      <c r="N79" s="893"/>
      <c r="O79" s="893"/>
      <c r="P79" s="894"/>
      <c r="Q79" s="895"/>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c r="C80" s="893"/>
      <c r="D80" s="893"/>
      <c r="E80" s="893"/>
      <c r="F80" s="893"/>
      <c r="G80" s="893"/>
      <c r="H80" s="893"/>
      <c r="I80" s="893"/>
      <c r="J80" s="893"/>
      <c r="K80" s="893"/>
      <c r="L80" s="893"/>
      <c r="M80" s="893"/>
      <c r="N80" s="893"/>
      <c r="O80" s="893"/>
      <c r="P80" s="894"/>
      <c r="Q80" s="895"/>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93"/>
      <c r="D81" s="893"/>
      <c r="E81" s="893"/>
      <c r="F81" s="893"/>
      <c r="G81" s="893"/>
      <c r="H81" s="893"/>
      <c r="I81" s="893"/>
      <c r="J81" s="893"/>
      <c r="K81" s="893"/>
      <c r="L81" s="893"/>
      <c r="M81" s="893"/>
      <c r="N81" s="893"/>
      <c r="O81" s="893"/>
      <c r="P81" s="894"/>
      <c r="Q81" s="895"/>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93"/>
      <c r="D82" s="893"/>
      <c r="E82" s="893"/>
      <c r="F82" s="893"/>
      <c r="G82" s="893"/>
      <c r="H82" s="893"/>
      <c r="I82" s="893"/>
      <c r="J82" s="893"/>
      <c r="K82" s="893"/>
      <c r="L82" s="893"/>
      <c r="M82" s="893"/>
      <c r="N82" s="893"/>
      <c r="O82" s="893"/>
      <c r="P82" s="894"/>
      <c r="Q82" s="895"/>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93"/>
      <c r="D83" s="893"/>
      <c r="E83" s="893"/>
      <c r="F83" s="893"/>
      <c r="G83" s="893"/>
      <c r="H83" s="893"/>
      <c r="I83" s="893"/>
      <c r="J83" s="893"/>
      <c r="K83" s="893"/>
      <c r="L83" s="893"/>
      <c r="M83" s="893"/>
      <c r="N83" s="893"/>
      <c r="O83" s="893"/>
      <c r="P83" s="894"/>
      <c r="Q83" s="895"/>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93"/>
      <c r="D84" s="893"/>
      <c r="E84" s="893"/>
      <c r="F84" s="893"/>
      <c r="G84" s="893"/>
      <c r="H84" s="893"/>
      <c r="I84" s="893"/>
      <c r="J84" s="893"/>
      <c r="K84" s="893"/>
      <c r="L84" s="893"/>
      <c r="M84" s="893"/>
      <c r="N84" s="893"/>
      <c r="O84" s="893"/>
      <c r="P84" s="894"/>
      <c r="Q84" s="895"/>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93"/>
      <c r="D85" s="893"/>
      <c r="E85" s="893"/>
      <c r="F85" s="893"/>
      <c r="G85" s="893"/>
      <c r="H85" s="893"/>
      <c r="I85" s="893"/>
      <c r="J85" s="893"/>
      <c r="K85" s="893"/>
      <c r="L85" s="893"/>
      <c r="M85" s="893"/>
      <c r="N85" s="893"/>
      <c r="O85" s="893"/>
      <c r="P85" s="894"/>
      <c r="Q85" s="895"/>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93"/>
      <c r="D86" s="893"/>
      <c r="E86" s="893"/>
      <c r="F86" s="893"/>
      <c r="G86" s="893"/>
      <c r="H86" s="893"/>
      <c r="I86" s="893"/>
      <c r="J86" s="893"/>
      <c r="K86" s="893"/>
      <c r="L86" s="893"/>
      <c r="M86" s="893"/>
      <c r="N86" s="893"/>
      <c r="O86" s="893"/>
      <c r="P86" s="894"/>
      <c r="Q86" s="895"/>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7"/>
      <c r="R88" s="858"/>
      <c r="S88" s="858"/>
      <c r="T88" s="858"/>
      <c r="U88" s="858"/>
      <c r="V88" s="858"/>
      <c r="W88" s="858"/>
      <c r="X88" s="858"/>
      <c r="Y88" s="858"/>
      <c r="Z88" s="858"/>
      <c r="AA88" s="858"/>
      <c r="AB88" s="858"/>
      <c r="AC88" s="858"/>
      <c r="AD88" s="858"/>
      <c r="AE88" s="858"/>
      <c r="AF88" s="861">
        <f>SUM(AF68:AJ87)</f>
        <v>11650</v>
      </c>
      <c r="AG88" s="861"/>
      <c r="AH88" s="861"/>
      <c r="AI88" s="861"/>
      <c r="AJ88" s="861"/>
      <c r="AK88" s="858"/>
      <c r="AL88" s="858"/>
      <c r="AM88" s="858"/>
      <c r="AN88" s="858"/>
      <c r="AO88" s="858"/>
      <c r="AP88" s="861">
        <f>SUM(AP68:AT87)</f>
        <v>559</v>
      </c>
      <c r="AQ88" s="861"/>
      <c r="AR88" s="861"/>
      <c r="AS88" s="861"/>
      <c r="AT88" s="861"/>
      <c r="AU88" s="861">
        <f>SUM(AU68:AY87)</f>
        <v>500</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t="s">
        <v>551</v>
      </c>
      <c r="CS102" s="869"/>
      <c r="CT102" s="869"/>
      <c r="CU102" s="869"/>
      <c r="CV102" s="912"/>
      <c r="CW102" s="911" t="s">
        <v>551</v>
      </c>
      <c r="CX102" s="869"/>
      <c r="CY102" s="869"/>
      <c r="CZ102" s="869"/>
      <c r="DA102" s="912"/>
      <c r="DB102" s="911" t="s">
        <v>551</v>
      </c>
      <c r="DC102" s="869"/>
      <c r="DD102" s="869"/>
      <c r="DE102" s="869"/>
      <c r="DF102" s="912"/>
      <c r="DG102" s="911" t="s">
        <v>551</v>
      </c>
      <c r="DH102" s="869"/>
      <c r="DI102" s="869"/>
      <c r="DJ102" s="869"/>
      <c r="DK102" s="912"/>
      <c r="DL102" s="911" t="s">
        <v>551</v>
      </c>
      <c r="DM102" s="869"/>
      <c r="DN102" s="869"/>
      <c r="DO102" s="869"/>
      <c r="DP102" s="912"/>
      <c r="DQ102" s="911" t="s">
        <v>551</v>
      </c>
      <c r="DR102" s="869"/>
      <c r="DS102" s="869"/>
      <c r="DT102" s="869"/>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401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402</v>
      </c>
      <c r="AB109" s="914"/>
      <c r="AC109" s="914"/>
      <c r="AD109" s="914"/>
      <c r="AE109" s="915"/>
      <c r="AF109" s="913" t="s">
        <v>284</v>
      </c>
      <c r="AG109" s="914"/>
      <c r="AH109" s="914"/>
      <c r="AI109" s="914"/>
      <c r="AJ109" s="915"/>
      <c r="AK109" s="913" t="s">
        <v>283</v>
      </c>
      <c r="AL109" s="914"/>
      <c r="AM109" s="914"/>
      <c r="AN109" s="914"/>
      <c r="AO109" s="915"/>
      <c r="AP109" s="913" t="s">
        <v>403</v>
      </c>
      <c r="AQ109" s="914"/>
      <c r="AR109" s="914"/>
      <c r="AS109" s="914"/>
      <c r="AT109" s="916"/>
      <c r="AU109" s="935" t="s">
        <v>401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402</v>
      </c>
      <c r="BR109" s="914"/>
      <c r="BS109" s="914"/>
      <c r="BT109" s="914"/>
      <c r="BU109" s="915"/>
      <c r="BV109" s="913" t="s">
        <v>284</v>
      </c>
      <c r="BW109" s="914"/>
      <c r="BX109" s="914"/>
      <c r="BY109" s="914"/>
      <c r="BZ109" s="915"/>
      <c r="CA109" s="913" t="s">
        <v>283</v>
      </c>
      <c r="CB109" s="914"/>
      <c r="CC109" s="914"/>
      <c r="CD109" s="914"/>
      <c r="CE109" s="915"/>
      <c r="CF109" s="936" t="s">
        <v>403</v>
      </c>
      <c r="CG109" s="936"/>
      <c r="CH109" s="936"/>
      <c r="CI109" s="936"/>
      <c r="CJ109" s="936"/>
      <c r="CK109" s="913" t="s">
        <v>404</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402</v>
      </c>
      <c r="DH109" s="914"/>
      <c r="DI109" s="914"/>
      <c r="DJ109" s="914"/>
      <c r="DK109" s="915"/>
      <c r="DL109" s="913" t="s">
        <v>284</v>
      </c>
      <c r="DM109" s="914"/>
      <c r="DN109" s="914"/>
      <c r="DO109" s="914"/>
      <c r="DP109" s="915"/>
      <c r="DQ109" s="913" t="s">
        <v>283</v>
      </c>
      <c r="DR109" s="914"/>
      <c r="DS109" s="914"/>
      <c r="DT109" s="914"/>
      <c r="DU109" s="915"/>
      <c r="DV109" s="913" t="s">
        <v>403</v>
      </c>
      <c r="DW109" s="914"/>
      <c r="DX109" s="914"/>
      <c r="DY109" s="914"/>
      <c r="DZ109" s="916"/>
    </row>
    <row r="110" spans="1:131" s="197" customFormat="1" ht="26.25" customHeight="1">
      <c r="A110" s="917" t="s">
        <v>405</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2620662</v>
      </c>
      <c r="AB110" s="921"/>
      <c r="AC110" s="921"/>
      <c r="AD110" s="921"/>
      <c r="AE110" s="922"/>
      <c r="AF110" s="923">
        <v>2616162</v>
      </c>
      <c r="AG110" s="921"/>
      <c r="AH110" s="921"/>
      <c r="AI110" s="921"/>
      <c r="AJ110" s="922"/>
      <c r="AK110" s="923">
        <v>2537522</v>
      </c>
      <c r="AL110" s="921"/>
      <c r="AM110" s="921"/>
      <c r="AN110" s="921"/>
      <c r="AO110" s="922"/>
      <c r="AP110" s="924">
        <v>18.7</v>
      </c>
      <c r="AQ110" s="925"/>
      <c r="AR110" s="925"/>
      <c r="AS110" s="925"/>
      <c r="AT110" s="926"/>
      <c r="AU110" s="927" t="s">
        <v>61</v>
      </c>
      <c r="AV110" s="928"/>
      <c r="AW110" s="928"/>
      <c r="AX110" s="928"/>
      <c r="AY110" s="929"/>
      <c r="AZ110" s="971" t="s">
        <v>406</v>
      </c>
      <c r="BA110" s="918"/>
      <c r="BB110" s="918"/>
      <c r="BC110" s="918"/>
      <c r="BD110" s="918"/>
      <c r="BE110" s="918"/>
      <c r="BF110" s="918"/>
      <c r="BG110" s="918"/>
      <c r="BH110" s="918"/>
      <c r="BI110" s="918"/>
      <c r="BJ110" s="918"/>
      <c r="BK110" s="918"/>
      <c r="BL110" s="918"/>
      <c r="BM110" s="918"/>
      <c r="BN110" s="918"/>
      <c r="BO110" s="918"/>
      <c r="BP110" s="919"/>
      <c r="BQ110" s="957">
        <v>23816002</v>
      </c>
      <c r="BR110" s="958"/>
      <c r="BS110" s="958"/>
      <c r="BT110" s="958"/>
      <c r="BU110" s="958"/>
      <c r="BV110" s="958">
        <v>23763990</v>
      </c>
      <c r="BW110" s="958"/>
      <c r="BX110" s="958"/>
      <c r="BY110" s="958"/>
      <c r="BZ110" s="958"/>
      <c r="CA110" s="958">
        <v>23416327</v>
      </c>
      <c r="CB110" s="958"/>
      <c r="CC110" s="958"/>
      <c r="CD110" s="958"/>
      <c r="CE110" s="958"/>
      <c r="CF110" s="972">
        <v>172.3</v>
      </c>
      <c r="CG110" s="973"/>
      <c r="CH110" s="973"/>
      <c r="CI110" s="973"/>
      <c r="CJ110" s="973"/>
      <c r="CK110" s="974" t="s">
        <v>407</v>
      </c>
      <c r="CL110" s="975"/>
      <c r="CM110" s="954" t="s">
        <v>408</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409</v>
      </c>
      <c r="DH110" s="958"/>
      <c r="DI110" s="958"/>
      <c r="DJ110" s="958"/>
      <c r="DK110" s="958"/>
      <c r="DL110" s="958" t="s">
        <v>409</v>
      </c>
      <c r="DM110" s="958"/>
      <c r="DN110" s="958"/>
      <c r="DO110" s="958"/>
      <c r="DP110" s="958"/>
      <c r="DQ110" s="958" t="s">
        <v>409</v>
      </c>
      <c r="DR110" s="958"/>
      <c r="DS110" s="958"/>
      <c r="DT110" s="958"/>
      <c r="DU110" s="958"/>
      <c r="DV110" s="959" t="s">
        <v>409</v>
      </c>
      <c r="DW110" s="959"/>
      <c r="DX110" s="959"/>
      <c r="DY110" s="959"/>
      <c r="DZ110" s="960"/>
    </row>
    <row r="111" spans="1:131" s="197" customFormat="1" ht="26.25" customHeight="1">
      <c r="A111" s="961" t="s">
        <v>410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110</v>
      </c>
      <c r="AB111" s="965"/>
      <c r="AC111" s="965"/>
      <c r="AD111" s="965"/>
      <c r="AE111" s="966"/>
      <c r="AF111" s="967" t="s">
        <v>110</v>
      </c>
      <c r="AG111" s="965"/>
      <c r="AH111" s="965"/>
      <c r="AI111" s="965"/>
      <c r="AJ111" s="966"/>
      <c r="AK111" s="967" t="s">
        <v>110</v>
      </c>
      <c r="AL111" s="965"/>
      <c r="AM111" s="965"/>
      <c r="AN111" s="965"/>
      <c r="AO111" s="966"/>
      <c r="AP111" s="968" t="s">
        <v>110</v>
      </c>
      <c r="AQ111" s="969"/>
      <c r="AR111" s="969"/>
      <c r="AS111" s="969"/>
      <c r="AT111" s="970"/>
      <c r="AU111" s="930"/>
      <c r="AV111" s="931"/>
      <c r="AW111" s="931"/>
      <c r="AX111" s="931"/>
      <c r="AY111" s="932"/>
      <c r="AZ111" s="980" t="s">
        <v>411</v>
      </c>
      <c r="BA111" s="981"/>
      <c r="BB111" s="981"/>
      <c r="BC111" s="981"/>
      <c r="BD111" s="981"/>
      <c r="BE111" s="981"/>
      <c r="BF111" s="981"/>
      <c r="BG111" s="981"/>
      <c r="BH111" s="981"/>
      <c r="BI111" s="981"/>
      <c r="BJ111" s="981"/>
      <c r="BK111" s="981"/>
      <c r="BL111" s="981"/>
      <c r="BM111" s="981"/>
      <c r="BN111" s="981"/>
      <c r="BO111" s="981"/>
      <c r="BP111" s="982"/>
      <c r="BQ111" s="950">
        <v>2781</v>
      </c>
      <c r="BR111" s="951"/>
      <c r="BS111" s="951"/>
      <c r="BT111" s="951"/>
      <c r="BU111" s="951"/>
      <c r="BV111" s="951" t="s">
        <v>110</v>
      </c>
      <c r="BW111" s="951"/>
      <c r="BX111" s="951"/>
      <c r="BY111" s="951"/>
      <c r="BZ111" s="951"/>
      <c r="CA111" s="951" t="s">
        <v>110</v>
      </c>
      <c r="CB111" s="951"/>
      <c r="CC111" s="951"/>
      <c r="CD111" s="951"/>
      <c r="CE111" s="951"/>
      <c r="CF111" s="945" t="s">
        <v>110</v>
      </c>
      <c r="CG111" s="946"/>
      <c r="CH111" s="946"/>
      <c r="CI111" s="946"/>
      <c r="CJ111" s="946"/>
      <c r="CK111" s="976"/>
      <c r="CL111" s="977"/>
      <c r="CM111" s="947" t="s">
        <v>412</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110</v>
      </c>
      <c r="DH111" s="951"/>
      <c r="DI111" s="951"/>
      <c r="DJ111" s="951"/>
      <c r="DK111" s="951"/>
      <c r="DL111" s="951" t="s">
        <v>110</v>
      </c>
      <c r="DM111" s="951"/>
      <c r="DN111" s="951"/>
      <c r="DO111" s="951"/>
      <c r="DP111" s="951"/>
      <c r="DQ111" s="951" t="s">
        <v>110</v>
      </c>
      <c r="DR111" s="951"/>
      <c r="DS111" s="951"/>
      <c r="DT111" s="951"/>
      <c r="DU111" s="951"/>
      <c r="DV111" s="952" t="s">
        <v>110</v>
      </c>
      <c r="DW111" s="952"/>
      <c r="DX111" s="952"/>
      <c r="DY111" s="952"/>
      <c r="DZ111" s="953"/>
    </row>
    <row r="112" spans="1:131" s="197" customFormat="1" ht="26.25" customHeight="1">
      <c r="A112" s="983" t="s">
        <v>413</v>
      </c>
      <c r="B112" s="984"/>
      <c r="C112" s="981" t="s">
        <v>414</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110</v>
      </c>
      <c r="AB112" s="990"/>
      <c r="AC112" s="990"/>
      <c r="AD112" s="990"/>
      <c r="AE112" s="991"/>
      <c r="AF112" s="992" t="s">
        <v>110</v>
      </c>
      <c r="AG112" s="990"/>
      <c r="AH112" s="990"/>
      <c r="AI112" s="990"/>
      <c r="AJ112" s="991"/>
      <c r="AK112" s="992" t="s">
        <v>110</v>
      </c>
      <c r="AL112" s="990"/>
      <c r="AM112" s="990"/>
      <c r="AN112" s="990"/>
      <c r="AO112" s="991"/>
      <c r="AP112" s="993" t="s">
        <v>110</v>
      </c>
      <c r="AQ112" s="994"/>
      <c r="AR112" s="994"/>
      <c r="AS112" s="994"/>
      <c r="AT112" s="995"/>
      <c r="AU112" s="930"/>
      <c r="AV112" s="931"/>
      <c r="AW112" s="931"/>
      <c r="AX112" s="931"/>
      <c r="AY112" s="932"/>
      <c r="AZ112" s="980" t="s">
        <v>415</v>
      </c>
      <c r="BA112" s="981"/>
      <c r="BB112" s="981"/>
      <c r="BC112" s="981"/>
      <c r="BD112" s="981"/>
      <c r="BE112" s="981"/>
      <c r="BF112" s="981"/>
      <c r="BG112" s="981"/>
      <c r="BH112" s="981"/>
      <c r="BI112" s="981"/>
      <c r="BJ112" s="981"/>
      <c r="BK112" s="981"/>
      <c r="BL112" s="981"/>
      <c r="BM112" s="981"/>
      <c r="BN112" s="981"/>
      <c r="BO112" s="981"/>
      <c r="BP112" s="982"/>
      <c r="BQ112" s="950">
        <v>14712444</v>
      </c>
      <c r="BR112" s="951"/>
      <c r="BS112" s="951"/>
      <c r="BT112" s="951"/>
      <c r="BU112" s="951"/>
      <c r="BV112" s="951">
        <v>14438719</v>
      </c>
      <c r="BW112" s="951"/>
      <c r="BX112" s="951"/>
      <c r="BY112" s="951"/>
      <c r="BZ112" s="951"/>
      <c r="CA112" s="951">
        <v>14148403</v>
      </c>
      <c r="CB112" s="951"/>
      <c r="CC112" s="951"/>
      <c r="CD112" s="951"/>
      <c r="CE112" s="951"/>
      <c r="CF112" s="945">
        <v>104.1</v>
      </c>
      <c r="CG112" s="946"/>
      <c r="CH112" s="946"/>
      <c r="CI112" s="946"/>
      <c r="CJ112" s="946"/>
      <c r="CK112" s="976"/>
      <c r="CL112" s="977"/>
      <c r="CM112" s="947" t="s">
        <v>416</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110</v>
      </c>
      <c r="DH112" s="951"/>
      <c r="DI112" s="951"/>
      <c r="DJ112" s="951"/>
      <c r="DK112" s="951"/>
      <c r="DL112" s="951" t="s">
        <v>110</v>
      </c>
      <c r="DM112" s="951"/>
      <c r="DN112" s="951"/>
      <c r="DO112" s="951"/>
      <c r="DP112" s="951"/>
      <c r="DQ112" s="951" t="s">
        <v>110</v>
      </c>
      <c r="DR112" s="951"/>
      <c r="DS112" s="951"/>
      <c r="DT112" s="951"/>
      <c r="DU112" s="951"/>
      <c r="DV112" s="952" t="s">
        <v>110</v>
      </c>
      <c r="DW112" s="952"/>
      <c r="DX112" s="952"/>
      <c r="DY112" s="952"/>
      <c r="DZ112" s="953"/>
    </row>
    <row r="113" spans="1:130" s="197" customFormat="1" ht="26.25" customHeight="1">
      <c r="A113" s="985"/>
      <c r="B113" s="986"/>
      <c r="C113" s="981" t="s">
        <v>417</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981772</v>
      </c>
      <c r="AB113" s="965"/>
      <c r="AC113" s="965"/>
      <c r="AD113" s="965"/>
      <c r="AE113" s="966"/>
      <c r="AF113" s="967">
        <v>986433</v>
      </c>
      <c r="AG113" s="965"/>
      <c r="AH113" s="965"/>
      <c r="AI113" s="965"/>
      <c r="AJ113" s="966"/>
      <c r="AK113" s="967">
        <v>1022877</v>
      </c>
      <c r="AL113" s="965"/>
      <c r="AM113" s="965"/>
      <c r="AN113" s="965"/>
      <c r="AO113" s="966"/>
      <c r="AP113" s="968">
        <v>7.5</v>
      </c>
      <c r="AQ113" s="969"/>
      <c r="AR113" s="969"/>
      <c r="AS113" s="969"/>
      <c r="AT113" s="970"/>
      <c r="AU113" s="930"/>
      <c r="AV113" s="931"/>
      <c r="AW113" s="931"/>
      <c r="AX113" s="931"/>
      <c r="AY113" s="932"/>
      <c r="AZ113" s="980" t="s">
        <v>418</v>
      </c>
      <c r="BA113" s="981"/>
      <c r="BB113" s="981"/>
      <c r="BC113" s="981"/>
      <c r="BD113" s="981"/>
      <c r="BE113" s="981"/>
      <c r="BF113" s="981"/>
      <c r="BG113" s="981"/>
      <c r="BH113" s="981"/>
      <c r="BI113" s="981"/>
      <c r="BJ113" s="981"/>
      <c r="BK113" s="981"/>
      <c r="BL113" s="981"/>
      <c r="BM113" s="981"/>
      <c r="BN113" s="981"/>
      <c r="BO113" s="981"/>
      <c r="BP113" s="982"/>
      <c r="BQ113" s="950">
        <v>947951</v>
      </c>
      <c r="BR113" s="951"/>
      <c r="BS113" s="951"/>
      <c r="BT113" s="951"/>
      <c r="BU113" s="951"/>
      <c r="BV113" s="951">
        <v>707548</v>
      </c>
      <c r="BW113" s="951"/>
      <c r="BX113" s="951"/>
      <c r="BY113" s="951"/>
      <c r="BZ113" s="951"/>
      <c r="CA113" s="951">
        <v>500259</v>
      </c>
      <c r="CB113" s="951"/>
      <c r="CC113" s="951"/>
      <c r="CD113" s="951"/>
      <c r="CE113" s="951"/>
      <c r="CF113" s="945">
        <v>3.7</v>
      </c>
      <c r="CG113" s="946"/>
      <c r="CH113" s="946"/>
      <c r="CI113" s="946"/>
      <c r="CJ113" s="946"/>
      <c r="CK113" s="976"/>
      <c r="CL113" s="977"/>
      <c r="CM113" s="947" t="s">
        <v>419</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110</v>
      </c>
      <c r="DH113" s="990"/>
      <c r="DI113" s="990"/>
      <c r="DJ113" s="990"/>
      <c r="DK113" s="991"/>
      <c r="DL113" s="992" t="s">
        <v>110</v>
      </c>
      <c r="DM113" s="990"/>
      <c r="DN113" s="990"/>
      <c r="DO113" s="990"/>
      <c r="DP113" s="991"/>
      <c r="DQ113" s="992" t="s">
        <v>110</v>
      </c>
      <c r="DR113" s="990"/>
      <c r="DS113" s="990"/>
      <c r="DT113" s="990"/>
      <c r="DU113" s="991"/>
      <c r="DV113" s="993" t="s">
        <v>110</v>
      </c>
      <c r="DW113" s="994"/>
      <c r="DX113" s="994"/>
      <c r="DY113" s="994"/>
      <c r="DZ113" s="995"/>
    </row>
    <row r="114" spans="1:130" s="197" customFormat="1" ht="26.25" customHeight="1">
      <c r="A114" s="985"/>
      <c r="B114" s="986"/>
      <c r="C114" s="981" t="s">
        <v>420</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223465</v>
      </c>
      <c r="AB114" s="990"/>
      <c r="AC114" s="990"/>
      <c r="AD114" s="990"/>
      <c r="AE114" s="991"/>
      <c r="AF114" s="992">
        <v>187341</v>
      </c>
      <c r="AG114" s="990"/>
      <c r="AH114" s="990"/>
      <c r="AI114" s="990"/>
      <c r="AJ114" s="991"/>
      <c r="AK114" s="992">
        <v>161794</v>
      </c>
      <c r="AL114" s="990"/>
      <c r="AM114" s="990"/>
      <c r="AN114" s="990"/>
      <c r="AO114" s="991"/>
      <c r="AP114" s="993">
        <v>1.2</v>
      </c>
      <c r="AQ114" s="994"/>
      <c r="AR114" s="994"/>
      <c r="AS114" s="994"/>
      <c r="AT114" s="995"/>
      <c r="AU114" s="930"/>
      <c r="AV114" s="931"/>
      <c r="AW114" s="931"/>
      <c r="AX114" s="931"/>
      <c r="AY114" s="932"/>
      <c r="AZ114" s="980" t="s">
        <v>421</v>
      </c>
      <c r="BA114" s="981"/>
      <c r="BB114" s="981"/>
      <c r="BC114" s="981"/>
      <c r="BD114" s="981"/>
      <c r="BE114" s="981"/>
      <c r="BF114" s="981"/>
      <c r="BG114" s="981"/>
      <c r="BH114" s="981"/>
      <c r="BI114" s="981"/>
      <c r="BJ114" s="981"/>
      <c r="BK114" s="981"/>
      <c r="BL114" s="981"/>
      <c r="BM114" s="981"/>
      <c r="BN114" s="981"/>
      <c r="BO114" s="981"/>
      <c r="BP114" s="982"/>
      <c r="BQ114" s="950">
        <v>6241166</v>
      </c>
      <c r="BR114" s="951"/>
      <c r="BS114" s="951"/>
      <c r="BT114" s="951"/>
      <c r="BU114" s="951"/>
      <c r="BV114" s="951">
        <v>5809062</v>
      </c>
      <c r="BW114" s="951"/>
      <c r="BX114" s="951"/>
      <c r="BY114" s="951"/>
      <c r="BZ114" s="951"/>
      <c r="CA114" s="951">
        <v>5330694</v>
      </c>
      <c r="CB114" s="951"/>
      <c r="CC114" s="951"/>
      <c r="CD114" s="951"/>
      <c r="CE114" s="951"/>
      <c r="CF114" s="945">
        <v>39.200000000000003</v>
      </c>
      <c r="CG114" s="946"/>
      <c r="CH114" s="946"/>
      <c r="CI114" s="946"/>
      <c r="CJ114" s="946"/>
      <c r="CK114" s="976"/>
      <c r="CL114" s="977"/>
      <c r="CM114" s="947" t="s">
        <v>422</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110</v>
      </c>
      <c r="DH114" s="990"/>
      <c r="DI114" s="990"/>
      <c r="DJ114" s="990"/>
      <c r="DK114" s="991"/>
      <c r="DL114" s="992" t="s">
        <v>110</v>
      </c>
      <c r="DM114" s="990"/>
      <c r="DN114" s="990"/>
      <c r="DO114" s="990"/>
      <c r="DP114" s="991"/>
      <c r="DQ114" s="992" t="s">
        <v>110</v>
      </c>
      <c r="DR114" s="990"/>
      <c r="DS114" s="990"/>
      <c r="DT114" s="990"/>
      <c r="DU114" s="991"/>
      <c r="DV114" s="993" t="s">
        <v>110</v>
      </c>
      <c r="DW114" s="994"/>
      <c r="DX114" s="994"/>
      <c r="DY114" s="994"/>
      <c r="DZ114" s="995"/>
    </row>
    <row r="115" spans="1:130" s="197" customFormat="1" ht="26.25" customHeight="1">
      <c r="A115" s="985"/>
      <c r="B115" s="986"/>
      <c r="C115" s="981" t="s">
        <v>423</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86357</v>
      </c>
      <c r="AB115" s="965"/>
      <c r="AC115" s="965"/>
      <c r="AD115" s="965"/>
      <c r="AE115" s="966"/>
      <c r="AF115" s="967">
        <v>70699</v>
      </c>
      <c r="AG115" s="965"/>
      <c r="AH115" s="965"/>
      <c r="AI115" s="965"/>
      <c r="AJ115" s="966"/>
      <c r="AK115" s="967">
        <v>63896</v>
      </c>
      <c r="AL115" s="965"/>
      <c r="AM115" s="965"/>
      <c r="AN115" s="965"/>
      <c r="AO115" s="966"/>
      <c r="AP115" s="968">
        <v>0.5</v>
      </c>
      <c r="AQ115" s="969"/>
      <c r="AR115" s="969"/>
      <c r="AS115" s="969"/>
      <c r="AT115" s="970"/>
      <c r="AU115" s="930"/>
      <c r="AV115" s="931"/>
      <c r="AW115" s="931"/>
      <c r="AX115" s="931"/>
      <c r="AY115" s="932"/>
      <c r="AZ115" s="980" t="s">
        <v>424</v>
      </c>
      <c r="BA115" s="981"/>
      <c r="BB115" s="981"/>
      <c r="BC115" s="981"/>
      <c r="BD115" s="981"/>
      <c r="BE115" s="981"/>
      <c r="BF115" s="981"/>
      <c r="BG115" s="981"/>
      <c r="BH115" s="981"/>
      <c r="BI115" s="981"/>
      <c r="BJ115" s="981"/>
      <c r="BK115" s="981"/>
      <c r="BL115" s="981"/>
      <c r="BM115" s="981"/>
      <c r="BN115" s="981"/>
      <c r="BO115" s="981"/>
      <c r="BP115" s="982"/>
      <c r="BQ115" s="950" t="s">
        <v>110</v>
      </c>
      <c r="BR115" s="951"/>
      <c r="BS115" s="951"/>
      <c r="BT115" s="951"/>
      <c r="BU115" s="951"/>
      <c r="BV115" s="951" t="s">
        <v>110</v>
      </c>
      <c r="BW115" s="951"/>
      <c r="BX115" s="951"/>
      <c r="BY115" s="951"/>
      <c r="BZ115" s="951"/>
      <c r="CA115" s="951" t="s">
        <v>110</v>
      </c>
      <c r="CB115" s="951"/>
      <c r="CC115" s="951"/>
      <c r="CD115" s="951"/>
      <c r="CE115" s="951"/>
      <c r="CF115" s="945" t="s">
        <v>110</v>
      </c>
      <c r="CG115" s="946"/>
      <c r="CH115" s="946"/>
      <c r="CI115" s="946"/>
      <c r="CJ115" s="946"/>
      <c r="CK115" s="976"/>
      <c r="CL115" s="977"/>
      <c r="CM115" s="980" t="s">
        <v>425</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110</v>
      </c>
      <c r="DH115" s="990"/>
      <c r="DI115" s="990"/>
      <c r="DJ115" s="990"/>
      <c r="DK115" s="991"/>
      <c r="DL115" s="992" t="s">
        <v>110</v>
      </c>
      <c r="DM115" s="990"/>
      <c r="DN115" s="990"/>
      <c r="DO115" s="990"/>
      <c r="DP115" s="991"/>
      <c r="DQ115" s="992" t="s">
        <v>110</v>
      </c>
      <c r="DR115" s="990"/>
      <c r="DS115" s="990"/>
      <c r="DT115" s="990"/>
      <c r="DU115" s="991"/>
      <c r="DV115" s="993" t="s">
        <v>110</v>
      </c>
      <c r="DW115" s="994"/>
      <c r="DX115" s="994"/>
      <c r="DY115" s="994"/>
      <c r="DZ115" s="995"/>
    </row>
    <row r="116" spans="1:130" s="197" customFormat="1" ht="26.25" customHeight="1">
      <c r="A116" s="987"/>
      <c r="B116" s="988"/>
      <c r="C116" s="1002" t="s">
        <v>426</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110</v>
      </c>
      <c r="AB116" s="990"/>
      <c r="AC116" s="990"/>
      <c r="AD116" s="990"/>
      <c r="AE116" s="991"/>
      <c r="AF116" s="992" t="s">
        <v>110</v>
      </c>
      <c r="AG116" s="990"/>
      <c r="AH116" s="990"/>
      <c r="AI116" s="990"/>
      <c r="AJ116" s="991"/>
      <c r="AK116" s="992" t="s">
        <v>110</v>
      </c>
      <c r="AL116" s="990"/>
      <c r="AM116" s="990"/>
      <c r="AN116" s="990"/>
      <c r="AO116" s="991"/>
      <c r="AP116" s="993" t="s">
        <v>110</v>
      </c>
      <c r="AQ116" s="994"/>
      <c r="AR116" s="994"/>
      <c r="AS116" s="994"/>
      <c r="AT116" s="995"/>
      <c r="AU116" s="930"/>
      <c r="AV116" s="931"/>
      <c r="AW116" s="931"/>
      <c r="AX116" s="931"/>
      <c r="AY116" s="932"/>
      <c r="AZ116" s="980" t="s">
        <v>427</v>
      </c>
      <c r="BA116" s="981"/>
      <c r="BB116" s="981"/>
      <c r="BC116" s="981"/>
      <c r="BD116" s="981"/>
      <c r="BE116" s="981"/>
      <c r="BF116" s="981"/>
      <c r="BG116" s="981"/>
      <c r="BH116" s="981"/>
      <c r="BI116" s="981"/>
      <c r="BJ116" s="981"/>
      <c r="BK116" s="981"/>
      <c r="BL116" s="981"/>
      <c r="BM116" s="981"/>
      <c r="BN116" s="981"/>
      <c r="BO116" s="981"/>
      <c r="BP116" s="982"/>
      <c r="BQ116" s="950" t="s">
        <v>110</v>
      </c>
      <c r="BR116" s="951"/>
      <c r="BS116" s="951"/>
      <c r="BT116" s="951"/>
      <c r="BU116" s="951"/>
      <c r="BV116" s="951" t="s">
        <v>110</v>
      </c>
      <c r="BW116" s="951"/>
      <c r="BX116" s="951"/>
      <c r="BY116" s="951"/>
      <c r="BZ116" s="951"/>
      <c r="CA116" s="951" t="s">
        <v>110</v>
      </c>
      <c r="CB116" s="951"/>
      <c r="CC116" s="951"/>
      <c r="CD116" s="951"/>
      <c r="CE116" s="951"/>
      <c r="CF116" s="945" t="s">
        <v>110</v>
      </c>
      <c r="CG116" s="946"/>
      <c r="CH116" s="946"/>
      <c r="CI116" s="946"/>
      <c r="CJ116" s="946"/>
      <c r="CK116" s="976"/>
      <c r="CL116" s="977"/>
      <c r="CM116" s="947" t="s">
        <v>428</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110</v>
      </c>
      <c r="DH116" s="990"/>
      <c r="DI116" s="990"/>
      <c r="DJ116" s="990"/>
      <c r="DK116" s="991"/>
      <c r="DL116" s="992" t="s">
        <v>110</v>
      </c>
      <c r="DM116" s="990"/>
      <c r="DN116" s="990"/>
      <c r="DO116" s="990"/>
      <c r="DP116" s="991"/>
      <c r="DQ116" s="992" t="s">
        <v>110</v>
      </c>
      <c r="DR116" s="990"/>
      <c r="DS116" s="990"/>
      <c r="DT116" s="990"/>
      <c r="DU116" s="991"/>
      <c r="DV116" s="993" t="s">
        <v>110</v>
      </c>
      <c r="DW116" s="994"/>
      <c r="DX116" s="994"/>
      <c r="DY116" s="994"/>
      <c r="DZ116" s="995"/>
    </row>
    <row r="117" spans="1:130" s="197" customFormat="1" ht="26.25" customHeight="1">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429</v>
      </c>
      <c r="Z117" s="915"/>
      <c r="AA117" s="1027">
        <v>3912256</v>
      </c>
      <c r="AB117" s="997"/>
      <c r="AC117" s="997"/>
      <c r="AD117" s="997"/>
      <c r="AE117" s="998"/>
      <c r="AF117" s="996">
        <v>3860635</v>
      </c>
      <c r="AG117" s="997"/>
      <c r="AH117" s="997"/>
      <c r="AI117" s="997"/>
      <c r="AJ117" s="998"/>
      <c r="AK117" s="996">
        <v>3786089</v>
      </c>
      <c r="AL117" s="997"/>
      <c r="AM117" s="997"/>
      <c r="AN117" s="997"/>
      <c r="AO117" s="998"/>
      <c r="AP117" s="999"/>
      <c r="AQ117" s="1000"/>
      <c r="AR117" s="1000"/>
      <c r="AS117" s="1000"/>
      <c r="AT117" s="1001"/>
      <c r="AU117" s="930"/>
      <c r="AV117" s="931"/>
      <c r="AW117" s="931"/>
      <c r="AX117" s="931"/>
      <c r="AY117" s="932"/>
      <c r="AZ117" s="1026" t="s">
        <v>430</v>
      </c>
      <c r="BA117" s="1002"/>
      <c r="BB117" s="1002"/>
      <c r="BC117" s="1002"/>
      <c r="BD117" s="1002"/>
      <c r="BE117" s="1002"/>
      <c r="BF117" s="1002"/>
      <c r="BG117" s="1002"/>
      <c r="BH117" s="1002"/>
      <c r="BI117" s="1002"/>
      <c r="BJ117" s="1002"/>
      <c r="BK117" s="1002"/>
      <c r="BL117" s="1002"/>
      <c r="BM117" s="1002"/>
      <c r="BN117" s="1002"/>
      <c r="BO117" s="1002"/>
      <c r="BP117" s="1003"/>
      <c r="BQ117" s="1016" t="s">
        <v>431</v>
      </c>
      <c r="BR117" s="1017"/>
      <c r="BS117" s="1017"/>
      <c r="BT117" s="1017"/>
      <c r="BU117" s="1017"/>
      <c r="BV117" s="1017" t="s">
        <v>431</v>
      </c>
      <c r="BW117" s="1017"/>
      <c r="BX117" s="1017"/>
      <c r="BY117" s="1017"/>
      <c r="BZ117" s="1017"/>
      <c r="CA117" s="1017" t="s">
        <v>431</v>
      </c>
      <c r="CB117" s="1017"/>
      <c r="CC117" s="1017"/>
      <c r="CD117" s="1017"/>
      <c r="CE117" s="1017"/>
      <c r="CF117" s="945" t="s">
        <v>431</v>
      </c>
      <c r="CG117" s="946"/>
      <c r="CH117" s="946"/>
      <c r="CI117" s="946"/>
      <c r="CJ117" s="946"/>
      <c r="CK117" s="976"/>
      <c r="CL117" s="977"/>
      <c r="CM117" s="947" t="s">
        <v>432</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431</v>
      </c>
      <c r="DH117" s="990"/>
      <c r="DI117" s="990"/>
      <c r="DJ117" s="990"/>
      <c r="DK117" s="991"/>
      <c r="DL117" s="992" t="s">
        <v>431</v>
      </c>
      <c r="DM117" s="990"/>
      <c r="DN117" s="990"/>
      <c r="DO117" s="990"/>
      <c r="DP117" s="991"/>
      <c r="DQ117" s="992" t="s">
        <v>431</v>
      </c>
      <c r="DR117" s="990"/>
      <c r="DS117" s="990"/>
      <c r="DT117" s="990"/>
      <c r="DU117" s="991"/>
      <c r="DV117" s="993" t="s">
        <v>431</v>
      </c>
      <c r="DW117" s="994"/>
      <c r="DX117" s="994"/>
      <c r="DY117" s="994"/>
      <c r="DZ117" s="995"/>
    </row>
    <row r="118" spans="1:130" s="197" customFormat="1" ht="26.25" customHeight="1">
      <c r="A118" s="935" t="s">
        <v>404</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402</v>
      </c>
      <c r="AB118" s="914"/>
      <c r="AC118" s="914"/>
      <c r="AD118" s="914"/>
      <c r="AE118" s="915"/>
      <c r="AF118" s="913" t="s">
        <v>284</v>
      </c>
      <c r="AG118" s="914"/>
      <c r="AH118" s="914"/>
      <c r="AI118" s="914"/>
      <c r="AJ118" s="915"/>
      <c r="AK118" s="913" t="s">
        <v>283</v>
      </c>
      <c r="AL118" s="914"/>
      <c r="AM118" s="914"/>
      <c r="AN118" s="914"/>
      <c r="AO118" s="915"/>
      <c r="AP118" s="1021" t="s">
        <v>403</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433</v>
      </c>
      <c r="BP118" s="1025"/>
      <c r="BQ118" s="1016">
        <v>45720344</v>
      </c>
      <c r="BR118" s="1017"/>
      <c r="BS118" s="1017"/>
      <c r="BT118" s="1017"/>
      <c r="BU118" s="1017"/>
      <c r="BV118" s="1017">
        <v>44719319</v>
      </c>
      <c r="BW118" s="1017"/>
      <c r="BX118" s="1017"/>
      <c r="BY118" s="1017"/>
      <c r="BZ118" s="1017"/>
      <c r="CA118" s="1017">
        <v>43395683</v>
      </c>
      <c r="CB118" s="1017"/>
      <c r="CC118" s="1017"/>
      <c r="CD118" s="1017"/>
      <c r="CE118" s="1017"/>
      <c r="CF118" s="1018"/>
      <c r="CG118" s="1019"/>
      <c r="CH118" s="1019"/>
      <c r="CI118" s="1019"/>
      <c r="CJ118" s="1020"/>
      <c r="CK118" s="976"/>
      <c r="CL118" s="977"/>
      <c r="CM118" s="947" t="s">
        <v>434</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431</v>
      </c>
      <c r="DH118" s="990"/>
      <c r="DI118" s="990"/>
      <c r="DJ118" s="990"/>
      <c r="DK118" s="991"/>
      <c r="DL118" s="992" t="s">
        <v>431</v>
      </c>
      <c r="DM118" s="990"/>
      <c r="DN118" s="990"/>
      <c r="DO118" s="990"/>
      <c r="DP118" s="991"/>
      <c r="DQ118" s="992" t="s">
        <v>431</v>
      </c>
      <c r="DR118" s="990"/>
      <c r="DS118" s="990"/>
      <c r="DT118" s="990"/>
      <c r="DU118" s="991"/>
      <c r="DV118" s="993" t="s">
        <v>431</v>
      </c>
      <c r="DW118" s="994"/>
      <c r="DX118" s="994"/>
      <c r="DY118" s="994"/>
      <c r="DZ118" s="995"/>
    </row>
    <row r="119" spans="1:130" s="197" customFormat="1" ht="26.25" customHeight="1">
      <c r="A119" s="1005" t="s">
        <v>407</v>
      </c>
      <c r="B119" s="975"/>
      <c r="C119" s="954" t="s">
        <v>408</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431</v>
      </c>
      <c r="AB119" s="921"/>
      <c r="AC119" s="921"/>
      <c r="AD119" s="921"/>
      <c r="AE119" s="922"/>
      <c r="AF119" s="923" t="s">
        <v>431</v>
      </c>
      <c r="AG119" s="921"/>
      <c r="AH119" s="921"/>
      <c r="AI119" s="921"/>
      <c r="AJ119" s="922"/>
      <c r="AK119" s="923" t="s">
        <v>431</v>
      </c>
      <c r="AL119" s="921"/>
      <c r="AM119" s="921"/>
      <c r="AN119" s="921"/>
      <c r="AO119" s="922"/>
      <c r="AP119" s="924" t="s">
        <v>431</v>
      </c>
      <c r="AQ119" s="925"/>
      <c r="AR119" s="925"/>
      <c r="AS119" s="925"/>
      <c r="AT119" s="926"/>
      <c r="AU119" s="1008" t="s">
        <v>435</v>
      </c>
      <c r="AV119" s="1009"/>
      <c r="AW119" s="1009"/>
      <c r="AX119" s="1009"/>
      <c r="AY119" s="1010"/>
      <c r="AZ119" s="971" t="s">
        <v>436</v>
      </c>
      <c r="BA119" s="918"/>
      <c r="BB119" s="918"/>
      <c r="BC119" s="918"/>
      <c r="BD119" s="918"/>
      <c r="BE119" s="918"/>
      <c r="BF119" s="918"/>
      <c r="BG119" s="918"/>
      <c r="BH119" s="918"/>
      <c r="BI119" s="918"/>
      <c r="BJ119" s="918"/>
      <c r="BK119" s="918"/>
      <c r="BL119" s="918"/>
      <c r="BM119" s="918"/>
      <c r="BN119" s="918"/>
      <c r="BO119" s="918"/>
      <c r="BP119" s="919"/>
      <c r="BQ119" s="957">
        <v>16282061</v>
      </c>
      <c r="BR119" s="958"/>
      <c r="BS119" s="958"/>
      <c r="BT119" s="958"/>
      <c r="BU119" s="958"/>
      <c r="BV119" s="958">
        <v>17007328</v>
      </c>
      <c r="BW119" s="958"/>
      <c r="BX119" s="958"/>
      <c r="BY119" s="958"/>
      <c r="BZ119" s="958"/>
      <c r="CA119" s="958">
        <v>17984638</v>
      </c>
      <c r="CB119" s="958"/>
      <c r="CC119" s="958"/>
      <c r="CD119" s="958"/>
      <c r="CE119" s="958"/>
      <c r="CF119" s="972">
        <v>132.30000000000001</v>
      </c>
      <c r="CG119" s="973"/>
      <c r="CH119" s="973"/>
      <c r="CI119" s="973"/>
      <c r="CJ119" s="973"/>
      <c r="CK119" s="978"/>
      <c r="CL119" s="979"/>
      <c r="CM119" s="1035" t="s">
        <v>437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2781</v>
      </c>
      <c r="DH119" s="1029"/>
      <c r="DI119" s="1029"/>
      <c r="DJ119" s="1029"/>
      <c r="DK119" s="1030"/>
      <c r="DL119" s="1031" t="s">
        <v>431</v>
      </c>
      <c r="DM119" s="1029"/>
      <c r="DN119" s="1029"/>
      <c r="DO119" s="1029"/>
      <c r="DP119" s="1030"/>
      <c r="DQ119" s="1031" t="s">
        <v>431</v>
      </c>
      <c r="DR119" s="1029"/>
      <c r="DS119" s="1029"/>
      <c r="DT119" s="1029"/>
      <c r="DU119" s="1030"/>
      <c r="DV119" s="1032" t="s">
        <v>431</v>
      </c>
      <c r="DW119" s="1033"/>
      <c r="DX119" s="1033"/>
      <c r="DY119" s="1033"/>
      <c r="DZ119" s="1034"/>
    </row>
    <row r="120" spans="1:130" s="197" customFormat="1" ht="26.25" customHeight="1">
      <c r="A120" s="1006"/>
      <c r="B120" s="977"/>
      <c r="C120" s="947" t="s">
        <v>412</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431</v>
      </c>
      <c r="AB120" s="990"/>
      <c r="AC120" s="990"/>
      <c r="AD120" s="990"/>
      <c r="AE120" s="991"/>
      <c r="AF120" s="992" t="s">
        <v>431</v>
      </c>
      <c r="AG120" s="990"/>
      <c r="AH120" s="990"/>
      <c r="AI120" s="990"/>
      <c r="AJ120" s="991"/>
      <c r="AK120" s="992" t="s">
        <v>431</v>
      </c>
      <c r="AL120" s="990"/>
      <c r="AM120" s="990"/>
      <c r="AN120" s="990"/>
      <c r="AO120" s="991"/>
      <c r="AP120" s="993" t="s">
        <v>431</v>
      </c>
      <c r="AQ120" s="994"/>
      <c r="AR120" s="994"/>
      <c r="AS120" s="994"/>
      <c r="AT120" s="995"/>
      <c r="AU120" s="1011"/>
      <c r="AV120" s="1012"/>
      <c r="AW120" s="1012"/>
      <c r="AX120" s="1012"/>
      <c r="AY120" s="1013"/>
      <c r="AZ120" s="980" t="s">
        <v>438</v>
      </c>
      <c r="BA120" s="981"/>
      <c r="BB120" s="981"/>
      <c r="BC120" s="981"/>
      <c r="BD120" s="981"/>
      <c r="BE120" s="981"/>
      <c r="BF120" s="981"/>
      <c r="BG120" s="981"/>
      <c r="BH120" s="981"/>
      <c r="BI120" s="981"/>
      <c r="BJ120" s="981"/>
      <c r="BK120" s="981"/>
      <c r="BL120" s="981"/>
      <c r="BM120" s="981"/>
      <c r="BN120" s="981"/>
      <c r="BO120" s="981"/>
      <c r="BP120" s="982"/>
      <c r="BQ120" s="950">
        <v>2410662</v>
      </c>
      <c r="BR120" s="951"/>
      <c r="BS120" s="951"/>
      <c r="BT120" s="951"/>
      <c r="BU120" s="951"/>
      <c r="BV120" s="951">
        <v>2143564</v>
      </c>
      <c r="BW120" s="951"/>
      <c r="BX120" s="951"/>
      <c r="BY120" s="951"/>
      <c r="BZ120" s="951"/>
      <c r="CA120" s="951">
        <v>1979812</v>
      </c>
      <c r="CB120" s="951"/>
      <c r="CC120" s="951"/>
      <c r="CD120" s="951"/>
      <c r="CE120" s="951"/>
      <c r="CF120" s="945">
        <v>14.6</v>
      </c>
      <c r="CG120" s="946"/>
      <c r="CH120" s="946"/>
      <c r="CI120" s="946"/>
      <c r="CJ120" s="946"/>
      <c r="CK120" s="1044" t="s">
        <v>439</v>
      </c>
      <c r="CL120" s="1045"/>
      <c r="CM120" s="1045"/>
      <c r="CN120" s="1045"/>
      <c r="CO120" s="1046"/>
      <c r="CP120" s="1052" t="s">
        <v>440</v>
      </c>
      <c r="CQ120" s="1053"/>
      <c r="CR120" s="1053"/>
      <c r="CS120" s="1053"/>
      <c r="CT120" s="1053"/>
      <c r="CU120" s="1053"/>
      <c r="CV120" s="1053"/>
      <c r="CW120" s="1053"/>
      <c r="CX120" s="1053"/>
      <c r="CY120" s="1053"/>
      <c r="CZ120" s="1053"/>
      <c r="DA120" s="1053"/>
      <c r="DB120" s="1053"/>
      <c r="DC120" s="1053"/>
      <c r="DD120" s="1053"/>
      <c r="DE120" s="1053"/>
      <c r="DF120" s="1054"/>
      <c r="DG120" s="957">
        <v>6352958</v>
      </c>
      <c r="DH120" s="958"/>
      <c r="DI120" s="958"/>
      <c r="DJ120" s="958"/>
      <c r="DK120" s="958"/>
      <c r="DL120" s="958">
        <v>6095829</v>
      </c>
      <c r="DM120" s="958"/>
      <c r="DN120" s="958"/>
      <c r="DO120" s="958"/>
      <c r="DP120" s="958"/>
      <c r="DQ120" s="958">
        <v>5922656</v>
      </c>
      <c r="DR120" s="958"/>
      <c r="DS120" s="958"/>
      <c r="DT120" s="958"/>
      <c r="DU120" s="958"/>
      <c r="DV120" s="959">
        <v>43.6</v>
      </c>
      <c r="DW120" s="959"/>
      <c r="DX120" s="959"/>
      <c r="DY120" s="959"/>
      <c r="DZ120" s="960"/>
    </row>
    <row r="121" spans="1:130" s="197" customFormat="1" ht="26.25" customHeight="1">
      <c r="A121" s="1006"/>
      <c r="B121" s="977"/>
      <c r="C121" s="1041" t="s">
        <v>441</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431</v>
      </c>
      <c r="AB121" s="990"/>
      <c r="AC121" s="990"/>
      <c r="AD121" s="990"/>
      <c r="AE121" s="991"/>
      <c r="AF121" s="992" t="s">
        <v>431</v>
      </c>
      <c r="AG121" s="990"/>
      <c r="AH121" s="990"/>
      <c r="AI121" s="990"/>
      <c r="AJ121" s="991"/>
      <c r="AK121" s="992" t="s">
        <v>431</v>
      </c>
      <c r="AL121" s="990"/>
      <c r="AM121" s="990"/>
      <c r="AN121" s="990"/>
      <c r="AO121" s="991"/>
      <c r="AP121" s="993" t="s">
        <v>431</v>
      </c>
      <c r="AQ121" s="994"/>
      <c r="AR121" s="994"/>
      <c r="AS121" s="994"/>
      <c r="AT121" s="995"/>
      <c r="AU121" s="1011"/>
      <c r="AV121" s="1012"/>
      <c r="AW121" s="1012"/>
      <c r="AX121" s="1012"/>
      <c r="AY121" s="1013"/>
      <c r="AZ121" s="1026" t="s">
        <v>442</v>
      </c>
      <c r="BA121" s="1002"/>
      <c r="BB121" s="1002"/>
      <c r="BC121" s="1002"/>
      <c r="BD121" s="1002"/>
      <c r="BE121" s="1002"/>
      <c r="BF121" s="1002"/>
      <c r="BG121" s="1002"/>
      <c r="BH121" s="1002"/>
      <c r="BI121" s="1002"/>
      <c r="BJ121" s="1002"/>
      <c r="BK121" s="1002"/>
      <c r="BL121" s="1002"/>
      <c r="BM121" s="1002"/>
      <c r="BN121" s="1002"/>
      <c r="BO121" s="1002"/>
      <c r="BP121" s="1003"/>
      <c r="BQ121" s="1016">
        <v>27280107</v>
      </c>
      <c r="BR121" s="1017"/>
      <c r="BS121" s="1017"/>
      <c r="BT121" s="1017"/>
      <c r="BU121" s="1017"/>
      <c r="BV121" s="1017">
        <v>27056096</v>
      </c>
      <c r="BW121" s="1017"/>
      <c r="BX121" s="1017"/>
      <c r="BY121" s="1017"/>
      <c r="BZ121" s="1017"/>
      <c r="CA121" s="1017">
        <v>26570442</v>
      </c>
      <c r="CB121" s="1017"/>
      <c r="CC121" s="1017"/>
      <c r="CD121" s="1017"/>
      <c r="CE121" s="1017"/>
      <c r="CF121" s="1055">
        <v>195.5</v>
      </c>
      <c r="CG121" s="1056"/>
      <c r="CH121" s="1056"/>
      <c r="CI121" s="1056"/>
      <c r="CJ121" s="1056"/>
      <c r="CK121" s="1047"/>
      <c r="CL121" s="1048"/>
      <c r="CM121" s="1048"/>
      <c r="CN121" s="1048"/>
      <c r="CO121" s="1049"/>
      <c r="CP121" s="1038" t="s">
        <v>443</v>
      </c>
      <c r="CQ121" s="1039"/>
      <c r="CR121" s="1039"/>
      <c r="CS121" s="1039"/>
      <c r="CT121" s="1039"/>
      <c r="CU121" s="1039"/>
      <c r="CV121" s="1039"/>
      <c r="CW121" s="1039"/>
      <c r="CX121" s="1039"/>
      <c r="CY121" s="1039"/>
      <c r="CZ121" s="1039"/>
      <c r="DA121" s="1039"/>
      <c r="DB121" s="1039"/>
      <c r="DC121" s="1039"/>
      <c r="DD121" s="1039"/>
      <c r="DE121" s="1039"/>
      <c r="DF121" s="1040"/>
      <c r="DG121" s="950">
        <v>4276106</v>
      </c>
      <c r="DH121" s="951"/>
      <c r="DI121" s="951"/>
      <c r="DJ121" s="951"/>
      <c r="DK121" s="951"/>
      <c r="DL121" s="951">
        <v>4152156</v>
      </c>
      <c r="DM121" s="951"/>
      <c r="DN121" s="951"/>
      <c r="DO121" s="951"/>
      <c r="DP121" s="951"/>
      <c r="DQ121" s="951">
        <v>4328520</v>
      </c>
      <c r="DR121" s="951"/>
      <c r="DS121" s="951"/>
      <c r="DT121" s="951"/>
      <c r="DU121" s="951"/>
      <c r="DV121" s="952">
        <v>31.8</v>
      </c>
      <c r="DW121" s="952"/>
      <c r="DX121" s="952"/>
      <c r="DY121" s="952"/>
      <c r="DZ121" s="953"/>
    </row>
    <row r="122" spans="1:130" s="197" customFormat="1" ht="26.25" customHeight="1">
      <c r="A122" s="1006"/>
      <c r="B122" s="977"/>
      <c r="C122" s="947" t="s">
        <v>422</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431</v>
      </c>
      <c r="AB122" s="990"/>
      <c r="AC122" s="990"/>
      <c r="AD122" s="990"/>
      <c r="AE122" s="991"/>
      <c r="AF122" s="992" t="s">
        <v>431</v>
      </c>
      <c r="AG122" s="990"/>
      <c r="AH122" s="990"/>
      <c r="AI122" s="990"/>
      <c r="AJ122" s="991"/>
      <c r="AK122" s="992" t="s">
        <v>431</v>
      </c>
      <c r="AL122" s="990"/>
      <c r="AM122" s="990"/>
      <c r="AN122" s="990"/>
      <c r="AO122" s="991"/>
      <c r="AP122" s="993" t="s">
        <v>431</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444</v>
      </c>
      <c r="BP122" s="1025"/>
      <c r="BQ122" s="1065">
        <v>45972830</v>
      </c>
      <c r="BR122" s="1066"/>
      <c r="BS122" s="1066"/>
      <c r="BT122" s="1066"/>
      <c r="BU122" s="1066"/>
      <c r="BV122" s="1066">
        <v>46206988</v>
      </c>
      <c r="BW122" s="1066"/>
      <c r="BX122" s="1066"/>
      <c r="BY122" s="1066"/>
      <c r="BZ122" s="1066"/>
      <c r="CA122" s="1066">
        <v>46534892</v>
      </c>
      <c r="CB122" s="1066"/>
      <c r="CC122" s="1066"/>
      <c r="CD122" s="1066"/>
      <c r="CE122" s="1066"/>
      <c r="CF122" s="1018"/>
      <c r="CG122" s="1019"/>
      <c r="CH122" s="1019"/>
      <c r="CI122" s="1019"/>
      <c r="CJ122" s="1020"/>
      <c r="CK122" s="1047"/>
      <c r="CL122" s="1048"/>
      <c r="CM122" s="1048"/>
      <c r="CN122" s="1048"/>
      <c r="CO122" s="1049"/>
      <c r="CP122" s="1038" t="s">
        <v>445</v>
      </c>
      <c r="CQ122" s="1039"/>
      <c r="CR122" s="1039"/>
      <c r="CS122" s="1039"/>
      <c r="CT122" s="1039"/>
      <c r="CU122" s="1039"/>
      <c r="CV122" s="1039"/>
      <c r="CW122" s="1039"/>
      <c r="CX122" s="1039"/>
      <c r="CY122" s="1039"/>
      <c r="CZ122" s="1039"/>
      <c r="DA122" s="1039"/>
      <c r="DB122" s="1039"/>
      <c r="DC122" s="1039"/>
      <c r="DD122" s="1039"/>
      <c r="DE122" s="1039"/>
      <c r="DF122" s="1040"/>
      <c r="DG122" s="950">
        <v>1978261</v>
      </c>
      <c r="DH122" s="951"/>
      <c r="DI122" s="951"/>
      <c r="DJ122" s="951"/>
      <c r="DK122" s="951"/>
      <c r="DL122" s="951">
        <v>2036653</v>
      </c>
      <c r="DM122" s="951"/>
      <c r="DN122" s="951"/>
      <c r="DO122" s="951"/>
      <c r="DP122" s="951"/>
      <c r="DQ122" s="951">
        <v>1824101</v>
      </c>
      <c r="DR122" s="951"/>
      <c r="DS122" s="951"/>
      <c r="DT122" s="951"/>
      <c r="DU122" s="951"/>
      <c r="DV122" s="952">
        <v>13.4</v>
      </c>
      <c r="DW122" s="952"/>
      <c r="DX122" s="952"/>
      <c r="DY122" s="952"/>
      <c r="DZ122" s="953"/>
    </row>
    <row r="123" spans="1:130" s="197" customFormat="1" ht="26.25" customHeight="1" thickBot="1">
      <c r="A123" s="1006"/>
      <c r="B123" s="977"/>
      <c r="C123" s="947" t="s">
        <v>428</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110</v>
      </c>
      <c r="AB123" s="990"/>
      <c r="AC123" s="990"/>
      <c r="AD123" s="990"/>
      <c r="AE123" s="991"/>
      <c r="AF123" s="992" t="s">
        <v>110</v>
      </c>
      <c r="AG123" s="990"/>
      <c r="AH123" s="990"/>
      <c r="AI123" s="990"/>
      <c r="AJ123" s="991"/>
      <c r="AK123" s="992" t="s">
        <v>110</v>
      </c>
      <c r="AL123" s="990"/>
      <c r="AM123" s="990"/>
      <c r="AN123" s="990"/>
      <c r="AO123" s="991"/>
      <c r="AP123" s="993" t="s">
        <v>110</v>
      </c>
      <c r="AQ123" s="994"/>
      <c r="AR123" s="994"/>
      <c r="AS123" s="994"/>
      <c r="AT123" s="995"/>
      <c r="AU123" s="1062" t="s">
        <v>446</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t="s">
        <v>110</v>
      </c>
      <c r="BR123" s="1058"/>
      <c r="BS123" s="1058"/>
      <c r="BT123" s="1058"/>
      <c r="BU123" s="1058"/>
      <c r="BV123" s="1058" t="s">
        <v>110</v>
      </c>
      <c r="BW123" s="1058"/>
      <c r="BX123" s="1058"/>
      <c r="BY123" s="1058"/>
      <c r="BZ123" s="1058"/>
      <c r="CA123" s="1058" t="s">
        <v>110</v>
      </c>
      <c r="CB123" s="1058"/>
      <c r="CC123" s="1058"/>
      <c r="CD123" s="1058"/>
      <c r="CE123" s="1058"/>
      <c r="CF123" s="1059"/>
      <c r="CG123" s="1060"/>
      <c r="CH123" s="1060"/>
      <c r="CI123" s="1060"/>
      <c r="CJ123" s="1061"/>
      <c r="CK123" s="1047"/>
      <c r="CL123" s="1048"/>
      <c r="CM123" s="1048"/>
      <c r="CN123" s="1048"/>
      <c r="CO123" s="1049"/>
      <c r="CP123" s="1038" t="s">
        <v>447</v>
      </c>
      <c r="CQ123" s="1039"/>
      <c r="CR123" s="1039"/>
      <c r="CS123" s="1039"/>
      <c r="CT123" s="1039"/>
      <c r="CU123" s="1039"/>
      <c r="CV123" s="1039"/>
      <c r="CW123" s="1039"/>
      <c r="CX123" s="1039"/>
      <c r="CY123" s="1039"/>
      <c r="CZ123" s="1039"/>
      <c r="DA123" s="1039"/>
      <c r="DB123" s="1039"/>
      <c r="DC123" s="1039"/>
      <c r="DD123" s="1039"/>
      <c r="DE123" s="1039"/>
      <c r="DF123" s="1040"/>
      <c r="DG123" s="989">
        <v>1732439</v>
      </c>
      <c r="DH123" s="990"/>
      <c r="DI123" s="990"/>
      <c r="DJ123" s="990"/>
      <c r="DK123" s="991"/>
      <c r="DL123" s="992">
        <v>1732869</v>
      </c>
      <c r="DM123" s="990"/>
      <c r="DN123" s="990"/>
      <c r="DO123" s="990"/>
      <c r="DP123" s="991"/>
      <c r="DQ123" s="992">
        <v>1674664</v>
      </c>
      <c r="DR123" s="990"/>
      <c r="DS123" s="990"/>
      <c r="DT123" s="990"/>
      <c r="DU123" s="991"/>
      <c r="DV123" s="993">
        <v>12.3</v>
      </c>
      <c r="DW123" s="994"/>
      <c r="DX123" s="994"/>
      <c r="DY123" s="994"/>
      <c r="DZ123" s="995"/>
    </row>
    <row r="124" spans="1:130" s="197" customFormat="1" ht="26.25" customHeight="1">
      <c r="A124" s="1006"/>
      <c r="B124" s="977"/>
      <c r="C124" s="947" t="s">
        <v>432</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110</v>
      </c>
      <c r="AB124" s="990"/>
      <c r="AC124" s="990"/>
      <c r="AD124" s="990"/>
      <c r="AE124" s="991"/>
      <c r="AF124" s="992" t="s">
        <v>110</v>
      </c>
      <c r="AG124" s="990"/>
      <c r="AH124" s="990"/>
      <c r="AI124" s="990"/>
      <c r="AJ124" s="991"/>
      <c r="AK124" s="992" t="s">
        <v>110</v>
      </c>
      <c r="AL124" s="990"/>
      <c r="AM124" s="990"/>
      <c r="AN124" s="990"/>
      <c r="AO124" s="991"/>
      <c r="AP124" s="993" t="s">
        <v>110</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448</v>
      </c>
      <c r="CQ124" s="1039"/>
      <c r="CR124" s="1039"/>
      <c r="CS124" s="1039"/>
      <c r="CT124" s="1039"/>
      <c r="CU124" s="1039"/>
      <c r="CV124" s="1039"/>
      <c r="CW124" s="1039"/>
      <c r="CX124" s="1039"/>
      <c r="CY124" s="1039"/>
      <c r="CZ124" s="1039"/>
      <c r="DA124" s="1039"/>
      <c r="DB124" s="1039"/>
      <c r="DC124" s="1039"/>
      <c r="DD124" s="1039"/>
      <c r="DE124" s="1039"/>
      <c r="DF124" s="1040"/>
      <c r="DG124" s="1028">
        <v>439996</v>
      </c>
      <c r="DH124" s="1029"/>
      <c r="DI124" s="1029"/>
      <c r="DJ124" s="1029"/>
      <c r="DK124" s="1030"/>
      <c r="DL124" s="1031">
        <v>421212</v>
      </c>
      <c r="DM124" s="1029"/>
      <c r="DN124" s="1029"/>
      <c r="DO124" s="1029"/>
      <c r="DP124" s="1030"/>
      <c r="DQ124" s="1031">
        <v>398462</v>
      </c>
      <c r="DR124" s="1029"/>
      <c r="DS124" s="1029"/>
      <c r="DT124" s="1029"/>
      <c r="DU124" s="1030"/>
      <c r="DV124" s="1032">
        <v>2.9</v>
      </c>
      <c r="DW124" s="1033"/>
      <c r="DX124" s="1033"/>
      <c r="DY124" s="1033"/>
      <c r="DZ124" s="1034"/>
    </row>
    <row r="125" spans="1:130" s="197" customFormat="1" ht="26.25" customHeight="1" thickBot="1">
      <c r="A125" s="1006"/>
      <c r="B125" s="977"/>
      <c r="C125" s="947" t="s">
        <v>434</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110</v>
      </c>
      <c r="AB125" s="990"/>
      <c r="AC125" s="990"/>
      <c r="AD125" s="990"/>
      <c r="AE125" s="991"/>
      <c r="AF125" s="992" t="s">
        <v>110</v>
      </c>
      <c r="AG125" s="990"/>
      <c r="AH125" s="990"/>
      <c r="AI125" s="990"/>
      <c r="AJ125" s="991"/>
      <c r="AK125" s="992" t="s">
        <v>110</v>
      </c>
      <c r="AL125" s="990"/>
      <c r="AM125" s="990"/>
      <c r="AN125" s="990"/>
      <c r="AO125" s="991"/>
      <c r="AP125" s="993" t="s">
        <v>110</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449</v>
      </c>
      <c r="CL125" s="1045"/>
      <c r="CM125" s="1045"/>
      <c r="CN125" s="1045"/>
      <c r="CO125" s="1046"/>
      <c r="CP125" s="971" t="s">
        <v>450</v>
      </c>
      <c r="CQ125" s="918"/>
      <c r="CR125" s="918"/>
      <c r="CS125" s="918"/>
      <c r="CT125" s="918"/>
      <c r="CU125" s="918"/>
      <c r="CV125" s="918"/>
      <c r="CW125" s="918"/>
      <c r="CX125" s="918"/>
      <c r="CY125" s="918"/>
      <c r="CZ125" s="918"/>
      <c r="DA125" s="918"/>
      <c r="DB125" s="918"/>
      <c r="DC125" s="918"/>
      <c r="DD125" s="918"/>
      <c r="DE125" s="918"/>
      <c r="DF125" s="919"/>
      <c r="DG125" s="957" t="s">
        <v>110</v>
      </c>
      <c r="DH125" s="958"/>
      <c r="DI125" s="958"/>
      <c r="DJ125" s="958"/>
      <c r="DK125" s="958"/>
      <c r="DL125" s="958" t="s">
        <v>110</v>
      </c>
      <c r="DM125" s="958"/>
      <c r="DN125" s="958"/>
      <c r="DO125" s="958"/>
      <c r="DP125" s="958"/>
      <c r="DQ125" s="958" t="s">
        <v>110</v>
      </c>
      <c r="DR125" s="958"/>
      <c r="DS125" s="958"/>
      <c r="DT125" s="958"/>
      <c r="DU125" s="958"/>
      <c r="DV125" s="959" t="s">
        <v>110</v>
      </c>
      <c r="DW125" s="959"/>
      <c r="DX125" s="959"/>
      <c r="DY125" s="959"/>
      <c r="DZ125" s="960"/>
    </row>
    <row r="126" spans="1:130" s="197" customFormat="1" ht="26.25" customHeight="1">
      <c r="A126" s="1006"/>
      <c r="B126" s="977"/>
      <c r="C126" s="947" t="s">
        <v>437</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110</v>
      </c>
      <c r="AB126" s="990"/>
      <c r="AC126" s="990"/>
      <c r="AD126" s="990"/>
      <c r="AE126" s="991"/>
      <c r="AF126" s="992" t="s">
        <v>110</v>
      </c>
      <c r="AG126" s="990"/>
      <c r="AH126" s="990"/>
      <c r="AI126" s="990"/>
      <c r="AJ126" s="991"/>
      <c r="AK126" s="992" t="s">
        <v>110</v>
      </c>
      <c r="AL126" s="990"/>
      <c r="AM126" s="990"/>
      <c r="AN126" s="990"/>
      <c r="AO126" s="991"/>
      <c r="AP126" s="993" t="s">
        <v>110</v>
      </c>
      <c r="AQ126" s="994"/>
      <c r="AR126" s="994"/>
      <c r="AS126" s="994"/>
      <c r="AT126" s="995"/>
      <c r="AU126" s="233"/>
      <c r="AV126" s="233"/>
      <c r="AW126" s="233"/>
      <c r="AX126" s="1067" t="s">
        <v>451</v>
      </c>
      <c r="AY126" s="1068"/>
      <c r="AZ126" s="1068"/>
      <c r="BA126" s="1068"/>
      <c r="BB126" s="1068"/>
      <c r="BC126" s="1068"/>
      <c r="BD126" s="1068"/>
      <c r="BE126" s="1069"/>
      <c r="BF126" s="1083" t="s">
        <v>452</v>
      </c>
      <c r="BG126" s="1068"/>
      <c r="BH126" s="1068"/>
      <c r="BI126" s="1068"/>
      <c r="BJ126" s="1068"/>
      <c r="BK126" s="1068"/>
      <c r="BL126" s="1069"/>
      <c r="BM126" s="1083" t="s">
        <v>453</v>
      </c>
      <c r="BN126" s="1068"/>
      <c r="BO126" s="1068"/>
      <c r="BP126" s="1068"/>
      <c r="BQ126" s="1068"/>
      <c r="BR126" s="1068"/>
      <c r="BS126" s="1069"/>
      <c r="BT126" s="1083" t="s">
        <v>454</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455</v>
      </c>
      <c r="CQ126" s="981"/>
      <c r="CR126" s="981"/>
      <c r="CS126" s="981"/>
      <c r="CT126" s="981"/>
      <c r="CU126" s="981"/>
      <c r="CV126" s="981"/>
      <c r="CW126" s="981"/>
      <c r="CX126" s="981"/>
      <c r="CY126" s="981"/>
      <c r="CZ126" s="981"/>
      <c r="DA126" s="981"/>
      <c r="DB126" s="981"/>
      <c r="DC126" s="981"/>
      <c r="DD126" s="981"/>
      <c r="DE126" s="981"/>
      <c r="DF126" s="982"/>
      <c r="DG126" s="950" t="s">
        <v>110</v>
      </c>
      <c r="DH126" s="951"/>
      <c r="DI126" s="951"/>
      <c r="DJ126" s="951"/>
      <c r="DK126" s="951"/>
      <c r="DL126" s="951" t="s">
        <v>110</v>
      </c>
      <c r="DM126" s="951"/>
      <c r="DN126" s="951"/>
      <c r="DO126" s="951"/>
      <c r="DP126" s="951"/>
      <c r="DQ126" s="951" t="s">
        <v>110</v>
      </c>
      <c r="DR126" s="951"/>
      <c r="DS126" s="951"/>
      <c r="DT126" s="951"/>
      <c r="DU126" s="951"/>
      <c r="DV126" s="952" t="s">
        <v>110</v>
      </c>
      <c r="DW126" s="952"/>
      <c r="DX126" s="952"/>
      <c r="DY126" s="952"/>
      <c r="DZ126" s="953"/>
    </row>
    <row r="127" spans="1:130" s="197" customFormat="1" ht="26.25" customHeight="1" thickBot="1">
      <c r="A127" s="1007"/>
      <c r="B127" s="979"/>
      <c r="C127" s="1035" t="s">
        <v>456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86357</v>
      </c>
      <c r="AB127" s="990"/>
      <c r="AC127" s="990"/>
      <c r="AD127" s="990"/>
      <c r="AE127" s="991"/>
      <c r="AF127" s="992">
        <v>70699</v>
      </c>
      <c r="AG127" s="990"/>
      <c r="AH127" s="990"/>
      <c r="AI127" s="990"/>
      <c r="AJ127" s="991"/>
      <c r="AK127" s="992">
        <v>63896</v>
      </c>
      <c r="AL127" s="990"/>
      <c r="AM127" s="990"/>
      <c r="AN127" s="990"/>
      <c r="AO127" s="991"/>
      <c r="AP127" s="993">
        <v>0.5</v>
      </c>
      <c r="AQ127" s="994"/>
      <c r="AR127" s="994"/>
      <c r="AS127" s="994"/>
      <c r="AT127" s="995"/>
      <c r="AU127" s="233"/>
      <c r="AV127" s="233"/>
      <c r="AW127" s="233"/>
      <c r="AX127" s="917" t="s">
        <v>457</v>
      </c>
      <c r="AY127" s="918"/>
      <c r="AZ127" s="918"/>
      <c r="BA127" s="918"/>
      <c r="BB127" s="918"/>
      <c r="BC127" s="918"/>
      <c r="BD127" s="918"/>
      <c r="BE127" s="919"/>
      <c r="BF127" s="1072" t="s">
        <v>110</v>
      </c>
      <c r="BG127" s="1073"/>
      <c r="BH127" s="1073"/>
      <c r="BI127" s="1073"/>
      <c r="BJ127" s="1073"/>
      <c r="BK127" s="1073"/>
      <c r="BL127" s="1082"/>
      <c r="BM127" s="1072">
        <v>12.69</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458</v>
      </c>
      <c r="CQ127" s="1076"/>
      <c r="CR127" s="1076"/>
      <c r="CS127" s="1076"/>
      <c r="CT127" s="1076"/>
      <c r="CU127" s="1076"/>
      <c r="CV127" s="1076"/>
      <c r="CW127" s="1076"/>
      <c r="CX127" s="1076"/>
      <c r="CY127" s="1076"/>
      <c r="CZ127" s="1076"/>
      <c r="DA127" s="1076"/>
      <c r="DB127" s="1076"/>
      <c r="DC127" s="1076"/>
      <c r="DD127" s="1076"/>
      <c r="DE127" s="1076"/>
      <c r="DF127" s="1077"/>
      <c r="DG127" s="1078" t="s">
        <v>110</v>
      </c>
      <c r="DH127" s="1079"/>
      <c r="DI127" s="1079"/>
      <c r="DJ127" s="1079"/>
      <c r="DK127" s="1079"/>
      <c r="DL127" s="1079" t="s">
        <v>110</v>
      </c>
      <c r="DM127" s="1079"/>
      <c r="DN127" s="1079"/>
      <c r="DO127" s="1079"/>
      <c r="DP127" s="1079"/>
      <c r="DQ127" s="1079" t="s">
        <v>110</v>
      </c>
      <c r="DR127" s="1079"/>
      <c r="DS127" s="1079"/>
      <c r="DT127" s="1079"/>
      <c r="DU127" s="1079"/>
      <c r="DV127" s="1080" t="s">
        <v>110</v>
      </c>
      <c r="DW127" s="1080"/>
      <c r="DX127" s="1080"/>
      <c r="DY127" s="1080"/>
      <c r="DZ127" s="1081"/>
    </row>
    <row r="128" spans="1:130" s="197" customFormat="1" ht="26.25" customHeight="1">
      <c r="A128" s="1102" t="s">
        <v>459</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460</v>
      </c>
      <c r="X128" s="1104"/>
      <c r="Y128" s="1104"/>
      <c r="Z128" s="1105"/>
      <c r="AA128" s="1120">
        <v>215513</v>
      </c>
      <c r="AB128" s="1121"/>
      <c r="AC128" s="1121"/>
      <c r="AD128" s="1121"/>
      <c r="AE128" s="1122"/>
      <c r="AF128" s="1123">
        <v>212166</v>
      </c>
      <c r="AG128" s="1121"/>
      <c r="AH128" s="1121"/>
      <c r="AI128" s="1121"/>
      <c r="AJ128" s="1122"/>
      <c r="AK128" s="1123">
        <v>210917</v>
      </c>
      <c r="AL128" s="1121"/>
      <c r="AM128" s="1121"/>
      <c r="AN128" s="1121"/>
      <c r="AO128" s="1122"/>
      <c r="AP128" s="1124"/>
      <c r="AQ128" s="1125"/>
      <c r="AR128" s="1125"/>
      <c r="AS128" s="1125"/>
      <c r="AT128" s="1126"/>
      <c r="AU128" s="235"/>
      <c r="AV128" s="235"/>
      <c r="AW128" s="235"/>
      <c r="AX128" s="1085" t="s">
        <v>461</v>
      </c>
      <c r="AY128" s="981"/>
      <c r="AZ128" s="981"/>
      <c r="BA128" s="981"/>
      <c r="BB128" s="981"/>
      <c r="BC128" s="981"/>
      <c r="BD128" s="981"/>
      <c r="BE128" s="982"/>
      <c r="BF128" s="1097" t="s">
        <v>462</v>
      </c>
      <c r="BG128" s="1098"/>
      <c r="BH128" s="1098"/>
      <c r="BI128" s="1098"/>
      <c r="BJ128" s="1098"/>
      <c r="BK128" s="1098"/>
      <c r="BL128" s="1099"/>
      <c r="BM128" s="1097">
        <v>17.690000000000001</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463</v>
      </c>
      <c r="X129" s="1092"/>
      <c r="Y129" s="1092"/>
      <c r="Z129" s="1093"/>
      <c r="AA129" s="989">
        <v>16306653</v>
      </c>
      <c r="AB129" s="990"/>
      <c r="AC129" s="990"/>
      <c r="AD129" s="990"/>
      <c r="AE129" s="991"/>
      <c r="AF129" s="992">
        <v>16123519</v>
      </c>
      <c r="AG129" s="990"/>
      <c r="AH129" s="990"/>
      <c r="AI129" s="990"/>
      <c r="AJ129" s="991"/>
      <c r="AK129" s="992">
        <v>16229358</v>
      </c>
      <c r="AL129" s="990"/>
      <c r="AM129" s="990"/>
      <c r="AN129" s="990"/>
      <c r="AO129" s="991"/>
      <c r="AP129" s="1094"/>
      <c r="AQ129" s="1095"/>
      <c r="AR129" s="1095"/>
      <c r="AS129" s="1095"/>
      <c r="AT129" s="1096"/>
      <c r="AU129" s="235"/>
      <c r="AV129" s="235"/>
      <c r="AW129" s="235"/>
      <c r="AX129" s="1085" t="s">
        <v>464</v>
      </c>
      <c r="AY129" s="981"/>
      <c r="AZ129" s="981"/>
      <c r="BA129" s="981"/>
      <c r="BB129" s="981"/>
      <c r="BC129" s="981"/>
      <c r="BD129" s="981"/>
      <c r="BE129" s="982"/>
      <c r="BF129" s="1086">
        <v>7.7</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465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466</v>
      </c>
      <c r="X130" s="1092"/>
      <c r="Y130" s="1092"/>
      <c r="Z130" s="1093"/>
      <c r="AA130" s="989">
        <v>2510152</v>
      </c>
      <c r="AB130" s="990"/>
      <c r="AC130" s="990"/>
      <c r="AD130" s="990"/>
      <c r="AE130" s="991"/>
      <c r="AF130" s="992">
        <v>2620631</v>
      </c>
      <c r="AG130" s="990"/>
      <c r="AH130" s="990"/>
      <c r="AI130" s="990"/>
      <c r="AJ130" s="991"/>
      <c r="AK130" s="992">
        <v>2636022</v>
      </c>
      <c r="AL130" s="990"/>
      <c r="AM130" s="990"/>
      <c r="AN130" s="990"/>
      <c r="AO130" s="991"/>
      <c r="AP130" s="1094"/>
      <c r="AQ130" s="1095"/>
      <c r="AR130" s="1095"/>
      <c r="AS130" s="1095"/>
      <c r="AT130" s="1096"/>
      <c r="AU130" s="235"/>
      <c r="AV130" s="235"/>
      <c r="AW130" s="235"/>
      <c r="AX130" s="1144" t="s">
        <v>467</v>
      </c>
      <c r="AY130" s="1076"/>
      <c r="AZ130" s="1076"/>
      <c r="BA130" s="1076"/>
      <c r="BB130" s="1076"/>
      <c r="BC130" s="1076"/>
      <c r="BD130" s="1076"/>
      <c r="BE130" s="1077"/>
      <c r="BF130" s="1106" t="s">
        <v>468</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469</v>
      </c>
      <c r="X131" s="1115"/>
      <c r="Y131" s="1115"/>
      <c r="Z131" s="1116"/>
      <c r="AA131" s="1028">
        <v>13796501</v>
      </c>
      <c r="AB131" s="1029"/>
      <c r="AC131" s="1029"/>
      <c r="AD131" s="1029"/>
      <c r="AE131" s="1030"/>
      <c r="AF131" s="1031">
        <v>13502888</v>
      </c>
      <c r="AG131" s="1029"/>
      <c r="AH131" s="1029"/>
      <c r="AI131" s="1029"/>
      <c r="AJ131" s="1030"/>
      <c r="AK131" s="1031">
        <v>13593336</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470</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471</v>
      </c>
      <c r="W132" s="1132"/>
      <c r="X132" s="1132"/>
      <c r="Y132" s="1132"/>
      <c r="Z132" s="1133"/>
      <c r="AA132" s="1134">
        <v>8.6006662120000001</v>
      </c>
      <c r="AB132" s="1135"/>
      <c r="AC132" s="1135"/>
      <c r="AD132" s="1135"/>
      <c r="AE132" s="1136"/>
      <c r="AF132" s="1137">
        <v>7.6119864140000004</v>
      </c>
      <c r="AG132" s="1135"/>
      <c r="AH132" s="1135"/>
      <c r="AI132" s="1135"/>
      <c r="AJ132" s="1136"/>
      <c r="AK132" s="1137">
        <v>6.9089000670000003</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472</v>
      </c>
      <c r="W133" s="1139"/>
      <c r="X133" s="1139"/>
      <c r="Y133" s="1139"/>
      <c r="Z133" s="1140"/>
      <c r="AA133" s="1141">
        <v>9.6999999999999993</v>
      </c>
      <c r="AB133" s="1142"/>
      <c r="AC133" s="1142"/>
      <c r="AD133" s="1142"/>
      <c r="AE133" s="1143"/>
      <c r="AF133" s="1141">
        <v>8.6</v>
      </c>
      <c r="AG133" s="1142"/>
      <c r="AH133" s="1142"/>
      <c r="AI133" s="1142"/>
      <c r="AJ133" s="1143"/>
      <c r="AK133" s="1141">
        <v>7.7</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8" t="s">
        <v>475</v>
      </c>
      <c r="L7" s="254"/>
      <c r="M7" s="255" t="s">
        <v>476</v>
      </c>
      <c r="N7" s="256"/>
    </row>
    <row r="8" spans="1:16">
      <c r="A8" s="248"/>
      <c r="B8" s="244"/>
      <c r="C8" s="244"/>
      <c r="D8" s="244"/>
      <c r="E8" s="244"/>
      <c r="F8" s="244"/>
      <c r="G8" s="257"/>
      <c r="H8" s="258"/>
      <c r="I8" s="258"/>
      <c r="J8" s="259"/>
      <c r="K8" s="1149"/>
      <c r="L8" s="260" t="s">
        <v>477</v>
      </c>
      <c r="M8" s="261" t="s">
        <v>478</v>
      </c>
      <c r="N8" s="262" t="s">
        <v>479</v>
      </c>
    </row>
    <row r="9" spans="1:16">
      <c r="A9" s="248"/>
      <c r="B9" s="244"/>
      <c r="C9" s="244"/>
      <c r="D9" s="244"/>
      <c r="E9" s="244"/>
      <c r="F9" s="244"/>
      <c r="G9" s="1150" t="s">
        <v>480</v>
      </c>
      <c r="H9" s="1151"/>
      <c r="I9" s="1151"/>
      <c r="J9" s="1152"/>
      <c r="K9" s="263">
        <v>4959963</v>
      </c>
      <c r="L9" s="264">
        <v>90176</v>
      </c>
      <c r="M9" s="265">
        <v>72299</v>
      </c>
      <c r="N9" s="266">
        <v>24.7</v>
      </c>
    </row>
    <row r="10" spans="1:16">
      <c r="A10" s="248"/>
      <c r="B10" s="244"/>
      <c r="C10" s="244"/>
      <c r="D10" s="244"/>
      <c r="E10" s="244"/>
      <c r="F10" s="244"/>
      <c r="G10" s="1150" t="s">
        <v>481</v>
      </c>
      <c r="H10" s="1151"/>
      <c r="I10" s="1151"/>
      <c r="J10" s="1152"/>
      <c r="K10" s="267">
        <v>313946</v>
      </c>
      <c r="L10" s="268">
        <v>5708</v>
      </c>
      <c r="M10" s="269">
        <v>5259</v>
      </c>
      <c r="N10" s="270">
        <v>8.5</v>
      </c>
    </row>
    <row r="11" spans="1:16" ht="13.5" customHeight="1">
      <c r="A11" s="248"/>
      <c r="B11" s="244"/>
      <c r="C11" s="244"/>
      <c r="D11" s="244"/>
      <c r="E11" s="244"/>
      <c r="F11" s="244"/>
      <c r="G11" s="1150" t="s">
        <v>482</v>
      </c>
      <c r="H11" s="1151"/>
      <c r="I11" s="1151"/>
      <c r="J11" s="1152"/>
      <c r="K11" s="267">
        <v>96535</v>
      </c>
      <c r="L11" s="268">
        <v>1755</v>
      </c>
      <c r="M11" s="269">
        <v>5513</v>
      </c>
      <c r="N11" s="270">
        <v>-68.2</v>
      </c>
    </row>
    <row r="12" spans="1:16" ht="13.5" customHeight="1">
      <c r="A12" s="248"/>
      <c r="B12" s="244"/>
      <c r="C12" s="244"/>
      <c r="D12" s="244"/>
      <c r="E12" s="244"/>
      <c r="F12" s="244"/>
      <c r="G12" s="1150" t="s">
        <v>483</v>
      </c>
      <c r="H12" s="1151"/>
      <c r="I12" s="1151"/>
      <c r="J12" s="1152"/>
      <c r="K12" s="267" t="s">
        <v>484</v>
      </c>
      <c r="L12" s="268" t="s">
        <v>484</v>
      </c>
      <c r="M12" s="269">
        <v>1180</v>
      </c>
      <c r="N12" s="270" t="s">
        <v>484</v>
      </c>
    </row>
    <row r="13" spans="1:16" ht="13.5" customHeight="1">
      <c r="A13" s="248"/>
      <c r="B13" s="244"/>
      <c r="C13" s="244"/>
      <c r="D13" s="244"/>
      <c r="E13" s="244"/>
      <c r="F13" s="244"/>
      <c r="G13" s="1150" t="s">
        <v>485</v>
      </c>
      <c r="H13" s="1151"/>
      <c r="I13" s="1151"/>
      <c r="J13" s="1152"/>
      <c r="K13" s="267" t="s">
        <v>484</v>
      </c>
      <c r="L13" s="268" t="s">
        <v>484</v>
      </c>
      <c r="M13" s="269">
        <v>2</v>
      </c>
      <c r="N13" s="270" t="s">
        <v>484</v>
      </c>
    </row>
    <row r="14" spans="1:16" ht="13.5" customHeight="1">
      <c r="A14" s="248"/>
      <c r="B14" s="244"/>
      <c r="C14" s="244"/>
      <c r="D14" s="244"/>
      <c r="E14" s="244"/>
      <c r="F14" s="244"/>
      <c r="G14" s="1150" t="s">
        <v>486</v>
      </c>
      <c r="H14" s="1151"/>
      <c r="I14" s="1151"/>
      <c r="J14" s="1152"/>
      <c r="K14" s="267">
        <v>223983</v>
      </c>
      <c r="L14" s="268">
        <v>4072</v>
      </c>
      <c r="M14" s="269">
        <v>3170</v>
      </c>
      <c r="N14" s="270">
        <v>28.5</v>
      </c>
    </row>
    <row r="15" spans="1:16" ht="13.5" customHeight="1">
      <c r="A15" s="248"/>
      <c r="B15" s="244"/>
      <c r="C15" s="244"/>
      <c r="D15" s="244"/>
      <c r="E15" s="244"/>
      <c r="F15" s="244"/>
      <c r="G15" s="1150" t="s">
        <v>487</v>
      </c>
      <c r="H15" s="1151"/>
      <c r="I15" s="1151"/>
      <c r="J15" s="1152"/>
      <c r="K15" s="267">
        <v>249972</v>
      </c>
      <c r="L15" s="268">
        <v>4545</v>
      </c>
      <c r="M15" s="269">
        <v>1822</v>
      </c>
      <c r="N15" s="270">
        <v>149.5</v>
      </c>
    </row>
    <row r="16" spans="1:16">
      <c r="A16" s="248"/>
      <c r="B16" s="244"/>
      <c r="C16" s="244"/>
      <c r="D16" s="244"/>
      <c r="E16" s="244"/>
      <c r="F16" s="244"/>
      <c r="G16" s="1153" t="s">
        <v>488</v>
      </c>
      <c r="H16" s="1154"/>
      <c r="I16" s="1154"/>
      <c r="J16" s="1155"/>
      <c r="K16" s="268">
        <v>-631230</v>
      </c>
      <c r="L16" s="268">
        <v>-11476</v>
      </c>
      <c r="M16" s="269">
        <v>-7642</v>
      </c>
      <c r="N16" s="270">
        <v>50.2</v>
      </c>
    </row>
    <row r="17" spans="1:16">
      <c r="A17" s="248"/>
      <c r="B17" s="244"/>
      <c r="C17" s="244"/>
      <c r="D17" s="244"/>
      <c r="E17" s="244"/>
      <c r="F17" s="244"/>
      <c r="G17" s="1153" t="s">
        <v>167</v>
      </c>
      <c r="H17" s="1154"/>
      <c r="I17" s="1154"/>
      <c r="J17" s="1155"/>
      <c r="K17" s="268">
        <v>5213169</v>
      </c>
      <c r="L17" s="268">
        <v>94780</v>
      </c>
      <c r="M17" s="269">
        <v>81603</v>
      </c>
      <c r="N17" s="270">
        <v>16.100000000000001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5" t="s">
        <v>493</v>
      </c>
      <c r="H21" s="1146"/>
      <c r="I21" s="1146"/>
      <c r="J21" s="1147"/>
      <c r="K21" s="280">
        <v>9.93</v>
      </c>
      <c r="L21" s="281">
        <v>7.96</v>
      </c>
      <c r="M21" s="282">
        <v>1.97</v>
      </c>
      <c r="N21" s="249"/>
      <c r="O21" s="283"/>
      <c r="P21" s="279"/>
    </row>
    <row r="22" spans="1:16" s="284" customFormat="1">
      <c r="A22" s="279"/>
      <c r="B22" s="249"/>
      <c r="C22" s="249"/>
      <c r="D22" s="249"/>
      <c r="E22" s="249"/>
      <c r="F22" s="249"/>
      <c r="G22" s="1145" t="s">
        <v>494</v>
      </c>
      <c r="H22" s="1146"/>
      <c r="I22" s="1146"/>
      <c r="J22" s="1147"/>
      <c r="K22" s="285">
        <v>98.6</v>
      </c>
      <c r="L22" s="286">
        <v>98.3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8" t="s">
        <v>475</v>
      </c>
      <c r="L30" s="254"/>
      <c r="M30" s="255" t="s">
        <v>476</v>
      </c>
      <c r="N30" s="256"/>
    </row>
    <row r="31" spans="1:16">
      <c r="A31" s="248"/>
      <c r="B31" s="244"/>
      <c r="C31" s="244"/>
      <c r="D31" s="244"/>
      <c r="E31" s="244"/>
      <c r="F31" s="244"/>
      <c r="G31" s="257"/>
      <c r="H31" s="258"/>
      <c r="I31" s="258"/>
      <c r="J31" s="259"/>
      <c r="K31" s="1149"/>
      <c r="L31" s="260" t="s">
        <v>477</v>
      </c>
      <c r="M31" s="261" t="s">
        <v>478</v>
      </c>
      <c r="N31" s="262" t="s">
        <v>479</v>
      </c>
    </row>
    <row r="32" spans="1:16" ht="27" customHeight="1">
      <c r="A32" s="248"/>
      <c r="B32" s="244"/>
      <c r="C32" s="244"/>
      <c r="D32" s="244"/>
      <c r="E32" s="244"/>
      <c r="F32" s="244"/>
      <c r="G32" s="1161" t="s">
        <v>498</v>
      </c>
      <c r="H32" s="1162"/>
      <c r="I32" s="1162"/>
      <c r="J32" s="1163"/>
      <c r="K32" s="294">
        <v>2537522</v>
      </c>
      <c r="L32" s="294">
        <v>46134</v>
      </c>
      <c r="M32" s="295">
        <v>50969</v>
      </c>
      <c r="N32" s="296">
        <v>-9.5</v>
      </c>
    </row>
    <row r="33" spans="1:16" ht="13.5" customHeight="1">
      <c r="A33" s="248"/>
      <c r="B33" s="244"/>
      <c r="C33" s="244"/>
      <c r="D33" s="244"/>
      <c r="E33" s="244"/>
      <c r="F33" s="244"/>
      <c r="G33" s="1161" t="s">
        <v>499</v>
      </c>
      <c r="H33" s="1162"/>
      <c r="I33" s="1162"/>
      <c r="J33" s="1163"/>
      <c r="K33" s="294" t="s">
        <v>484</v>
      </c>
      <c r="L33" s="294" t="s">
        <v>484</v>
      </c>
      <c r="M33" s="295" t="s">
        <v>484</v>
      </c>
      <c r="N33" s="296" t="s">
        <v>484</v>
      </c>
    </row>
    <row r="34" spans="1:16" ht="27" customHeight="1">
      <c r="A34" s="248"/>
      <c r="B34" s="244"/>
      <c r="C34" s="244"/>
      <c r="D34" s="244"/>
      <c r="E34" s="244"/>
      <c r="F34" s="244"/>
      <c r="G34" s="1161" t="s">
        <v>500</v>
      </c>
      <c r="H34" s="1162"/>
      <c r="I34" s="1162"/>
      <c r="J34" s="1163"/>
      <c r="K34" s="294" t="s">
        <v>484</v>
      </c>
      <c r="L34" s="294" t="s">
        <v>484</v>
      </c>
      <c r="M34" s="295">
        <v>29</v>
      </c>
      <c r="N34" s="296" t="s">
        <v>484</v>
      </c>
    </row>
    <row r="35" spans="1:16" ht="27" customHeight="1">
      <c r="A35" s="248"/>
      <c r="B35" s="244"/>
      <c r="C35" s="244"/>
      <c r="D35" s="244"/>
      <c r="E35" s="244"/>
      <c r="F35" s="244"/>
      <c r="G35" s="1161" t="s">
        <v>501</v>
      </c>
      <c r="H35" s="1162"/>
      <c r="I35" s="1162"/>
      <c r="J35" s="1163"/>
      <c r="K35" s="294">
        <v>1022877</v>
      </c>
      <c r="L35" s="294">
        <v>18597</v>
      </c>
      <c r="M35" s="295">
        <v>14294</v>
      </c>
      <c r="N35" s="296">
        <v>30.1</v>
      </c>
    </row>
    <row r="36" spans="1:16" ht="27" customHeight="1">
      <c r="A36" s="248"/>
      <c r="B36" s="244"/>
      <c r="C36" s="244"/>
      <c r="D36" s="244"/>
      <c r="E36" s="244"/>
      <c r="F36" s="244"/>
      <c r="G36" s="1161" t="s">
        <v>502</v>
      </c>
      <c r="H36" s="1162"/>
      <c r="I36" s="1162"/>
      <c r="J36" s="1163"/>
      <c r="K36" s="294">
        <v>161794</v>
      </c>
      <c r="L36" s="294">
        <v>2942</v>
      </c>
      <c r="M36" s="295">
        <v>1493</v>
      </c>
      <c r="N36" s="296">
        <v>97.1</v>
      </c>
    </row>
    <row r="37" spans="1:16" ht="13.5" customHeight="1">
      <c r="A37" s="248"/>
      <c r="B37" s="244"/>
      <c r="C37" s="244"/>
      <c r="D37" s="244"/>
      <c r="E37" s="244"/>
      <c r="F37" s="244"/>
      <c r="G37" s="1161" t="s">
        <v>503</v>
      </c>
      <c r="H37" s="1162"/>
      <c r="I37" s="1162"/>
      <c r="J37" s="1163"/>
      <c r="K37" s="294">
        <v>63896</v>
      </c>
      <c r="L37" s="294">
        <v>1162</v>
      </c>
      <c r="M37" s="295">
        <v>1584</v>
      </c>
      <c r="N37" s="296">
        <v>-26.6</v>
      </c>
    </row>
    <row r="38" spans="1:16" ht="27" customHeight="1">
      <c r="A38" s="248"/>
      <c r="B38" s="244"/>
      <c r="C38" s="244"/>
      <c r="D38" s="244"/>
      <c r="E38" s="244"/>
      <c r="F38" s="244"/>
      <c r="G38" s="1164" t="s">
        <v>504</v>
      </c>
      <c r="H38" s="1165"/>
      <c r="I38" s="1165"/>
      <c r="J38" s="1166"/>
      <c r="K38" s="297" t="s">
        <v>484</v>
      </c>
      <c r="L38" s="297" t="s">
        <v>484</v>
      </c>
      <c r="M38" s="298">
        <v>4</v>
      </c>
      <c r="N38" s="299" t="s">
        <v>484</v>
      </c>
      <c r="O38" s="293"/>
    </row>
    <row r="39" spans="1:16">
      <c r="A39" s="248"/>
      <c r="B39" s="244"/>
      <c r="C39" s="244"/>
      <c r="D39" s="244"/>
      <c r="E39" s="244"/>
      <c r="F39" s="244"/>
      <c r="G39" s="1164" t="s">
        <v>505</v>
      </c>
      <c r="H39" s="1165"/>
      <c r="I39" s="1165"/>
      <c r="J39" s="1166"/>
      <c r="K39" s="300">
        <v>-210917</v>
      </c>
      <c r="L39" s="300">
        <v>-3835</v>
      </c>
      <c r="M39" s="301">
        <v>-4432</v>
      </c>
      <c r="N39" s="302">
        <v>-13.5</v>
      </c>
      <c r="O39" s="293"/>
    </row>
    <row r="40" spans="1:16" ht="27" customHeight="1">
      <c r="A40" s="248"/>
      <c r="B40" s="244"/>
      <c r="C40" s="244"/>
      <c r="D40" s="244"/>
      <c r="E40" s="244"/>
      <c r="F40" s="244"/>
      <c r="G40" s="1161" t="s">
        <v>506</v>
      </c>
      <c r="H40" s="1162"/>
      <c r="I40" s="1162"/>
      <c r="J40" s="1163"/>
      <c r="K40" s="300">
        <v>-2636022</v>
      </c>
      <c r="L40" s="300">
        <v>-47925</v>
      </c>
      <c r="M40" s="301">
        <v>-44638</v>
      </c>
      <c r="N40" s="302">
        <v>7.4</v>
      </c>
      <c r="O40" s="293"/>
    </row>
    <row r="41" spans="1:16">
      <c r="A41" s="248"/>
      <c r="B41" s="244"/>
      <c r="C41" s="244"/>
      <c r="D41" s="244"/>
      <c r="E41" s="244"/>
      <c r="F41" s="244"/>
      <c r="G41" s="1167" t="s">
        <v>278</v>
      </c>
      <c r="H41" s="1168"/>
      <c r="I41" s="1168"/>
      <c r="J41" s="1169"/>
      <c r="K41" s="294">
        <v>939150</v>
      </c>
      <c r="L41" s="300">
        <v>17075</v>
      </c>
      <c r="M41" s="301">
        <v>19303</v>
      </c>
      <c r="N41" s="302">
        <v>-11.5</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6" t="s">
        <v>475</v>
      </c>
      <c r="J49" s="1158" t="s">
        <v>510</v>
      </c>
      <c r="K49" s="1159"/>
      <c r="L49" s="1159"/>
      <c r="M49" s="1159"/>
      <c r="N49" s="1160"/>
    </row>
    <row r="50" spans="1:14">
      <c r="A50" s="248"/>
      <c r="B50" s="244"/>
      <c r="C50" s="244"/>
      <c r="D50" s="244"/>
      <c r="E50" s="244"/>
      <c r="F50" s="244"/>
      <c r="G50" s="312"/>
      <c r="H50" s="313"/>
      <c r="I50" s="1157"/>
      <c r="J50" s="314" t="s">
        <v>511</v>
      </c>
      <c r="K50" s="315" t="s">
        <v>512</v>
      </c>
      <c r="L50" s="316" t="s">
        <v>513</v>
      </c>
      <c r="M50" s="317" t="s">
        <v>514</v>
      </c>
      <c r="N50" s="318" t="s">
        <v>515</v>
      </c>
    </row>
    <row r="51" spans="1:14">
      <c r="A51" s="248"/>
      <c r="B51" s="244"/>
      <c r="C51" s="244"/>
      <c r="D51" s="244"/>
      <c r="E51" s="244"/>
      <c r="F51" s="244"/>
      <c r="G51" s="310" t="s">
        <v>516</v>
      </c>
      <c r="H51" s="311"/>
      <c r="I51" s="319">
        <v>2614500</v>
      </c>
      <c r="J51" s="320">
        <v>46904</v>
      </c>
      <c r="K51" s="321">
        <v>13.4</v>
      </c>
      <c r="L51" s="322">
        <v>47569</v>
      </c>
      <c r="M51" s="323">
        <v>-23.1</v>
      </c>
      <c r="N51" s="324">
        <v>36.5</v>
      </c>
    </row>
    <row r="52" spans="1:14">
      <c r="A52" s="248"/>
      <c r="B52" s="244"/>
      <c r="C52" s="244"/>
      <c r="D52" s="244"/>
      <c r="E52" s="244"/>
      <c r="F52" s="244"/>
      <c r="G52" s="325"/>
      <c r="H52" s="326" t="s">
        <v>517</v>
      </c>
      <c r="I52" s="327">
        <v>1293416</v>
      </c>
      <c r="J52" s="328">
        <v>23204</v>
      </c>
      <c r="K52" s="329">
        <v>-27</v>
      </c>
      <c r="L52" s="330">
        <v>26255</v>
      </c>
      <c r="M52" s="331">
        <v>-18.399999999999999</v>
      </c>
      <c r="N52" s="332">
        <v>-8.6</v>
      </c>
    </row>
    <row r="53" spans="1:14">
      <c r="A53" s="248"/>
      <c r="B53" s="244"/>
      <c r="C53" s="244"/>
      <c r="D53" s="244"/>
      <c r="E53" s="244"/>
      <c r="F53" s="244"/>
      <c r="G53" s="310" t="s">
        <v>518</v>
      </c>
      <c r="H53" s="311"/>
      <c r="I53" s="319">
        <v>3051812</v>
      </c>
      <c r="J53" s="320">
        <v>54746</v>
      </c>
      <c r="K53" s="321">
        <v>16.7</v>
      </c>
      <c r="L53" s="322">
        <v>50880</v>
      </c>
      <c r="M53" s="323">
        <v>7</v>
      </c>
      <c r="N53" s="324">
        <v>9.6999999999999993</v>
      </c>
    </row>
    <row r="54" spans="1:14">
      <c r="A54" s="248"/>
      <c r="B54" s="244"/>
      <c r="C54" s="244"/>
      <c r="D54" s="244"/>
      <c r="E54" s="244"/>
      <c r="F54" s="244"/>
      <c r="G54" s="325"/>
      <c r="H54" s="326" t="s">
        <v>517</v>
      </c>
      <c r="I54" s="327">
        <v>2151287</v>
      </c>
      <c r="J54" s="328">
        <v>38592</v>
      </c>
      <c r="K54" s="329">
        <v>66.3</v>
      </c>
      <c r="L54" s="330">
        <v>26879</v>
      </c>
      <c r="M54" s="331">
        <v>2.4</v>
      </c>
      <c r="N54" s="332">
        <v>63.9</v>
      </c>
    </row>
    <row r="55" spans="1:14">
      <c r="A55" s="248"/>
      <c r="B55" s="244"/>
      <c r="C55" s="244"/>
      <c r="D55" s="244"/>
      <c r="E55" s="244"/>
      <c r="F55" s="244"/>
      <c r="G55" s="310" t="s">
        <v>519</v>
      </c>
      <c r="H55" s="311"/>
      <c r="I55" s="319">
        <v>3511227</v>
      </c>
      <c r="J55" s="320">
        <v>62848</v>
      </c>
      <c r="K55" s="321">
        <v>14.8</v>
      </c>
      <c r="L55" s="322">
        <v>63956</v>
      </c>
      <c r="M55" s="323">
        <v>25.7</v>
      </c>
      <c r="N55" s="324">
        <v>-10.9</v>
      </c>
    </row>
    <row r="56" spans="1:14">
      <c r="A56" s="248"/>
      <c r="B56" s="244"/>
      <c r="C56" s="244"/>
      <c r="D56" s="244"/>
      <c r="E56" s="244"/>
      <c r="F56" s="244"/>
      <c r="G56" s="325"/>
      <c r="H56" s="326" t="s">
        <v>517</v>
      </c>
      <c r="I56" s="327">
        <v>2153799</v>
      </c>
      <c r="J56" s="328">
        <v>38551</v>
      </c>
      <c r="K56" s="329">
        <v>-0.1</v>
      </c>
      <c r="L56" s="330">
        <v>29239</v>
      </c>
      <c r="M56" s="331">
        <v>8.8000000000000007</v>
      </c>
      <c r="N56" s="332">
        <v>-8.9</v>
      </c>
    </row>
    <row r="57" spans="1:14">
      <c r="A57" s="248"/>
      <c r="B57" s="244"/>
      <c r="C57" s="244"/>
      <c r="D57" s="244"/>
      <c r="E57" s="244"/>
      <c r="F57" s="244"/>
      <c r="G57" s="310" t="s">
        <v>520</v>
      </c>
      <c r="H57" s="311"/>
      <c r="I57" s="319">
        <v>3792480</v>
      </c>
      <c r="J57" s="320">
        <v>68417</v>
      </c>
      <c r="K57" s="321">
        <v>8.9</v>
      </c>
      <c r="L57" s="322">
        <v>66255</v>
      </c>
      <c r="M57" s="323">
        <v>3.6</v>
      </c>
      <c r="N57" s="324">
        <v>5.3</v>
      </c>
    </row>
    <row r="58" spans="1:14">
      <c r="A58" s="248"/>
      <c r="B58" s="244"/>
      <c r="C58" s="244"/>
      <c r="D58" s="244"/>
      <c r="E58" s="244"/>
      <c r="F58" s="244"/>
      <c r="G58" s="325"/>
      <c r="H58" s="326" t="s">
        <v>517</v>
      </c>
      <c r="I58" s="327">
        <v>2764707</v>
      </c>
      <c r="J58" s="328">
        <v>49876</v>
      </c>
      <c r="K58" s="329">
        <v>29.4</v>
      </c>
      <c r="L58" s="330">
        <v>31822</v>
      </c>
      <c r="M58" s="331">
        <v>8.8000000000000007</v>
      </c>
      <c r="N58" s="332">
        <v>20.6</v>
      </c>
    </row>
    <row r="59" spans="1:14">
      <c r="A59" s="248"/>
      <c r="B59" s="244"/>
      <c r="C59" s="244"/>
      <c r="D59" s="244"/>
      <c r="E59" s="244"/>
      <c r="F59" s="244"/>
      <c r="G59" s="310" t="s">
        <v>521</v>
      </c>
      <c r="H59" s="311"/>
      <c r="I59" s="319">
        <v>2601577</v>
      </c>
      <c r="J59" s="320">
        <v>47299</v>
      </c>
      <c r="K59" s="321">
        <v>-30.9</v>
      </c>
      <c r="L59" s="322">
        <v>92247</v>
      </c>
      <c r="M59" s="323">
        <v>39.200000000000003</v>
      </c>
      <c r="N59" s="324">
        <v>-70.099999999999994</v>
      </c>
    </row>
    <row r="60" spans="1:14">
      <c r="A60" s="248"/>
      <c r="B60" s="244"/>
      <c r="C60" s="244"/>
      <c r="D60" s="244"/>
      <c r="E60" s="244"/>
      <c r="F60" s="244"/>
      <c r="G60" s="325"/>
      <c r="H60" s="326" t="s">
        <v>517</v>
      </c>
      <c r="I60" s="333">
        <v>2089310</v>
      </c>
      <c r="J60" s="328">
        <v>37985</v>
      </c>
      <c r="K60" s="329">
        <v>-23.8</v>
      </c>
      <c r="L60" s="330">
        <v>37204</v>
      </c>
      <c r="M60" s="331">
        <v>16.899999999999999</v>
      </c>
      <c r="N60" s="332">
        <v>-40.700000000000003</v>
      </c>
    </row>
    <row r="61" spans="1:14">
      <c r="A61" s="248"/>
      <c r="B61" s="244"/>
      <c r="C61" s="244"/>
      <c r="D61" s="244"/>
      <c r="E61" s="244"/>
      <c r="F61" s="244"/>
      <c r="G61" s="310" t="s">
        <v>522</v>
      </c>
      <c r="H61" s="334"/>
      <c r="I61" s="335">
        <v>3114319</v>
      </c>
      <c r="J61" s="336">
        <v>56043</v>
      </c>
      <c r="K61" s="337">
        <v>4.5999999999999996</v>
      </c>
      <c r="L61" s="338">
        <v>64181</v>
      </c>
      <c r="M61" s="339">
        <v>10.5</v>
      </c>
      <c r="N61" s="324">
        <v>-5.9</v>
      </c>
    </row>
    <row r="62" spans="1:14">
      <c r="A62" s="248"/>
      <c r="B62" s="244"/>
      <c r="C62" s="244"/>
      <c r="D62" s="244"/>
      <c r="E62" s="244"/>
      <c r="F62" s="244"/>
      <c r="G62" s="325"/>
      <c r="H62" s="326" t="s">
        <v>517</v>
      </c>
      <c r="I62" s="327">
        <v>2090504</v>
      </c>
      <c r="J62" s="328">
        <v>37642</v>
      </c>
      <c r="K62" s="329">
        <v>9</v>
      </c>
      <c r="L62" s="330">
        <v>30280</v>
      </c>
      <c r="M62" s="331">
        <v>3.7</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0" t="s">
        <v>3</v>
      </c>
      <c r="D47" s="1170"/>
      <c r="E47" s="1171"/>
      <c r="F47" s="11">
        <v>31.21</v>
      </c>
      <c r="G47" s="12">
        <v>35.04</v>
      </c>
      <c r="H47" s="12">
        <v>38.85</v>
      </c>
      <c r="I47" s="12">
        <v>42.95</v>
      </c>
      <c r="J47" s="13">
        <v>45.84</v>
      </c>
    </row>
    <row r="48" spans="2:10" ht="57.75" customHeight="1">
      <c r="B48" s="14"/>
      <c r="C48" s="1172" t="s">
        <v>4</v>
      </c>
      <c r="D48" s="1172"/>
      <c r="E48" s="1173"/>
      <c r="F48" s="15">
        <v>5.86</v>
      </c>
      <c r="G48" s="16">
        <v>4.42</v>
      </c>
      <c r="H48" s="16">
        <v>7.11</v>
      </c>
      <c r="I48" s="16">
        <v>6.26</v>
      </c>
      <c r="J48" s="17">
        <v>6.76</v>
      </c>
    </row>
    <row r="49" spans="2:10" ht="57.75" customHeight="1" thickBot="1">
      <c r="B49" s="18"/>
      <c r="C49" s="1174" t="s">
        <v>5</v>
      </c>
      <c r="D49" s="1174"/>
      <c r="E49" s="1175"/>
      <c r="F49" s="19">
        <v>3.48</v>
      </c>
      <c r="G49" s="20">
        <v>1.57</v>
      </c>
      <c r="H49" s="20">
        <v>6.71</v>
      </c>
      <c r="I49" s="20">
        <v>4.07</v>
      </c>
      <c r="J49" s="21">
        <v>3.71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2017-05-18T08:04:08Z</cp:lastPrinted>
  <dcterms:created xsi:type="dcterms:W3CDTF">2017-02-15T23:29:05Z</dcterms:created>
  <dcterms:modified xsi:type="dcterms:W3CDTF">2017-05-19T04:06:07Z</dcterms:modified>
</cp:coreProperties>
</file>