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E37" i="9"/>
  <c r="AM37" i="9"/>
  <c r="C37" i="9"/>
  <c r="CO36" i="9"/>
  <c r="AM36" i="9"/>
  <c r="AM35" i="9"/>
  <c r="BW34" i="9"/>
  <c r="BW35" i="9" s="1"/>
  <c r="BW36" i="9" s="1"/>
  <c r="BW37" i="9" s="1"/>
  <c r="C34" i="9"/>
  <c r="C35" i="9" s="1"/>
  <c r="CO34" i="9" l="1"/>
  <c r="CO35" i="9" s="1"/>
  <c r="C36" i="9"/>
  <c r="U34" i="9"/>
  <c r="U35" i="9" s="1"/>
  <c r="U36" i="9" s="1"/>
  <c r="U37" i="9" s="1"/>
  <c r="U38"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<sst xmlns="http://schemas.openxmlformats.org/spreadsheetml/2006/main" count="1053" uniqueCount="556">
  <si>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</si>
  <si>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</si>
  <si>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</si>
  <si>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</si>
  <si>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</si>
  <si>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</si>
  <si>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</si>
  <si>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</si>
  <si>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</si>
  <si>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</si>
  <si>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</si>
  <si>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</si>
  <si>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</si>
  <si>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</si>
  <si>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</si>
  <si>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</si>
  <si>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</si>
  <si>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</si>
  <si>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</si>
  <si>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</si>
  <si>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</si>
  <si>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</si>
  <si>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</si>
  <si>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</si>
  <si>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</si>
  <si>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</si>
  <si>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</si>
  <si>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</si>
  <si>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</si>
  <si>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</si>
  <si>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</si>
  <si>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</si>
  <si>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</si>
  <si>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</si>
  <si>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</si>
  <si>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</si>
  <si>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</si>
  <si>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</si>
  <si>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</si>
  <si>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</si>
  <si>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</si>
  <si>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</si>
  <si>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</si>
  <si>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</si>
  <si>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</si>
  <si>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</si>
  <si>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</si>
  <si>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</si>
  <si>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</si>
  <si>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</si>
  <si>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</si>
  <si>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</si>
  <si>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</si>
  <si>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</si>
  <si>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</si>
  <si>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</si>
  <si>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</si>
  <si>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</si>
  <si>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</si>
  <si>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</si>
  <si>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</si>
  <si>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</si>
  <si>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</si>
  <si>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</si>
  <si>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</si>
  <si>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</si>
  <si>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</si>
  <si>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</si>
  <si>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</si>
  <si>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</si>
  <si>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</si>
  <si>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</si>
  <si>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</si>
  <si>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</si>
  <si>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</si>
  <si>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</si>
  <si>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</si>
  <si>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</si>
  <si>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</si>
  <si>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</si>
  <si>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</si>
  <si>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</si>
  <si>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</si>
  <si>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</si>
  <si>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</si>
  <si>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</si>
  <si>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</si>
  <si>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</si>
  <si>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</si>
  <si>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</si>
  <si>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</si>
  <si>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</si>
  <si>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</si>
  <si>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</si>
  <si>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</si>
  <si>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</si>
  <si>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</si>
  <si>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</si>
  <si>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</si>
  <si>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</si>
  <si>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</si>
  <si>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</si>
  <si>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</si>
  <si>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</si>
  <si>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</si>
  <si>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</si>
  <si>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</si>
  <si>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</si>
  <si>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</si>
  <si>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</si>
  <si>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</si>
  <si>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</si>
  <si>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</si>
  <si>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</si>
  <si>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</si>
  <si>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</si>
  <si>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</si>
  <si>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</si>
  <si>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</si>
  <si>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</si>
  <si>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</si>
  <si>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</si>
  <si>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</si>
  <si>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</si>
  <si>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</si>
  <si>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</si>
  <si>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</si>
  <si>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</si>
  <si>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</si>
  <si>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</si>
  <si>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</si>
  <si>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</si>
  <si>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</si>
  <si>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</si>
  <si>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</si>
  <si>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</si>
  <si>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</si>
  <si>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</si>
  <si>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</si>
  <si>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</si>
  <si>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</si>
  <si>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</si>
  <si>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</si>
  <si>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</si>
  <si>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</si>
  <si>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</si>
  <si>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</si>
  <si>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</si>
  <si>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</si>
  <si>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</si>
  <si>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</si>
  <si>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</si>
  <si>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</si>
  <si>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</si>
  <si>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</si>
  <si>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</si>
  <si>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</si>
  <si>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</si>
  <si>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</si>
  <si>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</si>
  <si>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</si>
  <si>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</si>
  <si>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</si>
  <si>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</si>
  <si>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</si>
  <si>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</si>
  <si>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</si>
  <si>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</si>
  <si>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</si>
  <si>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</si>
  <si>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</si>
  <si>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</si>
  <si>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</si>
  <si>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</si>
  <si>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</si>
  <si>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</si>
  <si>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</si>
  <si>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</si>
  <si>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</si>
  <si>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</si>
  <si>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</si>
  <si>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</si>
  <si>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</si>
  <si>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</si>
  <si>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</si>
  <si>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</si>
  <si>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</si>
  <si>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</si>
  <si>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</si>
  <si>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</si>
  <si>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</si>
  <si>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鹿児島県姶良市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</si>
  <si>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</si>
  <si>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</si>
  <si>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</si>
  <si>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</si>
  <si>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</si>
  <si>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</si>
  <si>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</si>
  <si>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</si>
  <si>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</si>
  <si>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</si>
  <si>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</si>
  <si>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</si>
  <si>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</si>
  <si>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</si>
  <si>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</si>
  <si>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</si>
  <si>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</si>
  <si>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</si>
  <si>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</si>
  <si>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</si>
  <si>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</si>
  <si>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</si>
  <si>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</si>
  <si>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</si>
  <si>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</si>
  <si>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</si>
  <si>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</si>
  <si>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</si>
  <si>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</si>
  <si>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</si>
  <si>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</si>
  <si>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</si>
  <si>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</si>
  <si>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</si>
  <si>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</si>
  <si>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</si>
  <si>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</si>
  <si>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</si>
  <si>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</si>
  <si>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</si>
  <si>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</si>
  <si>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</si>
  <si>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</si>
  <si>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</si>
  <si>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</si>
  <si>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</si>
  <si>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</si>
  <si>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</si>
  <si>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</si>
  <si>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</si>
  <si>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</si>
  <si>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</si>
  <si>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</si>
  <si>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</si>
  <si>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</si>
  <si>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</si>
  <si>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</si>
  <si>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</si>
  <si>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</si>
  <si>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</si>
  <si>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</si>
  <si>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</si>
  <si>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</si>
  <si>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</si>
  <si>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</si>
  <si>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</si>
  <si>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</si>
  <si>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</si>
  <si>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</si>
  <si>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</si>
  <si>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</si>
  <si>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</si>
  <si>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</si>
  <si>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</si>
  <si>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</si>
  <si>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</si>
  <si>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</si>
  <si>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</si>
  <si>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</si>
  <si>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</si>
  <si>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</si>
  <si>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</si>
  <si>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</si>
  <si>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</si>
  <si>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</si>
  <si>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</si>
  <si>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</si>
  <si>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</si>
  <si>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</si>
  <si>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</si>
  <si>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</si>
  <si>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</si>
  <si>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</si>
  <si>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</si>
  <si>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</si>
  <si>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</si>
  <si>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</si>
  <si>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</si>
  <si>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</si>
  <si>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</si>
  <si>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</si>
  <si>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</si>
  <si>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</si>
  <si>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</si>
  <si>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</si>
  <si>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</si>
  <si>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</si>
  <si>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</si>
  <si>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</si>
  <si>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</si>
  <si>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</si>
  <si>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</si>
  <si>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</si>
  <si>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</si>
  <si>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</si>
  <si>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</si>
  <si>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</si>
  <si>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</si>
  <si>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</si>
  <si>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</si>
  <si>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</si>
  <si>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</si>
  <si>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</si>
  <si>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</si>
  <si>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</si>
  <si>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</si>
  <si>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</si>
  <si>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</si>
  <si>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</si>
  <si>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</si>
  <si>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</si>
  <si>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</si>
  <si>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</si>
  <si>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</si>
  <si>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</si>
  <si>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</si>
  <si>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</si>
  <si>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</si>
  <si>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</si>
  <si>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</si>
  <si>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</si>
  <si>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</si>
  <si>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</si>
  <si>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</si>
  <si>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</si>
  <si>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</si>
  <si>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</si>
  <si>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鹿児島県姶良市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</si>
  <si>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</si>
  <si>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</si>
  <si>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</si>
  <si>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</si>
  <si>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</si>
  <si>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</si>
  <si>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</si>
  <si>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</si>
  <si>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</si>
  <si>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</si>
  <si>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</si>
  <si>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</si>
  <si>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</si>
  <si>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</si>
  <si>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</si>
  <si>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</si>
  <si>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</si>
  <si>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</si>
  <si>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</si>
  <si>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</si>
  <si>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姶良市地域下水処理事業特別会計</t>
    <phoneticPr fontId="5"/>
  </si>
  <si>
    <t>姶良市農林業労働者災害共済事業特別会計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</si>
  <si>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</si>
  <si>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</si>
  <si>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</si>
  <si>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</si>
  <si>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</si>
  <si>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</si>
  <si>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</si>
  <si>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</si>
  <si>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</si>
  <si>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</si>
  <si>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</si>
  <si>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</si>
  <si>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</si>
  <si>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姶良市国民健康保険特別会計事業勘定</t>
    <phoneticPr fontId="5"/>
  </si>
  <si>
    <t>姶良市国民健康保険特別会計施設勘定</t>
    <phoneticPr fontId="5"/>
  </si>
  <si>
    <t>姶良市介護保険特別会計保険事業勘定</t>
    <phoneticPr fontId="5"/>
  </si>
  <si>
    <t>姶良市後期高齢者医療特別会計</t>
    <phoneticPr fontId="5"/>
  </si>
  <si>
    <t>姶良市介護保険特別会計介護サービス事業勘定</t>
    <phoneticPr fontId="5"/>
  </si>
  <si>
    <t>姶良市水道事業会計</t>
    <phoneticPr fontId="5"/>
  </si>
  <si>
    <t>法適用企業</t>
    <phoneticPr fontId="5"/>
  </si>
  <si>
    <t>姶良市簡易水道施設事業特別会計</t>
    <phoneticPr fontId="5"/>
  </si>
  <si>
    <t>法非適用企業</t>
    <phoneticPr fontId="5"/>
  </si>
  <si>
    <t>姶良市農業集落排水事業特別会計</t>
    <phoneticPr fontId="5"/>
  </si>
  <si>
    <t>姶良市土地区画整理事業特別会計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</si>
  <si>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</si>
  <si>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</si>
  <si>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</si>
  <si>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</si>
  <si>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</si>
  <si>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</si>
  <si>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</si>
  <si>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</si>
  <si>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</si>
  <si>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</si>
  <si>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</si>
  <si>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</si>
  <si>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</si>
  <si>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</si>
  <si>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</si>
  <si>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</si>
  <si>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</si>
  <si>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</si>
  <si>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</si>
  <si>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</si>
  <si>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</si>
  <si>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</si>
  <si>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</si>
  <si>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</si>
  <si>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</si>
  <si>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</si>
  <si>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</si>
  <si>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</si>
  <si>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</si>
  <si>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</si>
  <si>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</si>
  <si>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</si>
  <si>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</si>
  <si>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</si>
  <si>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</si>
  <si>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</si>
  <si>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</si>
  <si>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</si>
  <si>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</si>
  <si>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</si>
  <si>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</si>
  <si>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</si>
  <si>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</si>
  <si>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</si>
  <si>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</si>
  <si>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</si>
  <si>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</si>
  <si>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</si>
  <si>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</si>
  <si>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</si>
  <si>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</si>
  <si>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</si>
  <si>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</si>
  <si>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</si>
  <si>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</si>
  <si>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</si>
  <si>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</si>
  <si>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</si>
  <si>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</si>
  <si>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</si>
  <si>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</si>
  <si>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</si>
  <si>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</si>
  <si>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</si>
  <si>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</si>
  <si>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</si>
  <si>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</si>
  <si>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</si>
  <si>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</si>
  <si>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</si>
  <si>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</si>
  <si>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</si>
  <si>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</si>
  <si>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</si>
  <si>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</si>
  <si>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</si>
  <si>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</si>
  <si>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</si>
  <si>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</si>
  <si>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</si>
  <si>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</si>
  <si>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</si>
  <si>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</si>
  <si>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</si>
  <si>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</si>
  <si>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</si>
  <si>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</si>
  <si>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</si>
  <si>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</si>
  <si>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</si>
  <si>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</si>
  <si>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</si>
  <si>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</si>
  <si>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</si>
  <si>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</si>
  <si>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</si>
  <si>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</si>
  <si>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</si>
  <si>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</si>
  <si>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</si>
  <si>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</si>
  <si>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</si>
  <si>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</si>
  <si>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</si>
  <si>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</si>
  <si>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</si>
  <si>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</si>
  <si>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</si>
  <si>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</si>
  <si>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</si>
  <si>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</si>
  <si>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</si>
  <si>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</si>
  <si>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</si>
  <si>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</si>
  <si>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</si>
  <si>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</si>
  <si>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</si>
  <si>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</si>
  <si>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</si>
  <si>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</si>
  <si>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</si>
  <si>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</si>
  <si>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</si>
  <si>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</si>
  <si>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</si>
  <si>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</si>
  <si>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</si>
  <si>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</si>
  <si>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</si>
  <si>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</si>
  <si>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</si>
  <si>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</si>
  <si>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</si>
  <si>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2.12</t>
  </si>
  <si>
    <t>▲ 2.92</t>
  </si>
  <si>
    <t>▲ 5.92</t>
  </si>
  <si>
    <t>▲ 5.43</t>
  </si>
  <si>
    <t>▲ 1.66</t>
  </si>
  <si>
    <t>姶良市水道事業会計</t>
  </si>
  <si>
    <t>一般会計</t>
  </si>
  <si>
    <t>姶良市国民健康保険特別会計事業勘定</t>
  </si>
  <si>
    <t>姶良市介護保険特別会計保険事業勘定</t>
  </si>
  <si>
    <t>姶良市後期高齢者医療特別会計</t>
  </si>
  <si>
    <t>姶良市国民健康保険特別会計施設勘定</t>
  </si>
  <si>
    <t>姶良市農業集落排水事業特別会計</t>
  </si>
  <si>
    <t>姶良市簡易水道施設事業特別会計</t>
  </si>
  <si>
    <t>その他会計（赤字）</t>
  </si>
  <si>
    <t>その他会計（黒字）</t>
  </si>
  <si>
    <t>姶良市土地開発公社</t>
    <rPh sb="0" eb="2">
      <t>アイラ</t>
    </rPh>
    <rPh sb="2" eb="3">
      <t>シ</t>
    </rPh>
    <rPh sb="3" eb="5">
      <t>トチ</t>
    </rPh>
    <rPh sb="5" eb="7">
      <t>カイハツ</t>
    </rPh>
    <rPh sb="7" eb="9">
      <t>コウシャ</t>
    </rPh>
    <phoneticPr fontId="2"/>
  </si>
  <si>
    <t>姶良市文化振興公社</t>
    <rPh sb="0" eb="2">
      <t>アイラ</t>
    </rPh>
    <rPh sb="2" eb="3">
      <t>シ</t>
    </rPh>
    <rPh sb="3" eb="5">
      <t>ブンカ</t>
    </rPh>
    <rPh sb="5" eb="7">
      <t>シンコウ</t>
    </rPh>
    <rPh sb="7" eb="9">
      <t>コウシャ</t>
    </rPh>
    <phoneticPr fontId="2"/>
  </si>
  <si>
    <t>-</t>
    <phoneticPr fontId="2"/>
  </si>
  <si>
    <t>鹿児島県後期高齢者医療広域連合（一般会計）</t>
    <phoneticPr fontId="2"/>
  </si>
  <si>
    <t>鹿児島県後期高齢者医療広域連合（特別会計）</t>
    <phoneticPr fontId="2"/>
  </si>
  <si>
    <t>姶良・伊佐地区介護保険組合</t>
    <rPh sb="0" eb="2">
      <t>アイラ</t>
    </rPh>
    <rPh sb="3" eb="5">
      <t>イサ</t>
    </rPh>
    <rPh sb="5" eb="7">
      <t>チク</t>
    </rPh>
    <rPh sb="7" eb="9">
      <t>カイゴ</t>
    </rPh>
    <rPh sb="9" eb="11">
      <t>ホケン</t>
    </rPh>
    <rPh sb="11" eb="13">
      <t>クミアイ</t>
    </rPh>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</si>
  <si>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</si>
  <si>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</si>
  <si>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</si>
  <si>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</si>
  <si>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</si>
  <si>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</si>
  <si>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</si>
  <si>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</si>
  <si>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</si>
  <si>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</si>
  <si>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</si>
  <si>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</si>
  <si>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</si>
  <si>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</si>
  <si>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元金償還額内に地方債の発行額を抑制したことから地方債現在高が減少し、将来負担比率・実質公債費比率ともに減少となったが、類似団体平均値を上回っている。
後年度においても大規模事業等が予想されるため、地方債現在高が急激に増加することのないように事業選択による地方債発行の抑制に努める。
</t>
    <rPh sb="1" eb="3">
      <t>ガンキン</t>
    </rPh>
    <rPh sb="3" eb="5">
      <t>ショウカン</t>
    </rPh>
    <rPh sb="5" eb="6">
      <t>ガク</t>
    </rPh>
    <rPh sb="6" eb="7">
      <t>ナイ</t>
    </rPh>
    <rPh sb="8" eb="11">
      <t>チホウサイ</t>
    </rPh>
    <rPh sb="12" eb="15">
      <t>ハッコウガク</t>
    </rPh>
    <rPh sb="16" eb="18">
      <t>ヨクセイ</t>
    </rPh>
    <rPh sb="24" eb="27">
      <t>チホウサイ</t>
    </rPh>
    <rPh sb="27" eb="29">
      <t>ゲンザイ</t>
    </rPh>
    <rPh sb="29" eb="30">
      <t>タカ</t>
    </rPh>
    <rPh sb="31" eb="33">
      <t>ゲンショウ</t>
    </rPh>
    <rPh sb="35" eb="37">
      <t>ショウライ</t>
    </rPh>
    <rPh sb="37" eb="39">
      <t>フタン</t>
    </rPh>
    <rPh sb="39" eb="41">
      <t>ヒリツ</t>
    </rPh>
    <rPh sb="42" eb="44">
      <t>ジッシツ</t>
    </rPh>
    <rPh sb="44" eb="46">
      <t>コウサイ</t>
    </rPh>
    <rPh sb="46" eb="47">
      <t>ヒ</t>
    </rPh>
    <rPh sb="47" eb="49">
      <t>ヒリツ</t>
    </rPh>
    <rPh sb="52" eb="54">
      <t>ゲンショウ</t>
    </rPh>
    <rPh sb="60" eb="62">
      <t>ルイジ</t>
    </rPh>
    <rPh sb="62" eb="64">
      <t>ダンタイ</t>
    </rPh>
    <rPh sb="64" eb="67">
      <t>ヘイキンチ</t>
    </rPh>
    <rPh sb="68" eb="70">
      <t>ウワマワ</t>
    </rPh>
    <rPh sb="76" eb="79">
      <t>コウネンド</t>
    </rPh>
    <rPh sb="84" eb="87">
      <t>ダイキボ</t>
    </rPh>
    <rPh sb="87" eb="89">
      <t>ジギョウ</t>
    </rPh>
    <rPh sb="89" eb="90">
      <t>トウ</t>
    </rPh>
    <rPh sb="91" eb="93">
      <t>ヨソウ</t>
    </rPh>
    <rPh sb="99" eb="102">
      <t>チホウサイ</t>
    </rPh>
    <rPh sb="102" eb="104">
      <t>ゲンザイ</t>
    </rPh>
    <rPh sb="104" eb="105">
      <t>タカ</t>
    </rPh>
    <rPh sb="106" eb="108">
      <t>キュウゲキ</t>
    </rPh>
    <rPh sb="109" eb="111">
      <t>ゾウカ</t>
    </rPh>
    <rPh sb="121" eb="123">
      <t>ジギョウ</t>
    </rPh>
    <rPh sb="123" eb="125">
      <t>センタク</t>
    </rPh>
    <rPh sb="128" eb="130">
      <t>チホウ</t>
    </rPh>
    <rPh sb="130" eb="131">
      <t>サイ</t>
    </rPh>
    <rPh sb="131" eb="133">
      <t>ハッコウ</t>
    </rPh>
    <rPh sb="134" eb="136">
      <t>ヨクセイ</t>
    </rPh>
    <rPh sb="137" eb="138">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</si>
</sst>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52628</c:v>
                </c:pt>
                <c:pt idx="1">
                  <c:v>45590</c:v>
                </c:pt>
                <c:pt idx="2">
                  <c:v>58304</c:v>
                </c:pt>
                <c:pt idx="3">
                  <c:v>89607</c:v>
                </c:pt>
                <c:pt idx="4">
                  <c:v>40232</c:v>
                </c:pt>
              </c:numCache>
            </c:numRef>
          </c:val>
          <c:smooth val="0"/>
        </c:ser>
        <c:dLbls>
          <c:showLegendKey val="0"/>
          <c:showVal val="0"/>
          <c:showCatName val="0"/>
          <c:showSerName val="0"/>
          <c:showPercent val="0"/>
          <c:showBubbleSize val="0"/>
        </c:dLbls>
        <c:marker val="1"/>
        <c:smooth val="0"/>
        <c:axId val="124336384"/>
        <c:axId val="124403712"/>
      </c:lineChart>
      <c:catAx>
        <c:axId val="12433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03712"/>
        <c:crosses val="autoZero"/>
        <c:auto val="1"/>
        <c:lblAlgn val="ctr"/>
        <c:lblOffset val="100"/>
        <c:tickLblSkip val="1"/>
        <c:tickMarkSkip val="1"/>
        <c:noMultiLvlLbl val="0"/>
      </c:catAx>
      <c:valAx>
        <c:axId val="1244037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3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8.09</c:v>
                </c:pt>
                <c:pt idx="1">
                  <c:v>8.27</c:v>
                </c:pt>
                <c:pt idx="2">
                  <c:v>5.8</c:v>
                </c:pt>
                <c:pt idx="3">
                  <c:v>5.67</c:v>
                </c:pt>
                <c:pt idx="4">
                  <c:v>8.1999999999999993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18.27</c:v>
                </c:pt>
                <c:pt idx="1">
                  <c:v>19.309999999999999</c:v>
                </c:pt>
                <c:pt idx="2">
                  <c:v>19.77</c:v>
                </c:pt>
                <c:pt idx="3">
                  <c:v>17.46</c:v>
                </c:pt>
                <c:pt idx="4">
                  <c:v>16.420000000000002</c:v>
                </c:pt>
              </c:numCache>
            </c:numRef>
          </c:val>
        </c:ser>
        <c:dLbls>
          <c:showLegendKey val="0"/>
          <c:showVal val="0"/>
          <c:showCatName val="0"/>
          <c:showSerName val="0"/>
          <c:showPercent val="0"/>
          <c:showBubbleSize val="0"/>
        </c:dLbls>
        <c:gapWidth val="250"/>
        <c:overlap val="100"/>
        <c:axId val="115481216"/>
        <c:axId val="11548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-2.92</c:v>
                </c:pt>
                <c:pt idx="2">
                  <c:v>-5.92</c:v>
                </c:pt>
                <c:pt idx="3">
                  <c:v>-5.43</c:v>
                </c:pt>
                <c:pt idx="4">
                  <c:v>-1.66</c:v>
                </c:pt>
              </c:numCache>
            </c:numRef>
          </c:val>
          <c:smooth val="0"/>
        </c:ser>
        <c:dLbls>
          <c:showLegendKey val="0"/>
          <c:showVal val="0"/>
          <c:showCatName val="0"/>
          <c:showSerName val="0"/>
          <c:showPercent val="0"/>
          <c:showBubbleSize val="0"/>
        </c:dLbls>
        <c:marker val="1"/>
        <c:smooth val="0"/>
        <c:axId val="115481216"/>
        <c:axId val="115483392"/>
      </c:lineChart>
      <c:catAx>
        <c:axId val="1154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483392"/>
        <c:crosses val="autoZero"/>
        <c:auto val="1"/>
        <c:lblAlgn val="ctr"/>
        <c:lblOffset val="100"/>
        <c:tickLblSkip val="1"/>
        <c:tickMarkSkip val="1"/>
        <c:noMultiLvlLbl val="0"/>
      </c:catAx>
      <c:valAx>
        <c:axId val="11548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2.78</c:v>
                </c:pt>
                <c:pt idx="2">
                  <c:v>#N/A</c:v>
                </c:pt>
                <c:pt idx="3">
                  <c:v>3.76</c:v>
                </c:pt>
                <c:pt idx="4">
                  <c:v>#N/A</c:v>
                </c:pt>
                <c:pt idx="5">
                  <c:v>3.73</c:v>
                </c:pt>
                <c:pt idx="6">
                  <c:v>#N/A</c:v>
                </c:pt>
                <c:pt idx="7">
                  <c:v>0.06</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姶良市簡易水道施設事業特別会計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ser>
        <c:ser>
          <c:idx val="3"/>
          <c:order val="3"/>
          <c:tx>
            <c:strRef>
              <c:f>データシート!$A$30</c:f>
              <c:strCache>
                <c:ptCount val="1"/>
                <c:pt idx="0">
                  <c:v>姶良市農業集落排水事業特別会計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0.04</c:v>
                </c:pt>
              </c:numCache>
            </c:numRef>
          </c:val>
        </c:ser>
        <c:ser>
          <c:idx val="4"/>
          <c:order val="4"/>
          <c:tx>
            <c:strRef>
              <c:f>データシート!$A$31</c:f>
              <c:strCache>
                <c:ptCount val="1"/>
                <c:pt idx="0">
                  <c:v>姶良市国民健康保険特別会計施設勘定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0.03</c:v>
                </c:pt>
                <c:pt idx="4">
                  <c:v>#N/A</c:v>
                </c:pt>
                <c:pt idx="5">
                  <c:v>0.01</c:v>
                </c:pt>
                <c:pt idx="6">
                  <c:v>#N/A</c:v>
                </c:pt>
                <c:pt idx="7">
                  <c:v>0.05</c:v>
                </c:pt>
                <c:pt idx="8">
                  <c:v>#N/A</c:v>
                </c:pt>
                <c:pt idx="9">
                  <c:v>7.0000000000000007E-2</c:v>
                </c:pt>
              </c:numCache>
            </c:numRef>
          </c:val>
        </c:ser>
        <c:ser>
          <c:idx val="5"/>
          <c:order val="5"/>
          <c:tx>
            <c:strRef>
              <c:f>データシート!$A$32</c:f>
              <c:strCache>
                <c:ptCount val="1"/>
                <c:pt idx="0">
                  <c:v>姶良市後期高齢者医療特別会計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c:v>
                </c:pt>
                <c:pt idx="4">
                  <c:v>#N/A</c:v>
                </c:pt>
                <c:pt idx="5">
                  <c:v>0.16</c:v>
                </c:pt>
                <c:pt idx="6">
                  <c:v>#N/A</c:v>
                </c:pt>
                <c:pt idx="7">
                  <c:v>0.16</c:v>
                </c:pt>
                <c:pt idx="8">
                  <c:v>#N/A</c:v>
                </c:pt>
                <c:pt idx="9">
                  <c:v>0.24</c:v>
                </c:pt>
              </c:numCache>
            </c:numRef>
          </c:val>
        </c:ser>
        <c:ser>
          <c:idx val="6"/>
          <c:order val="6"/>
          <c:tx>
            <c:strRef>
              <c:f>データシート!$A$33</c:f>
              <c:strCache>
                <c:ptCount val="1"/>
                <c:pt idx="0">
                  <c:v>姶良市介護保険特別会計保険事業勘定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1.07</c:v>
                </c:pt>
                <c:pt idx="2">
                  <c:v>#N/A</c:v>
                </c:pt>
                <c:pt idx="3">
                  <c:v>0.65</c:v>
                </c:pt>
                <c:pt idx="4">
                  <c:v>#N/A</c:v>
                </c:pt>
                <c:pt idx="5">
                  <c:v>0.67</c:v>
                </c:pt>
                <c:pt idx="6">
                  <c:v>#N/A</c:v>
                </c:pt>
                <c:pt idx="7">
                  <c:v>1.9</c:v>
                </c:pt>
                <c:pt idx="8">
                  <c:v>#N/A</c:v>
                </c:pt>
                <c:pt idx="9">
                  <c:v>1.9</c:v>
                </c:pt>
              </c:numCache>
            </c:numRef>
          </c:val>
        </c:ser>
        <c:ser>
          <c:idx val="7"/>
          <c:order val="7"/>
          <c:tx>
            <c:strRef>
              <c:f>データシート!$A$34</c:f>
              <c:strCache>
                <c:ptCount val="1"/>
                <c:pt idx="0">
                  <c:v>姶良市国民健康保険特別会計事業勘定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1.83</c:v>
                </c:pt>
                <c:pt idx="2">
                  <c:v>#N/A</c:v>
                </c:pt>
                <c:pt idx="3">
                  <c:v>3.53</c:v>
                </c:pt>
                <c:pt idx="4">
                  <c:v>#N/A</c:v>
                </c:pt>
                <c:pt idx="5">
                  <c:v>2.99</c:v>
                </c:pt>
                <c:pt idx="6">
                  <c:v>#N/A</c:v>
                </c:pt>
                <c:pt idx="7">
                  <c:v>3.67</c:v>
                </c:pt>
                <c:pt idx="8">
                  <c:v>#N/A</c:v>
                </c:pt>
                <c:pt idx="9">
                  <c:v>3.17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8.09</c:v>
                </c:pt>
                <c:pt idx="2">
                  <c:v>#N/A</c:v>
                </c:pt>
                <c:pt idx="3">
                  <c:v>8.25</c:v>
                </c:pt>
                <c:pt idx="4">
                  <c:v>#N/A</c:v>
                </c:pt>
                <c:pt idx="5">
                  <c:v>5.77</c:v>
                </c:pt>
                <c:pt idx="6">
                  <c:v>#N/A</c:v>
                </c:pt>
                <c:pt idx="7">
                  <c:v>5.64</c:v>
                </c:pt>
                <c:pt idx="8">
                  <c:v>#N/A</c:v>
                </c:pt>
                <c:pt idx="9">
                  <c:v>8.18</c:v>
                </c:pt>
              </c:numCache>
            </c:numRef>
          </c:val>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8.23</c:v>
                </c:pt>
                <c:pt idx="2">
                  <c:v>#N/A</c:v>
                </c:pt>
                <c:pt idx="3">
                  <c:v>9.3800000000000008</c:v>
                </c:pt>
                <c:pt idx="4">
                  <c:v>#N/A</c:v>
                </c:pt>
                <c:pt idx="5">
                  <c:v>9.49</c:v>
                </c:pt>
                <c:pt idx="6">
                  <c:v>#N/A</c:v>
                </c:pt>
                <c:pt idx="7">
                  <c:v>9.56</c:v>
                </c:pt>
                <c:pt idx="8">
                  <c:v>#N/A</c:v>
                </c:pt>
                <c:pt idx="9">
                  <c:v>9.39</c:v>
                </c:pt>
              </c:numCache>
            </c:numRef>
          </c:val>
        </c:ser>
        <c:dLbls>
          <c:showLegendKey val="0"/>
          <c:showVal val="0"/>
          <c:showCatName val="0"/>
          <c:showSerName val="0"/>
          <c:showPercent val="0"/>
          <c:showBubbleSize val="0"/>
        </c:dLbls>
        <c:gapWidth val="150"/>
        <c:overlap val="100"/>
        <c:axId val="115556736"/>
        <c:axId val="115558272"/>
      </c:barChart>
      <c:catAx>
        <c:axId val="1155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58272"/>
        <c:crosses val="autoZero"/>
        <c:auto val="1"/>
        <c:lblAlgn val="ctr"/>
        <c:lblOffset val="100"/>
        <c:tickLblSkip val="1"/>
        <c:tickMarkSkip val="1"/>
        <c:noMultiLvlLbl val="0"/>
      </c:catAx>
      <c:valAx>
        <c:axId val="11555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5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2397</c:v>
                </c:pt>
                <c:pt idx="5">
                  <c:v>2456</c:v>
                </c:pt>
                <c:pt idx="8">
                  <c:v>2443</c:v>
                </c:pt>
                <c:pt idx="11">
                  <c:v>2496</c:v>
                </c:pt>
                <c:pt idx="14">
                  <c:v>2384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119</c:v>
                </c:pt>
                <c:pt idx="3">
                  <c:v>127</c:v>
                </c:pt>
                <c:pt idx="6">
                  <c:v>127</c:v>
                </c:pt>
                <c:pt idx="9">
                  <c:v>116</c:v>
                </c:pt>
                <c:pt idx="12">
                  <c:v>132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282</c:v>
                </c:pt>
                <c:pt idx="3">
                  <c:v>269</c:v>
                </c:pt>
                <c:pt idx="6">
                  <c:v>113</c:v>
                </c:pt>
                <c:pt idx="9">
                  <c:v>107</c:v>
                </c:pt>
                <c:pt idx="12">
                  <c:v>109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3841</c:v>
                </c:pt>
                <c:pt idx="3">
                  <c:v>3992</c:v>
                </c:pt>
                <c:pt idx="6">
                  <c:v>3937</c:v>
                </c:pt>
                <c:pt idx="9">
                  <c:v>3881</c:v>
                </c:pt>
                <c:pt idx="12">
                  <c:v>3674</c:v>
                </c:pt>
              </c:numCache>
            </c:numRef>
          </c:val>
        </c:ser>
        <c:dLbls>
          <c:showLegendKey val="0"/>
          <c:showVal val="0"/>
          <c:showCatName val="0"/>
          <c:showSerName val="0"/>
          <c:showPercent val="0"/>
          <c:showBubbleSize val="0"/>
        </c:dLbls>
        <c:gapWidth val="100"/>
        <c:overlap val="100"/>
        <c:axId val="115679616"/>
        <c:axId val="11568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1845</c:v>
                </c:pt>
                <c:pt idx="2">
                  <c:v>#N/A</c:v>
                </c:pt>
                <c:pt idx="3">
                  <c:v>#N/A</c:v>
                </c:pt>
                <c:pt idx="4">
                  <c:v>1932</c:v>
                </c:pt>
                <c:pt idx="5">
                  <c:v>#N/A</c:v>
                </c:pt>
                <c:pt idx="6">
                  <c:v>#N/A</c:v>
                </c:pt>
                <c:pt idx="7">
                  <c:v>1734</c:v>
                </c:pt>
                <c:pt idx="8">
                  <c:v>#N/A</c:v>
                </c:pt>
                <c:pt idx="9">
                  <c:v>#N/A</c:v>
                </c:pt>
                <c:pt idx="10">
                  <c:v>1608</c:v>
                </c:pt>
                <c:pt idx="11">
                  <c:v>#N/A</c:v>
                </c:pt>
                <c:pt idx="12">
                  <c:v>#N/A</c:v>
                </c:pt>
                <c:pt idx="13">
                  <c:v>1531</c:v>
                </c:pt>
                <c:pt idx="14">
                  <c:v>#N/A</c:v>
                </c:pt>
              </c:numCache>
            </c:numRef>
          </c:val>
          <c:smooth val="0"/>
        </c:ser>
        <c:dLbls>
          <c:showLegendKey val="0"/>
          <c:showVal val="0"/>
          <c:showCatName val="0"/>
          <c:showSerName val="0"/>
          <c:showPercent val="0"/>
          <c:showBubbleSize val="0"/>
        </c:dLbls>
        <c:marker val="1"/>
        <c:smooth val="0"/>
        <c:axId val="115679616"/>
        <c:axId val="115681536"/>
      </c:lineChart>
      <c:catAx>
        <c:axId val="1156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81536"/>
        <c:crosses val="autoZero"/>
        <c:auto val="1"/>
        <c:lblAlgn val="ctr"/>
        <c:lblOffset val="100"/>
        <c:tickLblSkip val="1"/>
        <c:tickMarkSkip val="1"/>
        <c:noMultiLvlLbl val="0"/>
      </c:catAx>
      <c:valAx>
        <c:axId val="11568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19498</c:v>
                </c:pt>
                <c:pt idx="5">
                  <c:v>19805</c:v>
                </c:pt>
                <c:pt idx="8">
                  <c:v>19475</c:v>
                </c:pt>
                <c:pt idx="11">
                  <c:v>19799</c:v>
                </c:pt>
                <c:pt idx="14">
                  <c:v>19456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2628</c:v>
                </c:pt>
                <c:pt idx="5">
                  <c:v>2380</c:v>
                </c:pt>
                <c:pt idx="8">
                  <c:v>2424</c:v>
                </c:pt>
                <c:pt idx="11">
                  <c:v>2368</c:v>
                </c:pt>
                <c:pt idx="14">
                  <c:v>2258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7199</c:v>
                </c:pt>
                <c:pt idx="5">
                  <c:v>7505</c:v>
                </c:pt>
                <c:pt idx="8">
                  <c:v>7766</c:v>
                </c:pt>
                <c:pt idx="11">
                  <c:v>6928</c:v>
                </c:pt>
                <c:pt idx="14">
                  <c:v>6883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3780</c:v>
                </c:pt>
                <c:pt idx="3">
                  <c:v>3514</c:v>
                </c:pt>
                <c:pt idx="6">
                  <c:v>3200</c:v>
                </c:pt>
                <c:pt idx="9">
                  <c:v>3053</c:v>
                </c:pt>
                <c:pt idx="12">
                  <c:v>2953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1425</c:v>
                </c:pt>
                <c:pt idx="3">
                  <c:v>1401</c:v>
                </c:pt>
                <c:pt idx="6">
                  <c:v>1380</c:v>
                </c:pt>
                <c:pt idx="9">
                  <c:v>1276</c:v>
                </c:pt>
                <c:pt idx="12">
                  <c:v>1210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1175</c:v>
                </c:pt>
                <c:pt idx="3">
                  <c:v>1047</c:v>
                </c:pt>
                <c:pt idx="6">
                  <c:v>920</c:v>
                </c:pt>
                <c:pt idx="9">
                  <c:v>1252</c:v>
                </c:pt>
                <c:pt idx="12">
                  <c:v>1120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33891</c:v>
                </c:pt>
                <c:pt idx="3">
                  <c:v>32885</c:v>
                </c:pt>
                <c:pt idx="6">
                  <c:v>32538</c:v>
                </c:pt>
                <c:pt idx="9">
                  <c:v>33416</c:v>
                </c:pt>
                <c:pt idx="12">
                  <c:v>32307</c:v>
                </c:pt>
              </c:numCache>
            </c:numRef>
          </c:val>
        </c:ser>
        <c:dLbls>
          <c:showLegendKey val="0"/>
          <c:showVal val="0"/>
          <c:showCatName val="0"/>
          <c:showSerName val="0"/>
          <c:showPercent val="0"/>
          <c:showBubbleSize val="0"/>
        </c:dLbls>
        <c:gapWidth val="100"/>
        <c:overlap val="100"/>
        <c:axId val="115738880"/>
        <c:axId val="11574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10947</c:v>
                </c:pt>
                <c:pt idx="2">
                  <c:v>#N/A</c:v>
                </c:pt>
                <c:pt idx="3">
                  <c:v>#N/A</c:v>
                </c:pt>
                <c:pt idx="4">
                  <c:v>9157</c:v>
                </c:pt>
                <c:pt idx="5">
                  <c:v>#N/A</c:v>
                </c:pt>
                <c:pt idx="6">
                  <c:v>#N/A</c:v>
                </c:pt>
                <c:pt idx="7">
                  <c:v>8374</c:v>
                </c:pt>
                <c:pt idx="8">
                  <c:v>#N/A</c:v>
                </c:pt>
                <c:pt idx="9">
                  <c:v>#N/A</c:v>
                </c:pt>
                <c:pt idx="10">
                  <c:v>9901</c:v>
                </c:pt>
                <c:pt idx="11">
                  <c:v>#N/A</c:v>
                </c:pt>
                <c:pt idx="12">
                  <c:v>#N/A</c:v>
                </c:pt>
                <c:pt idx="13">
                  <c:v>8993</c:v>
                </c:pt>
                <c:pt idx="14">
                  <c:v>#N/A</c:v>
                </c:pt>
              </c:numCache>
            </c:numRef>
          </c:val>
          <c:smooth val="0"/>
        </c:ser>
        <c:dLbls>
          <c:showLegendKey val="0"/>
          <c:showVal val="0"/>
          <c:showCatName val="0"/>
          <c:showSerName val="0"/>
          <c:showPercent val="0"/>
          <c:showBubbleSize val="0"/>
        </c:dLbls>
        <c:marker val="1"/>
        <c:smooth val="0"/>
        <c:axId val="115738880"/>
        <c:axId val="115749248"/>
      </c:lineChart>
      <c:catAx>
        <c:axId val="1157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49248"/>
        <c:crosses val="autoZero"/>
        <c:auto val="1"/>
        <c:lblAlgn val="ctr"/>
        <c:lblOffset val="100"/>
        <c:tickLblSkip val="1"/>
        <c:tickMarkSkip val="1"/>
        <c:noMultiLvlLbl val="0"/>
      </c:catAx>
      <c:valAx>
        <c:axId val="11574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{BDB9067A-7DDA-437E-9D37-D3ED966B6907}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{77B282EE-3836-4D9F-8682-C0CA328B6270}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{9D74C715-2501-4FFE-A8AB-E7EC6FD3268E}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{D075B9D7-DEB3-431F-A60D-0FD047E11CD4}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{EC428130-D73A-410A-9753-A2EE91055D16}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{FC9CC8C8-1CA1-48EF-B471-84B1DBA6D707}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{50F93D62-16E5-4EBF-AD22-05913CDC338C}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{6AD02C13-2C22-4E71-AC0C-391BC9568C30}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{3D4399D5-51EF-4D18-94EB-9D5DF1564804}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{3273AB00-EB19-47E9-81ED-578B78DC82AC}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853568"/>
        <c:axId val="115859840"/>
      </c:scatterChart>
      <c:valAx>
        <c:axId val="115853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59840"/>
        <c:crosses val="autoZero"/>
        <c:crossBetween val="midCat"/>
      </c:valAx>
      <c:valAx>
        <c:axId val="11585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5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{897B3DD3-6B11-437E-BD27-374E0999E678}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{83D02EE7-D283-4B92-A865-16787EB238A9}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{9E229AA0-BBFF-4339-9642-4856FD9D093F}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{660A13C8-02DE-4BB4-87CB-0DB52B2869A2}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{4C151FB8-5BA6-4652-8D93-521856A67ACF}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12.1</c:v>
                </c:pt>
                <c:pt idx="2">
                  <c:v>12.3</c:v>
                </c:pt>
                <c:pt idx="3">
                  <c:v>11.8</c:v>
                </c:pt>
                <c:pt idx="4">
                  <c:v>10.8</c:v>
                </c:pt>
              </c:numCache>
            </c:numRef>
          </c:xVal>
          <c:yVal>
            <c:numRef>
              <c:f>公会計指標分析・財政指標組合せ分析表!$K$73:$O$73</c:f>
              <c:numCache>
                <c:formatCode>#,##0.0;"▲ "#,##0.0</c:formatCode>
                <c:ptCount val="5"/>
                <c:pt idx="0">
                  <c:v>72.5</c:v>
                </c:pt>
                <c:pt idx="1">
                  <c:v>61.8</c:v>
                </c:pt>
                <c:pt idx="2">
                  <c:v>56.1</c:v>
                </c:pt>
                <c:pt idx="3">
                  <c:v>66.7</c:v>
                </c:pt>
                <c:pt idx="4">
                  <c:v>60.6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{31BF7FC7-7940-4EF1-A407-7D53C165F1D1}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{3FF076AF-0916-4E8B-91B0-5DC0BDF3C630}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{7CEC4399-B2DD-4DF8-A4AB-DAA439363F0F}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{F1F8E966-FC8E-4346-A187-7E72417F011F}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{4D0FD17C-16B3-4007-940B-34CA6A766BA5}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5885568"/>
        <c:axId val="115887488"/>
      </c:scatterChart>
      <c:valAx>
        <c:axId val="115885568"/>
        <c:scaling>
          <c:orientation val="minMax"/>
          <c:max val="12.7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87488"/>
        <c:crosses val="autoZero"/>
        <c:crossBetween val="midCat"/>
      </c:valAx>
      <c:valAx>
        <c:axId val="115887488"/>
        <c:scaling>
          <c:orientation val="minMax"/>
          <c:max val="7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85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新規の地方債発行抑制に努めてきたことから、元利償還金については、微減となっており、引き続き抑制を図りながら発行においては、交付税措置のある地方債を活用し、財政健全化に努める。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平成２６年度に、小学校新設などの大規模事業により地方債現在高が増加したが、地方債の発行抑制により平成２７年度は減少した。一方で充当可能基金なども減少していることから比率は微減となった。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今後も地方債の発行や基金取り崩し額を抑制しながら、健全な財政運営に努める。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となったが、依然として地方交付税等の依存財源の比率が高く、自主財源に乏しいため、類似団体平均値を下回っている。企業振興施策における歳入確保や滞納整理及び徴収率向上対策をおこない、事務事業の</a:t>
          </a:r>
          <a:r>
            <a:rPr kumimoji="1" lang="ja-JP" altLang="en-US" sz="1300">
              <a:solidFill>
                <a:schemeClr val="dk1"/>
              </a:solidFill>
              <a:effectLst/>
              <a:latin typeface="+mn-lt"/>
              <a:ea typeface="+mn-ea"/>
              <a:cs typeface="+mn-cs"/>
            </a:rPr>
            <a:t>廃止・縮小</a:t>
          </a:r>
          <a:r>
            <a:rPr kumimoji="1" lang="ja-JP" altLang="ja-JP" sz="1300">
              <a:solidFill>
                <a:schemeClr val="dk1"/>
              </a:solidFill>
              <a:effectLst/>
              <a:latin typeface="+mn-lt"/>
              <a:ea typeface="+mn-ea"/>
              <a:cs typeface="+mn-cs"/>
            </a:rPr>
            <a:t>による歳出削減を図り、財政基盤の強化を図る。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167640</xdr:rowOff>
    </xdr:to>
    <xdr:cxnSp macro="">
      <xdr:nvCxnSpPr>
        <xdr:cNvPr id="66" name="直線コネクタ 65"/>
        <xdr:cNvCxnSpPr/>
      </xdr:nvCxnSpPr>
      <xdr:spPr>
        <a:xfrm flipV="1">
          <a:off x="4114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44</xdr:row>
      <xdr:rowOff>20320</xdr:rowOff>
    </xdr:to>
    <xdr:cxnSp macro="">
      <xdr:nvCxnSpPr>
        <xdr:cNvPr id="69" name="直線コネクタ 68"/>
        <xdr:cNvCxnSpPr/>
      </xdr:nvCxnSpPr>
      <xdr:spPr>
        <a:xfrm flipV="1">
          <a:off x="3225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20320</xdr:rowOff>
    </xdr:to>
    <xdr:cxnSp macro="">
      <xdr:nvCxnSpPr>
        <xdr:cNvPr id="75" name="直線コネクタ 74"/>
        <xdr:cNvCxnSpPr/>
      </xdr:nvCxnSpPr>
      <xdr:spPr>
        <a:xfrm>
          <a:off x="1447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5" name="円/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64787</xdr:rowOff>
    </xdr:from>
    <xdr:ext cx="762000" cy="259045"/>
    <xdr:sp macro="" textlink="">
      <xdr:nvSpPr>
        <xdr:cNvPr id="86"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9" name="円/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1" name="円/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3" name="円/楕円 92"/>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4" name="テキスト ボックス 93"/>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前年度比</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ポイント増となっており、類似団体平均値を上回っているが、扶助費の増加が主な原因である。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職員数の削減による人件費の抑制</a:t>
          </a:r>
          <a:r>
            <a:rPr kumimoji="1" lang="ja-JP" altLang="ja-JP" sz="1300">
              <a:solidFill>
                <a:schemeClr val="dk1"/>
              </a:solidFill>
              <a:effectLst/>
              <a:latin typeface="+mn-lt"/>
              <a:ea typeface="+mn-ea"/>
              <a:cs typeface="+mn-cs"/>
            </a:rPr>
            <a:t>や地方債の抑制、経常経費に係る事業の見直しを行い、経費の削減に努める。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41003</xdr:rowOff>
    </xdr:from>
    <xdr:to>
      <xdr:col>7</xdr:col>
      <xdr:colOff>152400</xdr:colOff>
      <xdr:row>62</xdr:row>
      <xdr:rowOff>82369</xdr:rowOff>
    </xdr:to>
    <xdr:cxnSp macro="">
      <xdr:nvCxnSpPr>
        <xdr:cNvPr id="131" name="直線コネクタ 130"/>
        <xdr:cNvCxnSpPr/>
      </xdr:nvCxnSpPr>
      <xdr:spPr>
        <a:xfrm flipV="1">
          <a:off x="4114800" y="1067090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82369</xdr:rowOff>
    </xdr:to>
    <xdr:cxnSp macro="">
      <xdr:nvCxnSpPr>
        <xdr:cNvPr id="134" name="直線コネクタ 133"/>
        <xdr:cNvCxnSpPr/>
      </xdr:nvCxnSpPr>
      <xdr:spPr>
        <a:xfrm>
          <a:off x="3225800" y="1069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54791</xdr:rowOff>
    </xdr:from>
    <xdr:to>
      <xdr:col>4</xdr:col>
      <xdr:colOff>482600</xdr:colOff>
      <xdr:row>62</xdr:row>
      <xdr:rowOff>68580</xdr:rowOff>
    </xdr:to>
    <xdr:cxnSp macro="">
      <xdr:nvCxnSpPr>
        <xdr:cNvPr id="137" name="直線コネクタ 136"/>
        <xdr:cNvCxnSpPr/>
      </xdr:nvCxnSpPr>
      <xdr:spPr>
        <a:xfrm>
          <a:off x="2336800" y="106846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41003</xdr:rowOff>
    </xdr:from>
    <xdr:to>
      <xdr:col>3</xdr:col>
      <xdr:colOff>279400</xdr:colOff>
      <xdr:row>62</xdr:row>
      <xdr:rowOff>54791</xdr:rowOff>
    </xdr:to>
    <xdr:cxnSp macro="">
      <xdr:nvCxnSpPr>
        <xdr:cNvPr id="140" name="直線コネクタ 139"/>
        <xdr:cNvCxnSpPr/>
      </xdr:nvCxnSpPr>
      <xdr:spPr>
        <a:xfrm>
          <a:off x="1447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161653</xdr:rowOff>
    </xdr:from>
    <xdr:to>
      <xdr:col>7</xdr:col>
      <xdr:colOff>203200</xdr:colOff>
      <xdr:row>62</xdr:row>
      <xdr:rowOff>91803</xdr:rowOff>
    </xdr:to>
    <xdr:sp macro="" textlink="">
      <xdr:nvSpPr>
        <xdr:cNvPr id="150" name="円/楕円 149"/>
        <xdr:cNvSpPr/>
      </xdr:nvSpPr>
      <xdr:spPr>
        <a:xfrm>
          <a:off x="4902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6730</xdr:rowOff>
    </xdr:from>
    <xdr:ext cx="762000" cy="259045"/>
    <xdr:sp macro="" textlink="">
      <xdr:nvSpPr>
        <xdr:cNvPr id="151" name="財政構造の弾力性該当値テキスト"/>
        <xdr:cNvSpPr txBox="1"/>
      </xdr:nvSpPr>
      <xdr:spPr>
        <a:xfrm>
          <a:off x="5041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31569</xdr:rowOff>
    </xdr:from>
    <xdr:to>
      <xdr:col>6</xdr:col>
      <xdr:colOff>50800</xdr:colOff>
      <xdr:row>62</xdr:row>
      <xdr:rowOff>133169</xdr:rowOff>
    </xdr:to>
    <xdr:sp macro="" textlink="">
      <xdr:nvSpPr>
        <xdr:cNvPr id="152" name="円/楕円 151"/>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117946</xdr:rowOff>
    </xdr:from>
    <xdr:ext cx="736600" cy="259045"/>
    <xdr:sp macro="" textlink="">
      <xdr:nvSpPr>
        <xdr:cNvPr id="153" name="テキスト ボックス 152"/>
        <xdr:cNvSpPr txBox="1"/>
      </xdr:nvSpPr>
      <xdr:spPr>
        <a:xfrm>
          <a:off x="3733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4" name="円/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5" name="テキスト ボックス 154"/>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3991</xdr:rowOff>
    </xdr:from>
    <xdr:to>
      <xdr:col>3</xdr:col>
      <xdr:colOff>330200</xdr:colOff>
      <xdr:row>62</xdr:row>
      <xdr:rowOff>105591</xdr:rowOff>
    </xdr:to>
    <xdr:sp macro="" textlink="">
      <xdr:nvSpPr>
        <xdr:cNvPr id="156" name="円/楕円 155"/>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90368</xdr:rowOff>
    </xdr:from>
    <xdr:ext cx="762000" cy="259045"/>
    <xdr:sp macro="" textlink="">
      <xdr:nvSpPr>
        <xdr:cNvPr id="157" name="テキスト ボックス 156"/>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161653</xdr:rowOff>
    </xdr:from>
    <xdr:to>
      <xdr:col>2</xdr:col>
      <xdr:colOff>127000</xdr:colOff>
      <xdr:row>62</xdr:row>
      <xdr:rowOff>91803</xdr:rowOff>
    </xdr:to>
    <xdr:sp macro="" textlink="">
      <xdr:nvSpPr>
        <xdr:cNvPr id="158" name="円/楕円 157"/>
        <xdr:cNvSpPr/>
      </xdr:nvSpPr>
      <xdr:spPr>
        <a:xfrm>
          <a:off x="1397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76580</xdr:rowOff>
    </xdr:from>
    <xdr:ext cx="762000" cy="259045"/>
    <xdr:sp macro="" textlink="">
      <xdr:nvSpPr>
        <xdr:cNvPr id="159" name="テキスト ボックス 158"/>
        <xdr:cNvSpPr txBox="1"/>
      </xdr:nvSpPr>
      <xdr:spPr>
        <a:xfrm>
          <a:off x="1066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定員適正化計画による人件費の削減や経常経費の抑制に努めてきたことから、全国及び県平均をいずれも下回っている状況である。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引き続き行政改革大綱等に基づき、経費抑制に努める。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2263</xdr:rowOff>
    </xdr:from>
    <xdr:to>
      <xdr:col>7</xdr:col>
      <xdr:colOff>152400</xdr:colOff>
      <xdr:row>84</xdr:row>
      <xdr:rowOff>49009</xdr:rowOff>
    </xdr:to>
    <xdr:cxnSp macro="">
      <xdr:nvCxnSpPr>
        <xdr:cNvPr id="194" name="直線コネクタ 193"/>
        <xdr:cNvCxnSpPr/>
      </xdr:nvCxnSpPr>
      <xdr:spPr>
        <a:xfrm flipV="1">
          <a:off x="4114800" y="14404063"/>
          <a:ext cx="838200" cy="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144690</xdr:rowOff>
    </xdr:from>
    <xdr:to>
      <xdr:col>6</xdr:col>
      <xdr:colOff>0</xdr:colOff>
      <xdr:row>84</xdr:row>
      <xdr:rowOff>49009</xdr:rowOff>
    </xdr:to>
    <xdr:cxnSp macro="">
      <xdr:nvCxnSpPr>
        <xdr:cNvPr id="197" name="直線コネクタ 196"/>
        <xdr:cNvCxnSpPr/>
      </xdr:nvCxnSpPr>
      <xdr:spPr>
        <a:xfrm>
          <a:off x="3225800" y="14375040"/>
          <a:ext cx="889000" cy="7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144690</xdr:rowOff>
    </xdr:from>
    <xdr:to>
      <xdr:col>4</xdr:col>
      <xdr:colOff>482600</xdr:colOff>
      <xdr:row>83</xdr:row>
      <xdr:rowOff>170900</xdr:rowOff>
    </xdr:to>
    <xdr:cxnSp macro="">
      <xdr:nvCxnSpPr>
        <xdr:cNvPr id="200" name="直線コネクタ 199"/>
        <xdr:cNvCxnSpPr/>
      </xdr:nvCxnSpPr>
      <xdr:spPr>
        <a:xfrm flipV="1">
          <a:off x="2336800" y="14375040"/>
          <a:ext cx="889000" cy="2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170900</xdr:rowOff>
    </xdr:from>
    <xdr:to>
      <xdr:col>3</xdr:col>
      <xdr:colOff>279400</xdr:colOff>
      <xdr:row>84</xdr:row>
      <xdr:rowOff>60404</xdr:rowOff>
    </xdr:to>
    <xdr:cxnSp macro="">
      <xdr:nvCxnSpPr>
        <xdr:cNvPr id="203" name="直線コネクタ 202"/>
        <xdr:cNvCxnSpPr/>
      </xdr:nvCxnSpPr>
      <xdr:spPr>
        <a:xfrm flipV="1">
          <a:off x="1447800" y="14401250"/>
          <a:ext cx="889000" cy="6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122913</xdr:rowOff>
    </xdr:from>
    <xdr:to>
      <xdr:col>7</xdr:col>
      <xdr:colOff>203200</xdr:colOff>
      <xdr:row>84</xdr:row>
      <xdr:rowOff>53063</xdr:rowOff>
    </xdr:to>
    <xdr:sp macro="" textlink="">
      <xdr:nvSpPr>
        <xdr:cNvPr id="213" name="円/楕円 212"/>
        <xdr:cNvSpPr/>
      </xdr:nvSpPr>
      <xdr:spPr>
        <a:xfrm>
          <a:off x="4902200" y="143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139440</xdr:rowOff>
    </xdr:from>
    <xdr:ext cx="762000" cy="259045"/>
    <xdr:sp macro="" textlink="">
      <xdr:nvSpPr>
        <xdr:cNvPr id="214" name="人件費・物件費等の状況該当値テキスト"/>
        <xdr:cNvSpPr txBox="1"/>
      </xdr:nvSpPr>
      <xdr:spPr>
        <a:xfrm>
          <a:off x="5041900" y="1419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169659</xdr:rowOff>
    </xdr:from>
    <xdr:to>
      <xdr:col>6</xdr:col>
      <xdr:colOff>50800</xdr:colOff>
      <xdr:row>84</xdr:row>
      <xdr:rowOff>99809</xdr:rowOff>
    </xdr:to>
    <xdr:sp macro="" textlink="">
      <xdr:nvSpPr>
        <xdr:cNvPr id="215" name="円/楕円 214"/>
        <xdr:cNvSpPr/>
      </xdr:nvSpPr>
      <xdr:spPr>
        <a:xfrm>
          <a:off x="4064000" y="144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109986</xdr:rowOff>
    </xdr:from>
    <xdr:ext cx="736600" cy="259045"/>
    <xdr:sp macro="" textlink="">
      <xdr:nvSpPr>
        <xdr:cNvPr id="216" name="テキスト ボックス 215"/>
        <xdr:cNvSpPr txBox="1"/>
      </xdr:nvSpPr>
      <xdr:spPr>
        <a:xfrm>
          <a:off x="3733800" y="1416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93890</xdr:rowOff>
    </xdr:from>
    <xdr:to>
      <xdr:col>4</xdr:col>
      <xdr:colOff>533400</xdr:colOff>
      <xdr:row>84</xdr:row>
      <xdr:rowOff>24040</xdr:rowOff>
    </xdr:to>
    <xdr:sp macro="" textlink="">
      <xdr:nvSpPr>
        <xdr:cNvPr id="217" name="円/楕円 216"/>
        <xdr:cNvSpPr/>
      </xdr:nvSpPr>
      <xdr:spPr>
        <a:xfrm>
          <a:off x="3175000" y="143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34217</xdr:rowOff>
    </xdr:from>
    <xdr:ext cx="762000" cy="259045"/>
    <xdr:sp macro="" textlink="">
      <xdr:nvSpPr>
        <xdr:cNvPr id="218" name="テキスト ボックス 217"/>
        <xdr:cNvSpPr txBox="1"/>
      </xdr:nvSpPr>
      <xdr:spPr>
        <a:xfrm>
          <a:off x="2844800" y="1409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102,846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120100</xdr:rowOff>
    </xdr:from>
    <xdr:to>
      <xdr:col>3</xdr:col>
      <xdr:colOff>330200</xdr:colOff>
      <xdr:row>84</xdr:row>
      <xdr:rowOff>50250</xdr:rowOff>
    </xdr:to>
    <xdr:sp macro="" textlink="">
      <xdr:nvSpPr>
        <xdr:cNvPr id="219" name="円/楕円 218"/>
        <xdr:cNvSpPr/>
      </xdr:nvSpPr>
      <xdr:spPr>
        <a:xfrm>
          <a:off x="2286000" y="14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60427</xdr:rowOff>
    </xdr:from>
    <xdr:ext cx="762000" cy="259045"/>
    <xdr:sp macro="" textlink="">
      <xdr:nvSpPr>
        <xdr:cNvPr id="220" name="テキスト ボックス 219"/>
        <xdr:cNvSpPr txBox="1"/>
      </xdr:nvSpPr>
      <xdr:spPr>
        <a:xfrm>
          <a:off x="1955800" y="141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9604</xdr:rowOff>
    </xdr:from>
    <xdr:to>
      <xdr:col>2</xdr:col>
      <xdr:colOff>127000</xdr:colOff>
      <xdr:row>84</xdr:row>
      <xdr:rowOff>111204</xdr:rowOff>
    </xdr:to>
    <xdr:sp macro="" textlink="">
      <xdr:nvSpPr>
        <xdr:cNvPr id="221" name="円/楕円 220"/>
        <xdr:cNvSpPr/>
      </xdr:nvSpPr>
      <xdr:spPr>
        <a:xfrm>
          <a:off x="1397000" y="14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121381</xdr:rowOff>
    </xdr:from>
    <xdr:ext cx="762000" cy="259045"/>
    <xdr:sp macro="" textlink="">
      <xdr:nvSpPr>
        <xdr:cNvPr id="222" name="テキスト ボックス 221"/>
        <xdr:cNvSpPr txBox="1"/>
      </xdr:nvSpPr>
      <xdr:spPr>
        <a:xfrm>
          <a:off x="1066800" y="1418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ポイントの減となったが、</a:t>
          </a:r>
          <a:r>
            <a:rPr kumimoji="1" lang="ja-JP" altLang="ja-JP" sz="1300">
              <a:solidFill>
                <a:schemeClr val="dk1"/>
              </a:solidFill>
              <a:effectLst/>
              <a:latin typeface="+mn-lt"/>
              <a:ea typeface="+mn-ea"/>
              <a:cs typeface="+mn-cs"/>
            </a:rPr>
            <a:t>全国市平均を上回っている状況である。今後も国家公務員給与に対する人事勧告と尊重しながら適正な給与水準の維持に努める。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76805</xdr:rowOff>
    </xdr:to>
    <xdr:cxnSp macro="">
      <xdr:nvCxnSpPr>
        <xdr:cNvPr id="258" name="直線コネクタ 257"/>
        <xdr:cNvCxnSpPr/>
      </xdr:nvCxnSpPr>
      <xdr:spPr>
        <a:xfrm flipV="1">
          <a:off x="16179800" y="1445562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76805</xdr:rowOff>
    </xdr:to>
    <xdr:cxnSp macro="">
      <xdr:nvCxnSpPr>
        <xdr:cNvPr id="261" name="直線コネクタ 260"/>
        <xdr:cNvCxnSpPr/>
      </xdr:nvCxnSpPr>
      <xdr:spPr>
        <a:xfrm>
          <a:off x="15290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89</xdr:row>
      <xdr:rowOff>115812</xdr:rowOff>
    </xdr:to>
    <xdr:cxnSp macro="">
      <xdr:nvCxnSpPr>
        <xdr:cNvPr id="264" name="直線コネクタ 263"/>
        <xdr:cNvCxnSpPr/>
      </xdr:nvCxnSpPr>
      <xdr:spPr>
        <a:xfrm flipV="1">
          <a:off x="14401800" y="1447860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115812</xdr:rowOff>
    </xdr:to>
    <xdr:cxnSp macro="">
      <xdr:nvCxnSpPr>
        <xdr:cNvPr id="267" name="直線コネクタ 266"/>
        <xdr:cNvCxnSpPr/>
      </xdr:nvCxnSpPr>
      <xdr:spPr>
        <a:xfrm>
          <a:off x="13512800" y="153633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8"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80" name="テキスト ボックス 279"/>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112382</xdr:rowOff>
    </xdr:from>
    <xdr:ext cx="762000" cy="259045"/>
    <xdr:sp macro="" textlink="">
      <xdr:nvSpPr>
        <xdr:cNvPr id="282" name="テキスト ボックス 281"/>
        <xdr:cNvSpPr txBox="1"/>
      </xdr:nvSpPr>
      <xdr:spPr>
        <a:xfrm>
          <a:off x="14909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3" name="円/楕円 282"/>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151389</xdr:rowOff>
    </xdr:from>
    <xdr:ext cx="762000" cy="259045"/>
    <xdr:sp macro="" textlink="">
      <xdr:nvSpPr>
        <xdr:cNvPr id="284" name="テキスト ボックス 283"/>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人上回っているので、さらに効率的な組織を整備し、姶良市定員適正化計画に基づき、平成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年度までに姶良市の職員数を概ね４％の削減に努める。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212</xdr:rowOff>
    </xdr:from>
    <xdr:to>
      <xdr:col>24</xdr:col>
      <xdr:colOff>558800</xdr:colOff>
      <xdr:row>62</xdr:row>
      <xdr:rowOff>14288</xdr:rowOff>
    </xdr:to>
    <xdr:cxnSp macro="">
      <xdr:nvCxnSpPr>
        <xdr:cNvPr id="321" name="直線コネクタ 320"/>
        <xdr:cNvCxnSpPr/>
      </xdr:nvCxnSpPr>
      <xdr:spPr>
        <a:xfrm flipV="1">
          <a:off x="16179800" y="1063011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14288</xdr:rowOff>
    </xdr:from>
    <xdr:to>
      <xdr:col>23</xdr:col>
      <xdr:colOff>406400</xdr:colOff>
      <xdr:row>62</xdr:row>
      <xdr:rowOff>44450</xdr:rowOff>
    </xdr:to>
    <xdr:cxnSp macro="">
      <xdr:nvCxnSpPr>
        <xdr:cNvPr id="324" name="直線コネクタ 323"/>
        <xdr:cNvCxnSpPr/>
      </xdr:nvCxnSpPr>
      <xdr:spPr>
        <a:xfrm flipV="1">
          <a:off x="15290800" y="1064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70591</xdr:rowOff>
    </xdr:to>
    <xdr:cxnSp macro="">
      <xdr:nvCxnSpPr>
        <xdr:cNvPr id="327" name="直線コネクタ 326"/>
        <xdr:cNvCxnSpPr/>
      </xdr:nvCxnSpPr>
      <xdr:spPr>
        <a:xfrm flipV="1">
          <a:off x="14401800" y="1067435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102764</xdr:rowOff>
    </xdr:to>
    <xdr:cxnSp macro="">
      <xdr:nvCxnSpPr>
        <xdr:cNvPr id="330" name="直線コネクタ 329"/>
        <xdr:cNvCxnSpPr/>
      </xdr:nvCxnSpPr>
      <xdr:spPr>
        <a:xfrm flipV="1">
          <a:off x="13512800" y="1070049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40" name="円/楕円 339"/>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92939</xdr:rowOff>
    </xdr:from>
    <xdr:ext cx="762000" cy="259045"/>
    <xdr:sp macro="" textlink="">
      <xdr:nvSpPr>
        <xdr:cNvPr id="341" name="定員管理の状況該当値テキスト"/>
        <xdr:cNvSpPr txBox="1"/>
      </xdr:nvSpPr>
      <xdr:spPr>
        <a:xfrm>
          <a:off x="17106900" y="105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134938</xdr:rowOff>
    </xdr:from>
    <xdr:to>
      <xdr:col>23</xdr:col>
      <xdr:colOff>457200</xdr:colOff>
      <xdr:row>62</xdr:row>
      <xdr:rowOff>65088</xdr:rowOff>
    </xdr:to>
    <xdr:sp macro="" textlink="">
      <xdr:nvSpPr>
        <xdr:cNvPr id="342" name="円/楕円 341"/>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49865</xdr:rowOff>
    </xdr:from>
    <xdr:ext cx="736600" cy="259045"/>
    <xdr:sp macro="" textlink="">
      <xdr:nvSpPr>
        <xdr:cNvPr id="343" name="テキスト ボックス 34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165100</xdr:rowOff>
    </xdr:from>
    <xdr:to>
      <xdr:col>22</xdr:col>
      <xdr:colOff>254000</xdr:colOff>
      <xdr:row>62</xdr:row>
      <xdr:rowOff>95250</xdr:rowOff>
    </xdr:to>
    <xdr:sp macro="" textlink="">
      <xdr:nvSpPr>
        <xdr:cNvPr id="344" name="円/楕円 343"/>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80027</xdr:rowOff>
    </xdr:from>
    <xdr:ext cx="762000" cy="259045"/>
    <xdr:sp macro="" textlink="">
      <xdr:nvSpPr>
        <xdr:cNvPr id="345" name="テキスト ボックス 344"/>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19791</xdr:rowOff>
    </xdr:from>
    <xdr:to>
      <xdr:col>21</xdr:col>
      <xdr:colOff>50800</xdr:colOff>
      <xdr:row>62</xdr:row>
      <xdr:rowOff>121391</xdr:rowOff>
    </xdr:to>
    <xdr:sp macro="" textlink="">
      <xdr:nvSpPr>
        <xdr:cNvPr id="346" name="円/楕円 345"/>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47" name="テキスト ボックス 346"/>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51964</xdr:rowOff>
    </xdr:from>
    <xdr:to>
      <xdr:col>19</xdr:col>
      <xdr:colOff>533400</xdr:colOff>
      <xdr:row>62</xdr:row>
      <xdr:rowOff>153564</xdr:rowOff>
    </xdr:to>
    <xdr:sp macro="" textlink="">
      <xdr:nvSpPr>
        <xdr:cNvPr id="348" name="円/楕円 347"/>
        <xdr:cNvSpPr/>
      </xdr:nvSpPr>
      <xdr:spPr>
        <a:xfrm>
          <a:off x="13462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138341</xdr:rowOff>
    </xdr:from>
    <xdr:ext cx="762000" cy="259045"/>
    <xdr:sp macro="" textlink="">
      <xdr:nvSpPr>
        <xdr:cNvPr id="349" name="テキスト ボックス 348"/>
        <xdr:cNvSpPr txBox="1"/>
      </xdr:nvSpPr>
      <xdr:spPr>
        <a:xfrm>
          <a:off x="13131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地方債の発行抑制により前年度比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ポイントの減となっているが、類似団体平均値を上回っている。今後控えている大規模な事業計画の整理・縮小を図るなど起債依存型の事業実施を見直し、比率の抑制に努める。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64135</xdr:rowOff>
    </xdr:to>
    <xdr:cxnSp macro="">
      <xdr:nvCxnSpPr>
        <xdr:cNvPr id="379" name="直線コネクタ 378"/>
        <xdr:cNvCxnSpPr/>
      </xdr:nvCxnSpPr>
      <xdr:spPr>
        <a:xfrm flipV="1">
          <a:off x="16179800" y="703326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41</xdr:row>
      <xdr:rowOff>94297</xdr:rowOff>
    </xdr:to>
    <xdr:cxnSp macro="">
      <xdr:nvCxnSpPr>
        <xdr:cNvPr id="382" name="直線コネクタ 381"/>
        <xdr:cNvCxnSpPr/>
      </xdr:nvCxnSpPr>
      <xdr:spPr>
        <a:xfrm flipV="1">
          <a:off x="15290800" y="70935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82232</xdr:rowOff>
    </xdr:from>
    <xdr:to>
      <xdr:col>22</xdr:col>
      <xdr:colOff>203200</xdr:colOff>
      <xdr:row>41</xdr:row>
      <xdr:rowOff>94297</xdr:rowOff>
    </xdr:to>
    <xdr:cxnSp macro="">
      <xdr:nvCxnSpPr>
        <xdr:cNvPr id="385" name="直線コネクタ 384"/>
        <xdr:cNvCxnSpPr/>
      </xdr:nvCxnSpPr>
      <xdr:spPr>
        <a:xfrm>
          <a:off x="14401800" y="71116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82232</xdr:rowOff>
    </xdr:from>
    <xdr:to>
      <xdr:col>21</xdr:col>
      <xdr:colOff>0</xdr:colOff>
      <xdr:row>41</xdr:row>
      <xdr:rowOff>82232</xdr:rowOff>
    </xdr:to>
    <xdr:cxnSp macro="">
      <xdr:nvCxnSpPr>
        <xdr:cNvPr id="388" name="直線コネクタ 387"/>
        <xdr:cNvCxnSpPr/>
      </xdr:nvCxnSpPr>
      <xdr:spPr>
        <a:xfrm>
          <a:off x="13512800" y="7111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8" name="円/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400" name="円/楕円 399"/>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401" name="テキスト ボックス 400"/>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402" name="円/楕円 401"/>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403" name="テキスト ボックス 402"/>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31432</xdr:rowOff>
    </xdr:from>
    <xdr:to>
      <xdr:col>21</xdr:col>
      <xdr:colOff>50800</xdr:colOff>
      <xdr:row>41</xdr:row>
      <xdr:rowOff>133032</xdr:rowOff>
    </xdr:to>
    <xdr:sp macro="" textlink="">
      <xdr:nvSpPr>
        <xdr:cNvPr id="404" name="円/楕円 403"/>
        <xdr:cNvSpPr/>
      </xdr:nvSpPr>
      <xdr:spPr>
        <a:xfrm>
          <a:off x="14351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405" name="テキスト ボックス 404"/>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6" name="円/楕円 405"/>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117809</xdr:rowOff>
    </xdr:from>
    <xdr:ext cx="762000" cy="259045"/>
    <xdr:sp macro="" textlink="">
      <xdr:nvSpPr>
        <xdr:cNvPr id="407" name="テキスト ボックス 406"/>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元金償還額内に地方債の発行額を抑制したことから地方債現在高が減少し、前年度</a:t>
          </a:r>
          <a:r>
            <a:rPr kumimoji="1" lang="en-US" altLang="ja-JP" sz="1300">
              <a:latin typeface="ＭＳ Ｐゴシック"/>
            </a:rPr>
            <a:t>6.1</a:t>
          </a:r>
          <a:r>
            <a:rPr kumimoji="1" lang="ja-JP" altLang="en-US" sz="1300">
              <a:latin typeface="ＭＳ Ｐゴシック"/>
            </a:rPr>
            <a:t>ポイントの減となった。後年度において</a:t>
          </a:r>
          <a:r>
            <a:rPr kumimoji="1" lang="ja-JP" altLang="ja-JP" sz="1300">
              <a:solidFill>
                <a:schemeClr val="dk1"/>
              </a:solidFill>
              <a:effectLst/>
              <a:latin typeface="+mn-lt"/>
              <a:ea typeface="+mn-ea"/>
              <a:cs typeface="+mn-cs"/>
            </a:rPr>
            <a:t>も大規模事業等が予想されるため地方債現在高が急激に増加することのないように事業選択による地方債発行の抑制に努める。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114893</xdr:rowOff>
    </xdr:from>
    <xdr:to>
      <xdr:col>24</xdr:col>
      <xdr:colOff>558800</xdr:colOff>
      <xdr:row>16</xdr:row>
      <xdr:rowOff>163957</xdr:rowOff>
    </xdr:to>
    <xdr:cxnSp macro="">
      <xdr:nvCxnSpPr>
        <xdr:cNvPr id="441" name="直線コネクタ 440"/>
        <xdr:cNvCxnSpPr/>
      </xdr:nvCxnSpPr>
      <xdr:spPr>
        <a:xfrm flipV="1">
          <a:off x="16179800" y="2858093"/>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78698</xdr:rowOff>
    </xdr:from>
    <xdr:to>
      <xdr:col>23</xdr:col>
      <xdr:colOff>406400</xdr:colOff>
      <xdr:row>16</xdr:row>
      <xdr:rowOff>163957</xdr:rowOff>
    </xdr:to>
    <xdr:cxnSp macro="">
      <xdr:nvCxnSpPr>
        <xdr:cNvPr id="444" name="直線コネクタ 443"/>
        <xdr:cNvCxnSpPr/>
      </xdr:nvCxnSpPr>
      <xdr:spPr>
        <a:xfrm>
          <a:off x="15290800" y="2821898"/>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78698</xdr:rowOff>
    </xdr:from>
    <xdr:to>
      <xdr:col>22</xdr:col>
      <xdr:colOff>203200</xdr:colOff>
      <xdr:row>16</xdr:row>
      <xdr:rowOff>124545</xdr:rowOff>
    </xdr:to>
    <xdr:cxnSp macro="">
      <xdr:nvCxnSpPr>
        <xdr:cNvPr id="447" name="直線コネクタ 446"/>
        <xdr:cNvCxnSpPr/>
      </xdr:nvCxnSpPr>
      <xdr:spPr>
        <a:xfrm flipV="1">
          <a:off x="14401800" y="28218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124545</xdr:rowOff>
    </xdr:from>
    <xdr:to>
      <xdr:col>21</xdr:col>
      <xdr:colOff>0</xdr:colOff>
      <xdr:row>17</xdr:row>
      <xdr:rowOff>39158</xdr:rowOff>
    </xdr:to>
    <xdr:cxnSp macro="">
      <xdr:nvCxnSpPr>
        <xdr:cNvPr id="450" name="直線コネクタ 449"/>
        <xdr:cNvCxnSpPr/>
      </xdr:nvCxnSpPr>
      <xdr:spPr>
        <a:xfrm flipV="1">
          <a:off x="13512800" y="286774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64093</xdr:rowOff>
    </xdr:from>
    <xdr:to>
      <xdr:col>24</xdr:col>
      <xdr:colOff>609600</xdr:colOff>
      <xdr:row>16</xdr:row>
      <xdr:rowOff>165693</xdr:rowOff>
    </xdr:to>
    <xdr:sp macro="" textlink="">
      <xdr:nvSpPr>
        <xdr:cNvPr id="460" name="円/楕円 459"/>
        <xdr:cNvSpPr/>
      </xdr:nvSpPr>
      <xdr:spPr>
        <a:xfrm>
          <a:off x="169672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36170</xdr:rowOff>
    </xdr:from>
    <xdr:ext cx="762000" cy="259045"/>
    <xdr:sp macro="" textlink="">
      <xdr:nvSpPr>
        <xdr:cNvPr id="461" name="将来負担の状況該当値テキスト"/>
        <xdr:cNvSpPr txBox="1"/>
      </xdr:nvSpPr>
      <xdr:spPr>
        <a:xfrm>
          <a:off x="17106900" y="277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113157</xdr:rowOff>
    </xdr:from>
    <xdr:to>
      <xdr:col>23</xdr:col>
      <xdr:colOff>457200</xdr:colOff>
      <xdr:row>17</xdr:row>
      <xdr:rowOff>43307</xdr:rowOff>
    </xdr:to>
    <xdr:sp macro="" textlink="">
      <xdr:nvSpPr>
        <xdr:cNvPr id="462" name="円/楕円 461"/>
        <xdr:cNvSpPr/>
      </xdr:nvSpPr>
      <xdr:spPr>
        <a:xfrm>
          <a:off x="16129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28084</xdr:rowOff>
    </xdr:from>
    <xdr:ext cx="736600" cy="259045"/>
    <xdr:sp macro="" textlink="">
      <xdr:nvSpPr>
        <xdr:cNvPr id="463" name="テキスト ボックス 462"/>
        <xdr:cNvSpPr txBox="1"/>
      </xdr:nvSpPr>
      <xdr:spPr>
        <a:xfrm>
          <a:off x="15798800" y="294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27898</xdr:rowOff>
    </xdr:from>
    <xdr:to>
      <xdr:col>22</xdr:col>
      <xdr:colOff>254000</xdr:colOff>
      <xdr:row>16</xdr:row>
      <xdr:rowOff>129498</xdr:rowOff>
    </xdr:to>
    <xdr:sp macro="" textlink="">
      <xdr:nvSpPr>
        <xdr:cNvPr id="464" name="円/楕円 463"/>
        <xdr:cNvSpPr/>
      </xdr:nvSpPr>
      <xdr:spPr>
        <a:xfrm>
          <a:off x="15240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114275</xdr:rowOff>
    </xdr:from>
    <xdr:ext cx="762000" cy="259045"/>
    <xdr:sp macro="" textlink="">
      <xdr:nvSpPr>
        <xdr:cNvPr id="465" name="テキスト ボックス 464"/>
        <xdr:cNvSpPr txBox="1"/>
      </xdr:nvSpPr>
      <xdr:spPr>
        <a:xfrm>
          <a:off x="14909800" y="2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73745</xdr:rowOff>
    </xdr:from>
    <xdr:to>
      <xdr:col>21</xdr:col>
      <xdr:colOff>50800</xdr:colOff>
      <xdr:row>17</xdr:row>
      <xdr:rowOff>3895</xdr:rowOff>
    </xdr:to>
    <xdr:sp macro="" textlink="">
      <xdr:nvSpPr>
        <xdr:cNvPr id="466" name="円/楕円 465"/>
        <xdr:cNvSpPr/>
      </xdr:nvSpPr>
      <xdr:spPr>
        <a:xfrm>
          <a:off x="14351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160122</xdr:rowOff>
    </xdr:from>
    <xdr:ext cx="762000" cy="259045"/>
    <xdr:sp macro="" textlink="">
      <xdr:nvSpPr>
        <xdr:cNvPr id="467" name="テキスト ボックス 466"/>
        <xdr:cNvSpPr txBox="1"/>
      </xdr:nvSpPr>
      <xdr:spPr>
        <a:xfrm>
          <a:off x="14020800" y="29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159808</xdr:rowOff>
    </xdr:from>
    <xdr:to>
      <xdr:col>19</xdr:col>
      <xdr:colOff>533400</xdr:colOff>
      <xdr:row>17</xdr:row>
      <xdr:rowOff>89958</xdr:rowOff>
    </xdr:to>
    <xdr:sp macro="" textlink="">
      <xdr:nvSpPr>
        <xdr:cNvPr id="468" name="円/楕円 467"/>
        <xdr:cNvSpPr/>
      </xdr:nvSpPr>
      <xdr:spPr>
        <a:xfrm>
          <a:off x="13462000" y="29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74735</xdr:rowOff>
    </xdr:from>
    <xdr:ext cx="762000" cy="259045"/>
    <xdr:sp macro="" textlink="">
      <xdr:nvSpPr>
        <xdr:cNvPr id="469" name="テキスト ボックス 468"/>
        <xdr:cNvSpPr txBox="1"/>
      </xdr:nvSpPr>
      <xdr:spPr>
        <a:xfrm>
          <a:off x="13131800" y="298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定員適正化計画や組織の見直しにより、</a:t>
          </a:r>
          <a:r>
            <a:rPr kumimoji="1" lang="ja-JP" altLang="en-US"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a:t>
          </a:r>
          <a:r>
            <a:rPr kumimoji="1" lang="en-US" altLang="ja-JP" sz="1300" baseline="0">
              <a:solidFill>
                <a:schemeClr val="dk1"/>
              </a:solidFill>
              <a:effectLst/>
              <a:latin typeface="+mn-lt"/>
              <a:ea typeface="+mn-ea"/>
              <a:cs typeface="+mn-cs"/>
            </a:rPr>
            <a:t>5</a:t>
          </a:r>
          <a:r>
            <a:rPr kumimoji="1" lang="ja-JP" altLang="en-US" sz="1300">
              <a:solidFill>
                <a:schemeClr val="dk1"/>
              </a:solidFill>
              <a:effectLst/>
              <a:latin typeface="+mn-lt"/>
              <a:ea typeface="+mn-ea"/>
              <a:cs typeface="+mn-cs"/>
            </a:rPr>
            <a:t>ポイント減となり、</a:t>
          </a:r>
          <a:r>
            <a:rPr kumimoji="1" lang="ja-JP" altLang="ja-JP" sz="1300">
              <a:solidFill>
                <a:schemeClr val="dk1"/>
              </a:solidFill>
              <a:effectLst/>
              <a:latin typeface="+mn-lt"/>
              <a:ea typeface="+mn-ea"/>
              <a:cs typeface="+mn-cs"/>
            </a:rPr>
            <a:t>類似団体平均と比較して</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今後も事務改善の推進を図るなどして、人件費の抑制に努める。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171087</xdr:rowOff>
    </xdr:to>
    <xdr:cxnSp macro="">
      <xdr:nvCxnSpPr>
        <xdr:cNvPr id="68" name="直線コネクタ 67"/>
        <xdr:cNvCxnSpPr/>
      </xdr:nvCxnSpPr>
      <xdr:spPr>
        <a:xfrm flipV="1">
          <a:off x="3987800" y="6139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171087</xdr:rowOff>
    </xdr:from>
    <xdr:to>
      <xdr:col>5</xdr:col>
      <xdr:colOff>549275</xdr:colOff>
      <xdr:row>36</xdr:row>
      <xdr:rowOff>64951</xdr:rowOff>
    </xdr:to>
    <xdr:cxnSp macro="">
      <xdr:nvCxnSpPr>
        <xdr:cNvPr id="71" name="直線コネクタ 70"/>
        <xdr:cNvCxnSpPr/>
      </xdr:nvCxnSpPr>
      <xdr:spPr>
        <a:xfrm flipV="1">
          <a:off x="3098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64951</xdr:rowOff>
    </xdr:from>
    <xdr:to>
      <xdr:col>4</xdr:col>
      <xdr:colOff>346075</xdr:colOff>
      <xdr:row>37</xdr:row>
      <xdr:rowOff>30661</xdr:rowOff>
    </xdr:to>
    <xdr:cxnSp macro="">
      <xdr:nvCxnSpPr>
        <xdr:cNvPr id="74" name="直線コネクタ 73"/>
        <xdr:cNvCxnSpPr/>
      </xdr:nvCxnSpPr>
      <xdr:spPr>
        <a:xfrm flipV="1">
          <a:off x="2209800" y="6237151"/>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30661</xdr:rowOff>
    </xdr:from>
    <xdr:to>
      <xdr:col>3</xdr:col>
      <xdr:colOff>142875</xdr:colOff>
      <xdr:row>37</xdr:row>
      <xdr:rowOff>89444</xdr:rowOff>
    </xdr:to>
    <xdr:cxnSp macro="">
      <xdr:nvCxnSpPr>
        <xdr:cNvPr id="77" name="直線コネクタ 76"/>
        <xdr:cNvCxnSpPr/>
      </xdr:nvCxnSpPr>
      <xdr:spPr>
        <a:xfrm flipV="1">
          <a:off x="1320800" y="637431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7" name="円/楕円 86"/>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8"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120287</xdr:rowOff>
    </xdr:from>
    <xdr:to>
      <xdr:col>5</xdr:col>
      <xdr:colOff>600075</xdr:colOff>
      <xdr:row>36</xdr:row>
      <xdr:rowOff>50437</xdr:rowOff>
    </xdr:to>
    <xdr:sp macro="" textlink="">
      <xdr:nvSpPr>
        <xdr:cNvPr id="89" name="円/楕円 88"/>
        <xdr:cNvSpPr/>
      </xdr:nvSpPr>
      <xdr:spPr>
        <a:xfrm>
          <a:off x="3937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60614</xdr:rowOff>
    </xdr:from>
    <xdr:ext cx="736600" cy="259045"/>
    <xdr:sp macro="" textlink="">
      <xdr:nvSpPr>
        <xdr:cNvPr id="90" name="テキスト ボックス 89"/>
        <xdr:cNvSpPr txBox="1"/>
      </xdr:nvSpPr>
      <xdr:spPr>
        <a:xfrm>
          <a:off x="3606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14151</xdr:rowOff>
    </xdr:from>
    <xdr:to>
      <xdr:col>4</xdr:col>
      <xdr:colOff>396875</xdr:colOff>
      <xdr:row>36</xdr:row>
      <xdr:rowOff>115751</xdr:rowOff>
    </xdr:to>
    <xdr:sp macro="" textlink="">
      <xdr:nvSpPr>
        <xdr:cNvPr id="91" name="円/楕円 90"/>
        <xdr:cNvSpPr/>
      </xdr:nvSpPr>
      <xdr:spPr>
        <a:xfrm>
          <a:off x="3048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100528</xdr:rowOff>
    </xdr:from>
    <xdr:ext cx="762000" cy="259045"/>
    <xdr:sp macro="" textlink="">
      <xdr:nvSpPr>
        <xdr:cNvPr id="92" name="テキスト ボックス 91"/>
        <xdr:cNvSpPr txBox="1"/>
      </xdr:nvSpPr>
      <xdr:spPr>
        <a:xfrm>
          <a:off x="2717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151311</xdr:rowOff>
    </xdr:from>
    <xdr:to>
      <xdr:col>3</xdr:col>
      <xdr:colOff>193675</xdr:colOff>
      <xdr:row>37</xdr:row>
      <xdr:rowOff>81461</xdr:rowOff>
    </xdr:to>
    <xdr:sp macro="" textlink="">
      <xdr:nvSpPr>
        <xdr:cNvPr id="93" name="円/楕円 92"/>
        <xdr:cNvSpPr/>
      </xdr:nvSpPr>
      <xdr:spPr>
        <a:xfrm>
          <a:off x="2159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66238</xdr:rowOff>
    </xdr:from>
    <xdr:ext cx="762000" cy="259045"/>
    <xdr:sp macro="" textlink="">
      <xdr:nvSpPr>
        <xdr:cNvPr id="94" name="テキスト ボックス 93"/>
        <xdr:cNvSpPr txBox="1"/>
      </xdr:nvSpPr>
      <xdr:spPr>
        <a:xfrm>
          <a:off x="1828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38644</xdr:rowOff>
    </xdr:from>
    <xdr:to>
      <xdr:col>1</xdr:col>
      <xdr:colOff>676275</xdr:colOff>
      <xdr:row>37</xdr:row>
      <xdr:rowOff>140244</xdr:rowOff>
    </xdr:to>
    <xdr:sp macro="" textlink="">
      <xdr:nvSpPr>
        <xdr:cNvPr id="95" name="円/楕円 94"/>
        <xdr:cNvSpPr/>
      </xdr:nvSpPr>
      <xdr:spPr>
        <a:xfrm>
          <a:off x="1270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125021</xdr:rowOff>
    </xdr:from>
    <xdr:ext cx="762000" cy="259045"/>
    <xdr:sp macro="" textlink="">
      <xdr:nvSpPr>
        <xdr:cNvPr id="96" name="テキスト ボックス 95"/>
        <xdr:cNvSpPr txBox="1"/>
      </xdr:nvSpPr>
      <xdr:spPr>
        <a:xfrm>
          <a:off x="93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物件費に係る経常収支比率については，これまで施設の維持管理に係る委託の増加により上昇していたが，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今後においてもさらなる事務事業の見直しを行い、物件費の削減に努める。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73660</xdr:rowOff>
    </xdr:to>
    <xdr:cxnSp macro="">
      <xdr:nvCxnSpPr>
        <xdr:cNvPr id="129" name="直線コネクタ 128"/>
        <xdr:cNvCxnSpPr/>
      </xdr:nvCxnSpPr>
      <xdr:spPr>
        <a:xfrm flipV="1">
          <a:off x="15671800" y="3152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73660</xdr:rowOff>
    </xdr:to>
    <xdr:cxnSp macro="">
      <xdr:nvCxnSpPr>
        <xdr:cNvPr id="132" name="直線コネクタ 131"/>
        <xdr:cNvCxnSpPr/>
      </xdr:nvCxnSpPr>
      <xdr:spPr>
        <a:xfrm>
          <a:off x="14782800" y="309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18</xdr:row>
      <xdr:rowOff>5080</xdr:rowOff>
    </xdr:to>
    <xdr:cxnSp macro="">
      <xdr:nvCxnSpPr>
        <xdr:cNvPr id="135" name="直線コネクタ 134"/>
        <xdr:cNvCxnSpPr/>
      </xdr:nvCxnSpPr>
      <xdr:spPr>
        <a:xfrm>
          <a:off x="13893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77470</xdr:rowOff>
    </xdr:to>
    <xdr:cxnSp macro="">
      <xdr:nvCxnSpPr>
        <xdr:cNvPr id="138" name="直線コネクタ 137"/>
        <xdr:cNvCxnSpPr/>
      </xdr:nvCxnSpPr>
      <xdr:spPr>
        <a:xfrm>
          <a:off x="13004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8" name="円/楕円 147"/>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9"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50" name="円/楕円 149"/>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51" name="テキスト ボックス 150"/>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52" name="円/楕円 151"/>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53" name="テキスト ボックス 152"/>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4" name="円/楕円 153"/>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5" name="テキスト ボックス 154"/>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6" name="円/楕円 155"/>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7" name="テキスト ボックス 156"/>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社会保障経費の増加により、扶助費に係る経費が増大している。</a:t>
          </a:r>
          <a:r>
            <a:rPr kumimoji="1" lang="ja-JP" altLang="en-US" sz="1300" baseline="0">
              <a:solidFill>
                <a:schemeClr val="dk1"/>
              </a:solidFill>
              <a:effectLst/>
              <a:latin typeface="+mn-lt"/>
              <a:ea typeface="+mn-ea"/>
              <a:cs typeface="+mn-cs"/>
            </a:rPr>
            <a:t>審査・給付</a:t>
          </a:r>
          <a:r>
            <a:rPr kumimoji="1" lang="ja-JP" altLang="ja-JP" sz="1300" baseline="0">
              <a:solidFill>
                <a:schemeClr val="dk1"/>
              </a:solidFill>
              <a:effectLst/>
              <a:latin typeface="+mn-lt"/>
              <a:ea typeface="+mn-ea"/>
              <a:cs typeface="+mn-cs"/>
            </a:rPr>
            <a:t>の適正化や就労支援に取り組み、財政を圧迫している扶助費の抑制に努める。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127000</xdr:rowOff>
    </xdr:to>
    <xdr:cxnSp macro="">
      <xdr:nvCxnSpPr>
        <xdr:cNvPr id="194" name="直線コネクタ 193"/>
        <xdr:cNvCxnSpPr/>
      </xdr:nvCxnSpPr>
      <xdr:spPr>
        <a:xfrm>
          <a:off x="3987800" y="9632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xdr:rowOff>
    </xdr:from>
    <xdr:to>
      <xdr:col>5</xdr:col>
      <xdr:colOff>549275</xdr:colOff>
      <xdr:row>56</xdr:row>
      <xdr:rowOff>31750</xdr:rowOff>
    </xdr:to>
    <xdr:cxnSp macro="">
      <xdr:nvCxnSpPr>
        <xdr:cNvPr id="197" name="直線コネクタ 196"/>
        <xdr:cNvCxnSpPr/>
      </xdr:nvCxnSpPr>
      <xdr:spPr>
        <a:xfrm>
          <a:off x="3098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22225</xdr:rowOff>
    </xdr:from>
    <xdr:to>
      <xdr:col>4</xdr:col>
      <xdr:colOff>346075</xdr:colOff>
      <xdr:row>56</xdr:row>
      <xdr:rowOff>3175</xdr:rowOff>
    </xdr:to>
    <xdr:cxnSp macro="">
      <xdr:nvCxnSpPr>
        <xdr:cNvPr id="200" name="直線コネクタ 199"/>
        <xdr:cNvCxnSpPr/>
      </xdr:nvCxnSpPr>
      <xdr:spPr>
        <a:xfrm>
          <a:off x="2209800" y="94519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22225</xdr:rowOff>
    </xdr:from>
    <xdr:to>
      <xdr:col>3</xdr:col>
      <xdr:colOff>142875</xdr:colOff>
      <xdr:row>55</xdr:row>
      <xdr:rowOff>60325</xdr:rowOff>
    </xdr:to>
    <xdr:cxnSp macro="">
      <xdr:nvCxnSpPr>
        <xdr:cNvPr id="203" name="直線コネクタ 202"/>
        <xdr:cNvCxnSpPr/>
      </xdr:nvCxnSpPr>
      <xdr:spPr>
        <a:xfrm flipV="1">
          <a:off x="1320800" y="9451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3" name="円/楕円 21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5" name="円/楕円 21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6" name="テキスト ボックス 21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123825</xdr:rowOff>
    </xdr:from>
    <xdr:to>
      <xdr:col>4</xdr:col>
      <xdr:colOff>396875</xdr:colOff>
      <xdr:row>56</xdr:row>
      <xdr:rowOff>53975</xdr:rowOff>
    </xdr:to>
    <xdr:sp macro="" textlink="">
      <xdr:nvSpPr>
        <xdr:cNvPr id="217" name="円/楕円 216"/>
        <xdr:cNvSpPr/>
      </xdr:nvSpPr>
      <xdr:spPr>
        <a:xfrm>
          <a:off x="3048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38752</xdr:rowOff>
    </xdr:from>
    <xdr:ext cx="762000" cy="259045"/>
    <xdr:sp macro="" textlink="">
      <xdr:nvSpPr>
        <xdr:cNvPr id="218" name="テキスト ボックス 217"/>
        <xdr:cNvSpPr txBox="1"/>
      </xdr:nvSpPr>
      <xdr:spPr>
        <a:xfrm>
          <a:off x="2717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142875</xdr:rowOff>
    </xdr:from>
    <xdr:to>
      <xdr:col>3</xdr:col>
      <xdr:colOff>193675</xdr:colOff>
      <xdr:row>55</xdr:row>
      <xdr:rowOff>73025</xdr:rowOff>
    </xdr:to>
    <xdr:sp macro="" textlink="">
      <xdr:nvSpPr>
        <xdr:cNvPr id="219" name="円/楕円 218"/>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57802</xdr:rowOff>
    </xdr:from>
    <xdr:ext cx="762000" cy="259045"/>
    <xdr:sp macro="" textlink="">
      <xdr:nvSpPr>
        <xdr:cNvPr id="220" name="テキスト ボックス 219"/>
        <xdr:cNvSpPr txBox="1"/>
      </xdr:nvSpPr>
      <xdr:spPr>
        <a:xfrm>
          <a:off x="1828800" y="94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xdr:rowOff>
    </xdr:from>
    <xdr:to>
      <xdr:col>1</xdr:col>
      <xdr:colOff>676275</xdr:colOff>
      <xdr:row>55</xdr:row>
      <xdr:rowOff>111125</xdr:rowOff>
    </xdr:to>
    <xdr:sp macro="" textlink="">
      <xdr:nvSpPr>
        <xdr:cNvPr id="221" name="円/楕円 220"/>
        <xdr:cNvSpPr/>
      </xdr:nvSpPr>
      <xdr:spPr>
        <a:xfrm>
          <a:off x="1270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95902</xdr:rowOff>
    </xdr:from>
    <xdr:ext cx="762000" cy="259045"/>
    <xdr:sp macro="" textlink="">
      <xdr:nvSpPr>
        <xdr:cNvPr id="222" name="テキスト ボックス 221"/>
        <xdr:cNvSpPr txBox="1"/>
      </xdr:nvSpPr>
      <xdr:spPr>
        <a:xfrm>
          <a:off x="939800" y="952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類似団体平均値とほぼ同程度となっているが、引き続き各特別会計の事業見直しや節減を推進し、他会計への繰出金を抑制に努める。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24130</xdr:rowOff>
    </xdr:to>
    <xdr:cxnSp macro="">
      <xdr:nvCxnSpPr>
        <xdr:cNvPr id="255" name="直線コネクタ 254"/>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157480</xdr:rowOff>
    </xdr:to>
    <xdr:cxnSp macro="">
      <xdr:nvCxnSpPr>
        <xdr:cNvPr id="258" name="直線コネクタ 257"/>
        <xdr:cNvCxnSpPr/>
      </xdr:nvCxnSpPr>
      <xdr:spPr>
        <a:xfrm>
          <a:off x="14782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142240</xdr:rowOff>
    </xdr:to>
    <xdr:cxnSp macro="">
      <xdr:nvCxnSpPr>
        <xdr:cNvPr id="261" name="直線コネクタ 260"/>
        <xdr:cNvCxnSpPr/>
      </xdr:nvCxnSpPr>
      <xdr:spPr>
        <a:xfrm>
          <a:off x="13893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157480</xdr:rowOff>
    </xdr:to>
    <xdr:cxnSp macro="">
      <xdr:nvCxnSpPr>
        <xdr:cNvPr id="264" name="直線コネクタ 263"/>
        <xdr:cNvCxnSpPr/>
      </xdr:nvCxnSpPr>
      <xdr:spPr>
        <a:xfrm flipV="1">
          <a:off x="13004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4" name="円/楕円 27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6" name="円/楕円 275"/>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7" name="テキスト ボックス 276"/>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8" name="円/楕円 277"/>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9" name="テキスト ボックス 27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80" name="円/楕円 27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81" name="テキスト ボックス 280"/>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82" name="円/楕円 28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83" name="テキスト ボックス 28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以前から補助金の整理等を行ってきた結果、類似団体と比較し、大きく下回っている。引き続き行政改革大綱等に基づき、補助金の見直しや廃止等を含め、市財政に依存することが無い組織づくりを図り、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xdr:rowOff>
    </xdr:from>
    <xdr:to>
      <xdr:col>24</xdr:col>
      <xdr:colOff>31750</xdr:colOff>
      <xdr:row>34</xdr:row>
      <xdr:rowOff>17272</xdr:rowOff>
    </xdr:to>
    <xdr:cxnSp macro="">
      <xdr:nvCxnSpPr>
        <xdr:cNvPr id="313" name="直線コネクタ 312"/>
        <xdr:cNvCxnSpPr/>
      </xdr:nvCxnSpPr>
      <xdr:spPr>
        <a:xfrm flipV="1">
          <a:off x="15671800" y="58328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xdr:rowOff>
    </xdr:from>
    <xdr:to>
      <xdr:col>22</xdr:col>
      <xdr:colOff>565150</xdr:colOff>
      <xdr:row>34</xdr:row>
      <xdr:rowOff>17272</xdr:rowOff>
    </xdr:to>
    <xdr:cxnSp macro="">
      <xdr:nvCxnSpPr>
        <xdr:cNvPr id="316" name="直線コネクタ 315"/>
        <xdr:cNvCxnSpPr/>
      </xdr:nvCxnSpPr>
      <xdr:spPr>
        <a:xfrm>
          <a:off x="14782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xdr:rowOff>
    </xdr:from>
    <xdr:to>
      <xdr:col>21</xdr:col>
      <xdr:colOff>361950</xdr:colOff>
      <xdr:row>34</xdr:row>
      <xdr:rowOff>12700</xdr:rowOff>
    </xdr:to>
    <xdr:cxnSp macro="">
      <xdr:nvCxnSpPr>
        <xdr:cNvPr id="319" name="直線コネクタ 318"/>
        <xdr:cNvCxnSpPr/>
      </xdr:nvCxnSpPr>
      <xdr:spPr>
        <a:xfrm flipV="1">
          <a:off x="13893800" y="5837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17272</xdr:rowOff>
    </xdr:to>
    <xdr:cxnSp macro="">
      <xdr:nvCxnSpPr>
        <xdr:cNvPr id="322" name="直線コネクタ 321"/>
        <xdr:cNvCxnSpPr/>
      </xdr:nvCxnSpPr>
      <xdr:spPr>
        <a:xfrm flipV="1">
          <a:off x="13004800" y="5842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124206</xdr:rowOff>
    </xdr:from>
    <xdr:to>
      <xdr:col>24</xdr:col>
      <xdr:colOff>82550</xdr:colOff>
      <xdr:row>34</xdr:row>
      <xdr:rowOff>54356</xdr:rowOff>
    </xdr:to>
    <xdr:sp macro="" textlink="">
      <xdr:nvSpPr>
        <xdr:cNvPr id="332" name="円/楕円 331"/>
        <xdr:cNvSpPr/>
      </xdr:nvSpPr>
      <xdr:spPr>
        <a:xfrm>
          <a:off x="164592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32783</xdr:rowOff>
    </xdr:from>
    <xdr:ext cx="762000" cy="259045"/>
    <xdr:sp macro="" textlink="">
      <xdr:nvSpPr>
        <xdr:cNvPr id="333" name="補助費等該当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137922</xdr:rowOff>
    </xdr:from>
    <xdr:to>
      <xdr:col>22</xdr:col>
      <xdr:colOff>615950</xdr:colOff>
      <xdr:row>34</xdr:row>
      <xdr:rowOff>68072</xdr:rowOff>
    </xdr:to>
    <xdr:sp macro="" textlink="">
      <xdr:nvSpPr>
        <xdr:cNvPr id="334" name="円/楕円 333"/>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78249</xdr:rowOff>
    </xdr:from>
    <xdr:ext cx="736600" cy="259045"/>
    <xdr:sp macro="" textlink="">
      <xdr:nvSpPr>
        <xdr:cNvPr id="335" name="テキスト ボックス 334"/>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128778</xdr:rowOff>
    </xdr:from>
    <xdr:to>
      <xdr:col>21</xdr:col>
      <xdr:colOff>412750</xdr:colOff>
      <xdr:row>34</xdr:row>
      <xdr:rowOff>58928</xdr:rowOff>
    </xdr:to>
    <xdr:sp macro="" textlink="">
      <xdr:nvSpPr>
        <xdr:cNvPr id="336" name="円/楕円 335"/>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69105</xdr:rowOff>
    </xdr:from>
    <xdr:ext cx="762000" cy="259045"/>
    <xdr:sp macro="" textlink="">
      <xdr:nvSpPr>
        <xdr:cNvPr id="337" name="テキスト ボックス 336"/>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38" name="円/楕円 337"/>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39" name="テキスト ボックス 338"/>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40" name="円/楕円 339"/>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41" name="テキスト ボックス 340"/>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地方債発行の抑制により、昨年度比</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ポイント減少しているが、引き続き公債費が財政を圧迫しないよう抑制に努める。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168148</xdr:rowOff>
    </xdr:to>
    <xdr:cxnSp macro="">
      <xdr:nvCxnSpPr>
        <xdr:cNvPr id="371" name="直線コネクタ 370"/>
        <xdr:cNvCxnSpPr/>
      </xdr:nvCxnSpPr>
      <xdr:spPr>
        <a:xfrm flipV="1">
          <a:off x="3987800" y="134863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14987</xdr:rowOff>
    </xdr:to>
    <xdr:cxnSp macro="">
      <xdr:nvCxnSpPr>
        <xdr:cNvPr id="374" name="直線コネクタ 373"/>
        <xdr:cNvCxnSpPr/>
      </xdr:nvCxnSpPr>
      <xdr:spPr>
        <a:xfrm flipV="1">
          <a:off x="3098800" y="135412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37846</xdr:rowOff>
    </xdr:to>
    <xdr:cxnSp macro="">
      <xdr:nvCxnSpPr>
        <xdr:cNvPr id="377" name="直線コネクタ 376"/>
        <xdr:cNvCxnSpPr/>
      </xdr:nvCxnSpPr>
      <xdr:spPr>
        <a:xfrm flipV="1">
          <a:off x="2209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37846</xdr:rowOff>
    </xdr:to>
    <xdr:cxnSp macro="">
      <xdr:nvCxnSpPr>
        <xdr:cNvPr id="380" name="直線コネクタ 379"/>
        <xdr:cNvCxnSpPr/>
      </xdr:nvCxnSpPr>
      <xdr:spPr>
        <a:xfrm>
          <a:off x="1320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90" name="円/楕円 389"/>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91"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92" name="円/楕円 391"/>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93" name="テキスト ボックス 392"/>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94" name="円/楕円 393"/>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5" name="テキスト ボックス 394"/>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96" name="円/楕円 395"/>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97" name="テキスト ボックス 396"/>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8" name="円/楕円 397"/>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9" name="テキスト ボックス 398"/>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物件費・扶助費等に係る経費が増加したことにより、前年度比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ポイント増加したが、類似団体平均値は下回っている。扶助費に係る経費が今後も増加傾向にあるため、審査・給付の適正化を図り、物件費等においても再度の見直しを行い、歳出削減に努める。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58420</xdr:rowOff>
    </xdr:to>
    <xdr:cxnSp macro="">
      <xdr:nvCxnSpPr>
        <xdr:cNvPr id="430" name="直線コネクタ 429"/>
        <xdr:cNvCxnSpPr/>
      </xdr:nvCxnSpPr>
      <xdr:spPr>
        <a:xfrm>
          <a:off x="15671800" y="130611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30987</xdr:rowOff>
    </xdr:to>
    <xdr:cxnSp macro="">
      <xdr:nvCxnSpPr>
        <xdr:cNvPr id="433" name="直線コネクタ 432"/>
        <xdr:cNvCxnSpPr/>
      </xdr:nvCxnSpPr>
      <xdr:spPr>
        <a:xfrm>
          <a:off x="14782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3556</xdr:rowOff>
    </xdr:to>
    <xdr:cxnSp macro="">
      <xdr:nvCxnSpPr>
        <xdr:cNvPr id="436" name="直線コネクタ 435"/>
        <xdr:cNvCxnSpPr/>
      </xdr:nvCxnSpPr>
      <xdr:spPr>
        <a:xfrm>
          <a:off x="13893800" y="13001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76</xdr:row>
      <xdr:rowOff>21844</xdr:rowOff>
    </xdr:to>
    <xdr:cxnSp macro="">
      <xdr:nvCxnSpPr>
        <xdr:cNvPr id="439" name="直線コネクタ 438"/>
        <xdr:cNvCxnSpPr/>
      </xdr:nvCxnSpPr>
      <xdr:spPr>
        <a:xfrm flipV="1">
          <a:off x="13004800" y="13001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51" name="円/楕円 450"/>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52" name="テキスト ボックス 451"/>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3" name="円/楕円 452"/>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4" name="テキスト ボックス 453"/>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5" name="円/楕円 454"/>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6" name="テキスト ボックス 455"/>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57" name="円/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82821</xdr:rowOff>
    </xdr:from>
    <xdr:ext cx="762000" cy="259045"/>
    <xdr:sp macro="" textlink="">
      <xdr:nvSpPr>
        <xdr:cNvPr id="458" name="テキスト ボックス 45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鹿児島県姶良市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111970</xdr:rowOff>
    </xdr:from>
    <xdr:to>
      <xdr:col>4</xdr:col>
      <xdr:colOff>1117600</xdr:colOff>
      <xdr:row>17</xdr:row>
      <xdr:rowOff>137973</xdr:rowOff>
    </xdr:to>
    <xdr:cxnSp macro="">
      <xdr:nvCxnSpPr>
        <xdr:cNvPr id="50" name="直線コネクタ 49"/>
        <xdr:cNvCxnSpPr/>
      </xdr:nvCxnSpPr>
      <xdr:spPr bwMode="auto">
        <a:xfrm>
          <a:off x="5003800" y="3074245"/>
          <a:ext cx="6477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111970</xdr:rowOff>
    </xdr:from>
    <xdr:to>
      <xdr:col>4</xdr:col>
      <xdr:colOff>469900</xdr:colOff>
      <xdr:row>17</xdr:row>
      <xdr:rowOff>140221</xdr:rowOff>
    </xdr:to>
    <xdr:cxnSp macro="">
      <xdr:nvCxnSpPr>
        <xdr:cNvPr id="53" name="直線コネクタ 52"/>
        <xdr:cNvCxnSpPr/>
      </xdr:nvCxnSpPr>
      <xdr:spPr bwMode="auto">
        <a:xfrm flipV="1">
          <a:off x="4305300" y="3074245"/>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84004</xdr:rowOff>
    </xdr:from>
    <xdr:to>
      <xdr:col>3</xdr:col>
      <xdr:colOff>904875</xdr:colOff>
      <xdr:row>17</xdr:row>
      <xdr:rowOff>140221</xdr:rowOff>
    </xdr:to>
    <xdr:cxnSp macro="">
      <xdr:nvCxnSpPr>
        <xdr:cNvPr id="56" name="直線コネクタ 55"/>
        <xdr:cNvCxnSpPr/>
      </xdr:nvCxnSpPr>
      <xdr:spPr bwMode="auto">
        <a:xfrm>
          <a:off x="3606800" y="3046279"/>
          <a:ext cx="698500" cy="5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67869</xdr:rowOff>
    </xdr:from>
    <xdr:to>
      <xdr:col>3</xdr:col>
      <xdr:colOff>206375</xdr:colOff>
      <xdr:row>17</xdr:row>
      <xdr:rowOff>84004</xdr:rowOff>
    </xdr:to>
    <xdr:cxnSp macro="">
      <xdr:nvCxnSpPr>
        <xdr:cNvPr id="59" name="直線コネクタ 58"/>
        <xdr:cNvCxnSpPr/>
      </xdr:nvCxnSpPr>
      <xdr:spPr bwMode="auto">
        <a:xfrm>
          <a:off x="2908300" y="3030144"/>
          <a:ext cx="698500" cy="1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87173</xdr:rowOff>
    </xdr:from>
    <xdr:to>
      <xdr:col>5</xdr:col>
      <xdr:colOff>34925</xdr:colOff>
      <xdr:row>18</xdr:row>
      <xdr:rowOff>17323</xdr:rowOff>
    </xdr:to>
    <xdr:sp macro="" textlink="">
      <xdr:nvSpPr>
        <xdr:cNvPr id="69" name="円/楕円 68"/>
        <xdr:cNvSpPr/>
      </xdr:nvSpPr>
      <xdr:spPr bwMode="auto">
        <a:xfrm>
          <a:off x="5600700" y="30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59250</xdr:rowOff>
    </xdr:from>
    <xdr:ext cx="762000" cy="259045"/>
    <xdr:sp macro="" textlink="">
      <xdr:nvSpPr>
        <xdr:cNvPr id="70" name="人口1人当たり決算額の推移該当値テキスト130"/>
        <xdr:cNvSpPr txBox="1"/>
      </xdr:nvSpPr>
      <xdr:spPr>
        <a:xfrm>
          <a:off x="5740400" y="302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61170</xdr:rowOff>
    </xdr:from>
    <xdr:to>
      <xdr:col>4</xdr:col>
      <xdr:colOff>520700</xdr:colOff>
      <xdr:row>17</xdr:row>
      <xdr:rowOff>162770</xdr:rowOff>
    </xdr:to>
    <xdr:sp macro="" textlink="">
      <xdr:nvSpPr>
        <xdr:cNvPr id="71" name="円/楕円 70"/>
        <xdr:cNvSpPr/>
      </xdr:nvSpPr>
      <xdr:spPr bwMode="auto">
        <a:xfrm>
          <a:off x="4953000" y="30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147547</xdr:rowOff>
    </xdr:from>
    <xdr:ext cx="736600" cy="259045"/>
    <xdr:sp macro="" textlink="">
      <xdr:nvSpPr>
        <xdr:cNvPr id="72" name="テキスト ボックス 71"/>
        <xdr:cNvSpPr txBox="1"/>
      </xdr:nvSpPr>
      <xdr:spPr>
        <a:xfrm>
          <a:off x="4622800" y="310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89421</xdr:rowOff>
    </xdr:from>
    <xdr:to>
      <xdr:col>3</xdr:col>
      <xdr:colOff>955675</xdr:colOff>
      <xdr:row>18</xdr:row>
      <xdr:rowOff>19571</xdr:rowOff>
    </xdr:to>
    <xdr:sp macro="" textlink="">
      <xdr:nvSpPr>
        <xdr:cNvPr id="73" name="円/楕円 72"/>
        <xdr:cNvSpPr/>
      </xdr:nvSpPr>
      <xdr:spPr bwMode="auto">
        <a:xfrm>
          <a:off x="4254500" y="305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4348</xdr:rowOff>
    </xdr:from>
    <xdr:ext cx="762000" cy="259045"/>
    <xdr:sp macro="" textlink="">
      <xdr:nvSpPr>
        <xdr:cNvPr id="74" name="テキスト ボックス 73"/>
        <xdr:cNvSpPr txBox="1"/>
      </xdr:nvSpPr>
      <xdr:spPr>
        <a:xfrm>
          <a:off x="3924300" y="313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33204</xdr:rowOff>
    </xdr:from>
    <xdr:to>
      <xdr:col>3</xdr:col>
      <xdr:colOff>257175</xdr:colOff>
      <xdr:row>17</xdr:row>
      <xdr:rowOff>134804</xdr:rowOff>
    </xdr:to>
    <xdr:sp macro="" textlink="">
      <xdr:nvSpPr>
        <xdr:cNvPr id="75" name="円/楕円 74"/>
        <xdr:cNvSpPr/>
      </xdr:nvSpPr>
      <xdr:spPr bwMode="auto">
        <a:xfrm>
          <a:off x="3556000" y="299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119581</xdr:rowOff>
    </xdr:from>
    <xdr:ext cx="762000" cy="259045"/>
    <xdr:sp macro="" textlink="">
      <xdr:nvSpPr>
        <xdr:cNvPr id="76" name="テキスト ボックス 75"/>
        <xdr:cNvSpPr txBox="1"/>
      </xdr:nvSpPr>
      <xdr:spPr>
        <a:xfrm>
          <a:off x="3225800" y="308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17069</xdr:rowOff>
    </xdr:from>
    <xdr:to>
      <xdr:col>2</xdr:col>
      <xdr:colOff>692150</xdr:colOff>
      <xdr:row>17</xdr:row>
      <xdr:rowOff>118669</xdr:rowOff>
    </xdr:to>
    <xdr:sp macro="" textlink="">
      <xdr:nvSpPr>
        <xdr:cNvPr id="77" name="円/楕円 76"/>
        <xdr:cNvSpPr/>
      </xdr:nvSpPr>
      <xdr:spPr bwMode="auto">
        <a:xfrm>
          <a:off x="2857500" y="297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103446</xdr:rowOff>
    </xdr:from>
    <xdr:ext cx="762000" cy="259045"/>
    <xdr:sp macro="" textlink="">
      <xdr:nvSpPr>
        <xdr:cNvPr id="78" name="テキスト ボックス 77"/>
        <xdr:cNvSpPr txBox="1"/>
      </xdr:nvSpPr>
      <xdr:spPr>
        <a:xfrm>
          <a:off x="2527300" y="306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153146</xdr:rowOff>
    </xdr:from>
    <xdr:to>
      <xdr:col>4</xdr:col>
      <xdr:colOff>1117600</xdr:colOff>
      <xdr:row>35</xdr:row>
      <xdr:rowOff>181864</xdr:rowOff>
    </xdr:to>
    <xdr:cxnSp macro="">
      <xdr:nvCxnSpPr>
        <xdr:cNvPr id="115" name="直線コネクタ 114"/>
        <xdr:cNvCxnSpPr/>
      </xdr:nvCxnSpPr>
      <xdr:spPr bwMode="auto">
        <a:xfrm>
          <a:off x="5003800" y="6763496"/>
          <a:ext cx="647700" cy="2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103512</xdr:rowOff>
    </xdr:from>
    <xdr:to>
      <xdr:col>4</xdr:col>
      <xdr:colOff>469900</xdr:colOff>
      <xdr:row>35</xdr:row>
      <xdr:rowOff>153146</xdr:rowOff>
    </xdr:to>
    <xdr:cxnSp macro="">
      <xdr:nvCxnSpPr>
        <xdr:cNvPr id="118" name="直線コネクタ 117"/>
        <xdr:cNvCxnSpPr/>
      </xdr:nvCxnSpPr>
      <xdr:spPr bwMode="auto">
        <a:xfrm>
          <a:off x="4305300" y="6713862"/>
          <a:ext cx="698500" cy="4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24959</xdr:rowOff>
    </xdr:from>
    <xdr:to>
      <xdr:col>3</xdr:col>
      <xdr:colOff>904875</xdr:colOff>
      <xdr:row>35</xdr:row>
      <xdr:rowOff>103512</xdr:rowOff>
    </xdr:to>
    <xdr:cxnSp macro="">
      <xdr:nvCxnSpPr>
        <xdr:cNvPr id="121" name="直線コネクタ 120"/>
        <xdr:cNvCxnSpPr/>
      </xdr:nvCxnSpPr>
      <xdr:spPr bwMode="auto">
        <a:xfrm>
          <a:off x="3606800" y="6635309"/>
          <a:ext cx="698500" cy="7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24959</xdr:rowOff>
    </xdr:from>
    <xdr:to>
      <xdr:col>3</xdr:col>
      <xdr:colOff>206375</xdr:colOff>
      <xdr:row>35</xdr:row>
      <xdr:rowOff>58448</xdr:rowOff>
    </xdr:to>
    <xdr:cxnSp macro="">
      <xdr:nvCxnSpPr>
        <xdr:cNvPr id="124" name="直線コネクタ 123"/>
        <xdr:cNvCxnSpPr/>
      </xdr:nvCxnSpPr>
      <xdr:spPr bwMode="auto">
        <a:xfrm flipV="1">
          <a:off x="2908300" y="6635309"/>
          <a:ext cx="698500" cy="3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131064</xdr:rowOff>
    </xdr:from>
    <xdr:to>
      <xdr:col>5</xdr:col>
      <xdr:colOff>34925</xdr:colOff>
      <xdr:row>35</xdr:row>
      <xdr:rowOff>232664</xdr:rowOff>
    </xdr:to>
    <xdr:sp macro="" textlink="">
      <xdr:nvSpPr>
        <xdr:cNvPr id="134" name="円/楕円 133"/>
        <xdr:cNvSpPr/>
      </xdr:nvSpPr>
      <xdr:spPr bwMode="auto">
        <a:xfrm>
          <a:off x="5600700" y="674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319041</xdr:rowOff>
    </xdr:from>
    <xdr:ext cx="762000" cy="259045"/>
    <xdr:sp macro="" textlink="">
      <xdr:nvSpPr>
        <xdr:cNvPr id="135" name="人口1人当たり決算額の推移該当値テキスト445"/>
        <xdr:cNvSpPr txBox="1"/>
      </xdr:nvSpPr>
      <xdr:spPr>
        <a:xfrm>
          <a:off x="5740400" y="658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102346</xdr:rowOff>
    </xdr:from>
    <xdr:to>
      <xdr:col>4</xdr:col>
      <xdr:colOff>520700</xdr:colOff>
      <xdr:row>35</xdr:row>
      <xdr:rowOff>203946</xdr:rowOff>
    </xdr:to>
    <xdr:sp macro="" textlink="">
      <xdr:nvSpPr>
        <xdr:cNvPr id="136" name="円/楕円 135"/>
        <xdr:cNvSpPr/>
      </xdr:nvSpPr>
      <xdr:spPr bwMode="auto">
        <a:xfrm>
          <a:off x="4953000" y="671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214123</xdr:rowOff>
    </xdr:from>
    <xdr:ext cx="736600" cy="259045"/>
    <xdr:sp macro="" textlink="">
      <xdr:nvSpPr>
        <xdr:cNvPr id="137" name="テキスト ボックス 136"/>
        <xdr:cNvSpPr txBox="1"/>
      </xdr:nvSpPr>
      <xdr:spPr>
        <a:xfrm>
          <a:off x="4622800" y="648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52712</xdr:rowOff>
    </xdr:from>
    <xdr:to>
      <xdr:col>3</xdr:col>
      <xdr:colOff>955675</xdr:colOff>
      <xdr:row>35</xdr:row>
      <xdr:rowOff>154312</xdr:rowOff>
    </xdr:to>
    <xdr:sp macro="" textlink="">
      <xdr:nvSpPr>
        <xdr:cNvPr id="138" name="円/楕円 137"/>
        <xdr:cNvSpPr/>
      </xdr:nvSpPr>
      <xdr:spPr bwMode="auto">
        <a:xfrm>
          <a:off x="4254500" y="666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164489</xdr:rowOff>
    </xdr:from>
    <xdr:ext cx="762000" cy="259045"/>
    <xdr:sp macro="" textlink="">
      <xdr:nvSpPr>
        <xdr:cNvPr id="139" name="テキスト ボックス 138"/>
        <xdr:cNvSpPr txBox="1"/>
      </xdr:nvSpPr>
      <xdr:spPr>
        <a:xfrm>
          <a:off x="3924300" y="643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317059</xdr:rowOff>
    </xdr:from>
    <xdr:to>
      <xdr:col>3</xdr:col>
      <xdr:colOff>257175</xdr:colOff>
      <xdr:row>35</xdr:row>
      <xdr:rowOff>75759</xdr:rowOff>
    </xdr:to>
    <xdr:sp macro="" textlink="">
      <xdr:nvSpPr>
        <xdr:cNvPr id="140" name="円/楕円 139"/>
        <xdr:cNvSpPr/>
      </xdr:nvSpPr>
      <xdr:spPr bwMode="auto">
        <a:xfrm>
          <a:off x="3556000" y="658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85936</xdr:rowOff>
    </xdr:from>
    <xdr:ext cx="762000" cy="259045"/>
    <xdr:sp macro="" textlink="">
      <xdr:nvSpPr>
        <xdr:cNvPr id="141" name="テキスト ボックス 140"/>
        <xdr:cNvSpPr txBox="1"/>
      </xdr:nvSpPr>
      <xdr:spPr>
        <a:xfrm>
          <a:off x="3225800" y="63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7648</xdr:rowOff>
    </xdr:from>
    <xdr:to>
      <xdr:col>2</xdr:col>
      <xdr:colOff>692150</xdr:colOff>
      <xdr:row>35</xdr:row>
      <xdr:rowOff>109248</xdr:rowOff>
    </xdr:to>
    <xdr:sp macro="" textlink="">
      <xdr:nvSpPr>
        <xdr:cNvPr id="142" name="円/楕円 141"/>
        <xdr:cNvSpPr/>
      </xdr:nvSpPr>
      <xdr:spPr bwMode="auto">
        <a:xfrm>
          <a:off x="2857500" y="661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119426</xdr:rowOff>
    </xdr:from>
    <xdr:ext cx="762000" cy="259045"/>
    <xdr:sp macro="" textlink="">
      <xdr:nvSpPr>
        <xdr:cNvPr id="143" name="テキスト ボックス 142"/>
        <xdr:cNvSpPr txBox="1"/>
      </xdr:nvSpPr>
      <xdr:spPr>
        <a:xfrm>
          <a:off x="2527300" y="638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100358</xdr:rowOff>
    </xdr:from>
    <xdr:to>
      <xdr:col>6</xdr:col>
      <xdr:colOff>511175</xdr:colOff>
      <xdr:row>36</xdr:row>
      <xdr:rowOff>113023</xdr:rowOff>
    </xdr:to>
    <xdr:cxnSp macro="">
      <xdr:nvCxnSpPr>
        <xdr:cNvPr id="59" name="直線コネクタ 58"/>
        <xdr:cNvCxnSpPr/>
      </xdr:nvCxnSpPr>
      <xdr:spPr>
        <a:xfrm>
          <a:off x="3797300" y="6272558"/>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51323</xdr:rowOff>
    </xdr:from>
    <xdr:to>
      <xdr:col>5</xdr:col>
      <xdr:colOff>358775</xdr:colOff>
      <xdr:row>36</xdr:row>
      <xdr:rowOff>100358</xdr:rowOff>
    </xdr:to>
    <xdr:cxnSp macro="">
      <xdr:nvCxnSpPr>
        <xdr:cNvPr id="62" name="直線コネクタ 61"/>
        <xdr:cNvCxnSpPr/>
      </xdr:nvCxnSpPr>
      <xdr:spPr>
        <a:xfrm>
          <a:off x="2908300" y="6223523"/>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123629</xdr:rowOff>
    </xdr:from>
    <xdr:to>
      <xdr:col>4</xdr:col>
      <xdr:colOff>155575</xdr:colOff>
      <xdr:row>36</xdr:row>
      <xdr:rowOff>51323</xdr:rowOff>
    </xdr:to>
    <xdr:cxnSp macro="">
      <xdr:nvCxnSpPr>
        <xdr:cNvPr id="65" name="直線コネクタ 64"/>
        <xdr:cNvCxnSpPr/>
      </xdr:nvCxnSpPr>
      <xdr:spPr>
        <a:xfrm>
          <a:off x="2019300" y="6124379"/>
          <a:ext cx="889000" cy="9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40991</xdr:rowOff>
    </xdr:from>
    <xdr:to>
      <xdr:col>2</xdr:col>
      <xdr:colOff>638175</xdr:colOff>
      <xdr:row>35</xdr:row>
      <xdr:rowOff>123629</xdr:rowOff>
    </xdr:to>
    <xdr:cxnSp macro="">
      <xdr:nvCxnSpPr>
        <xdr:cNvPr id="68" name="直線コネクタ 67"/>
        <xdr:cNvCxnSpPr/>
      </xdr:nvCxnSpPr>
      <xdr:spPr>
        <a:xfrm>
          <a:off x="1130300" y="6041741"/>
          <a:ext cx="8890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62223</xdr:rowOff>
    </xdr:from>
    <xdr:to>
      <xdr:col>6</xdr:col>
      <xdr:colOff>561975</xdr:colOff>
      <xdr:row>36</xdr:row>
      <xdr:rowOff>163823</xdr:rowOff>
    </xdr:to>
    <xdr:sp macro="" textlink="">
      <xdr:nvSpPr>
        <xdr:cNvPr id="78" name="円/楕円 77"/>
        <xdr:cNvSpPr/>
      </xdr:nvSpPr>
      <xdr:spPr>
        <a:xfrm>
          <a:off x="4584700" y="62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40650</xdr:rowOff>
    </xdr:from>
    <xdr:ext cx="534377" cy="259045"/>
    <xdr:sp macro="" textlink="">
      <xdr:nvSpPr>
        <xdr:cNvPr id="79" name="人件費該当値テキスト"/>
        <xdr:cNvSpPr txBox="1"/>
      </xdr:nvSpPr>
      <xdr:spPr>
        <a:xfrm>
          <a:off x="4686300" y="62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49558</xdr:rowOff>
    </xdr:from>
    <xdr:to>
      <xdr:col>5</xdr:col>
      <xdr:colOff>409575</xdr:colOff>
      <xdr:row>36</xdr:row>
      <xdr:rowOff>151158</xdr:rowOff>
    </xdr:to>
    <xdr:sp macro="" textlink="">
      <xdr:nvSpPr>
        <xdr:cNvPr id="80" name="円/楕円 79"/>
        <xdr:cNvSpPr/>
      </xdr:nvSpPr>
      <xdr:spPr>
        <a:xfrm>
          <a:off x="3746500" y="62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142285</xdr:rowOff>
    </xdr:from>
    <xdr:ext cx="534377" cy="259045"/>
    <xdr:sp macro="" textlink="">
      <xdr:nvSpPr>
        <xdr:cNvPr id="81" name="テキスト ボックス 80"/>
        <xdr:cNvSpPr txBox="1"/>
      </xdr:nvSpPr>
      <xdr:spPr>
        <a:xfrm>
          <a:off x="3530111" y="63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523</xdr:rowOff>
    </xdr:from>
    <xdr:to>
      <xdr:col>4</xdr:col>
      <xdr:colOff>206375</xdr:colOff>
      <xdr:row>36</xdr:row>
      <xdr:rowOff>102123</xdr:rowOff>
    </xdr:to>
    <xdr:sp macro="" textlink="">
      <xdr:nvSpPr>
        <xdr:cNvPr id="82" name="円/楕円 81"/>
        <xdr:cNvSpPr/>
      </xdr:nvSpPr>
      <xdr:spPr>
        <a:xfrm>
          <a:off x="2857500" y="61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93250</xdr:rowOff>
    </xdr:from>
    <xdr:ext cx="534377" cy="259045"/>
    <xdr:sp macro="" textlink="">
      <xdr:nvSpPr>
        <xdr:cNvPr id="83" name="テキスト ボックス 82"/>
        <xdr:cNvSpPr txBox="1"/>
      </xdr:nvSpPr>
      <xdr:spPr>
        <a:xfrm>
          <a:off x="2641111" y="62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72829</xdr:rowOff>
    </xdr:from>
    <xdr:to>
      <xdr:col>3</xdr:col>
      <xdr:colOff>3175</xdr:colOff>
      <xdr:row>36</xdr:row>
      <xdr:rowOff>2979</xdr:rowOff>
    </xdr:to>
    <xdr:sp macro="" textlink="">
      <xdr:nvSpPr>
        <xdr:cNvPr id="84" name="円/楕円 83"/>
        <xdr:cNvSpPr/>
      </xdr:nvSpPr>
      <xdr:spPr>
        <a:xfrm>
          <a:off x="1968500" y="60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165556</xdr:rowOff>
    </xdr:from>
    <xdr:ext cx="534377" cy="259045"/>
    <xdr:sp macro="" textlink="">
      <xdr:nvSpPr>
        <xdr:cNvPr id="85" name="テキスト ボックス 84"/>
        <xdr:cNvSpPr txBox="1"/>
      </xdr:nvSpPr>
      <xdr:spPr>
        <a:xfrm>
          <a:off x="1752111" y="6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161641</xdr:rowOff>
    </xdr:from>
    <xdr:to>
      <xdr:col>1</xdr:col>
      <xdr:colOff>485775</xdr:colOff>
      <xdr:row>35</xdr:row>
      <xdr:rowOff>91791</xdr:rowOff>
    </xdr:to>
    <xdr:sp macro="" textlink="">
      <xdr:nvSpPr>
        <xdr:cNvPr id="86" name="円/楕円 85"/>
        <xdr:cNvSpPr/>
      </xdr:nvSpPr>
      <xdr:spPr>
        <a:xfrm>
          <a:off x="1079500" y="59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82918</xdr:rowOff>
    </xdr:from>
    <xdr:ext cx="534377" cy="259045"/>
    <xdr:sp macro="" textlink="">
      <xdr:nvSpPr>
        <xdr:cNvPr id="87" name="テキスト ボックス 86"/>
        <xdr:cNvSpPr txBox="1"/>
      </xdr:nvSpPr>
      <xdr:spPr>
        <a:xfrm>
          <a:off x="863111" y="60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108284</xdr:rowOff>
    </xdr:from>
    <xdr:to>
      <xdr:col>6</xdr:col>
      <xdr:colOff>511175</xdr:colOff>
      <xdr:row>55</xdr:row>
      <xdr:rowOff>170626</xdr:rowOff>
    </xdr:to>
    <xdr:cxnSp macro="">
      <xdr:nvCxnSpPr>
        <xdr:cNvPr id="119" name="直線コネクタ 118"/>
        <xdr:cNvCxnSpPr/>
      </xdr:nvCxnSpPr>
      <xdr:spPr>
        <a:xfrm>
          <a:off x="3797300" y="9538034"/>
          <a:ext cx="8382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108284</xdr:rowOff>
    </xdr:from>
    <xdr:to>
      <xdr:col>5</xdr:col>
      <xdr:colOff>358775</xdr:colOff>
      <xdr:row>56</xdr:row>
      <xdr:rowOff>95123</xdr:rowOff>
    </xdr:to>
    <xdr:cxnSp macro="">
      <xdr:nvCxnSpPr>
        <xdr:cNvPr id="122" name="直線コネクタ 121"/>
        <xdr:cNvCxnSpPr/>
      </xdr:nvCxnSpPr>
      <xdr:spPr>
        <a:xfrm flipV="1">
          <a:off x="2908300" y="9538034"/>
          <a:ext cx="889000" cy="15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95123</xdr:rowOff>
    </xdr:from>
    <xdr:to>
      <xdr:col>4</xdr:col>
      <xdr:colOff>155575</xdr:colOff>
      <xdr:row>56</xdr:row>
      <xdr:rowOff>137708</xdr:rowOff>
    </xdr:to>
    <xdr:cxnSp macro="">
      <xdr:nvCxnSpPr>
        <xdr:cNvPr id="125" name="直線コネクタ 124"/>
        <xdr:cNvCxnSpPr/>
      </xdr:nvCxnSpPr>
      <xdr:spPr>
        <a:xfrm flipV="1">
          <a:off x="2019300" y="9696323"/>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94797</xdr:rowOff>
    </xdr:from>
    <xdr:to>
      <xdr:col>2</xdr:col>
      <xdr:colOff>638175</xdr:colOff>
      <xdr:row>56</xdr:row>
      <xdr:rowOff>137708</xdr:rowOff>
    </xdr:to>
    <xdr:cxnSp macro="">
      <xdr:nvCxnSpPr>
        <xdr:cNvPr id="128" name="直線コネクタ 127"/>
        <xdr:cNvCxnSpPr/>
      </xdr:nvCxnSpPr>
      <xdr:spPr>
        <a:xfrm>
          <a:off x="1130300" y="9695997"/>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119826</xdr:rowOff>
    </xdr:from>
    <xdr:to>
      <xdr:col>6</xdr:col>
      <xdr:colOff>561975</xdr:colOff>
      <xdr:row>56</xdr:row>
      <xdr:rowOff>49976</xdr:rowOff>
    </xdr:to>
    <xdr:sp macro="" textlink="">
      <xdr:nvSpPr>
        <xdr:cNvPr id="138" name="円/楕円 137"/>
        <xdr:cNvSpPr/>
      </xdr:nvSpPr>
      <xdr:spPr>
        <a:xfrm>
          <a:off x="4584700" y="95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142703</xdr:rowOff>
    </xdr:from>
    <xdr:ext cx="534377" cy="259045"/>
    <xdr:sp macro="" textlink="">
      <xdr:nvSpPr>
        <xdr:cNvPr id="139" name="物件費該当値テキスト"/>
        <xdr:cNvSpPr txBox="1"/>
      </xdr:nvSpPr>
      <xdr:spPr>
        <a:xfrm>
          <a:off x="4686300" y="940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57484</xdr:rowOff>
    </xdr:from>
    <xdr:to>
      <xdr:col>5</xdr:col>
      <xdr:colOff>409575</xdr:colOff>
      <xdr:row>55</xdr:row>
      <xdr:rowOff>159084</xdr:rowOff>
    </xdr:to>
    <xdr:sp macro="" textlink="">
      <xdr:nvSpPr>
        <xdr:cNvPr id="140" name="円/楕円 139"/>
        <xdr:cNvSpPr/>
      </xdr:nvSpPr>
      <xdr:spPr>
        <a:xfrm>
          <a:off x="3746500" y="94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150211</xdr:rowOff>
    </xdr:from>
    <xdr:ext cx="534377" cy="259045"/>
    <xdr:sp macro="" textlink="">
      <xdr:nvSpPr>
        <xdr:cNvPr id="141" name="テキスト ボックス 140"/>
        <xdr:cNvSpPr txBox="1"/>
      </xdr:nvSpPr>
      <xdr:spPr>
        <a:xfrm>
          <a:off x="3530111" y="95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44323</xdr:rowOff>
    </xdr:from>
    <xdr:to>
      <xdr:col>4</xdr:col>
      <xdr:colOff>206375</xdr:colOff>
      <xdr:row>56</xdr:row>
      <xdr:rowOff>145923</xdr:rowOff>
    </xdr:to>
    <xdr:sp macro="" textlink="">
      <xdr:nvSpPr>
        <xdr:cNvPr id="142" name="円/楕円 141"/>
        <xdr:cNvSpPr/>
      </xdr:nvSpPr>
      <xdr:spPr>
        <a:xfrm>
          <a:off x="2857500" y="96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137050</xdr:rowOff>
    </xdr:from>
    <xdr:ext cx="534377" cy="259045"/>
    <xdr:sp macro="" textlink="">
      <xdr:nvSpPr>
        <xdr:cNvPr id="143" name="テキスト ボックス 142"/>
        <xdr:cNvSpPr txBox="1"/>
      </xdr:nvSpPr>
      <xdr:spPr>
        <a:xfrm>
          <a:off x="2641111" y="97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86908</xdr:rowOff>
    </xdr:from>
    <xdr:to>
      <xdr:col>3</xdr:col>
      <xdr:colOff>3175</xdr:colOff>
      <xdr:row>57</xdr:row>
      <xdr:rowOff>17058</xdr:rowOff>
    </xdr:to>
    <xdr:sp macro="" textlink="">
      <xdr:nvSpPr>
        <xdr:cNvPr id="144" name="円/楕円 143"/>
        <xdr:cNvSpPr/>
      </xdr:nvSpPr>
      <xdr:spPr>
        <a:xfrm>
          <a:off x="1968500" y="9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8185</xdr:rowOff>
    </xdr:from>
    <xdr:ext cx="534377" cy="259045"/>
    <xdr:sp macro="" textlink="">
      <xdr:nvSpPr>
        <xdr:cNvPr id="145" name="テキスト ボックス 144"/>
        <xdr:cNvSpPr txBox="1"/>
      </xdr:nvSpPr>
      <xdr:spPr>
        <a:xfrm>
          <a:off x="1752111" y="97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43997</xdr:rowOff>
    </xdr:from>
    <xdr:to>
      <xdr:col>1</xdr:col>
      <xdr:colOff>485775</xdr:colOff>
      <xdr:row>56</xdr:row>
      <xdr:rowOff>145597</xdr:rowOff>
    </xdr:to>
    <xdr:sp macro="" textlink="">
      <xdr:nvSpPr>
        <xdr:cNvPr id="146" name="円/楕円 145"/>
        <xdr:cNvSpPr/>
      </xdr:nvSpPr>
      <xdr:spPr>
        <a:xfrm>
          <a:off x="1079500" y="96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136724</xdr:rowOff>
    </xdr:from>
    <xdr:ext cx="534377" cy="259045"/>
    <xdr:sp macro="" textlink="">
      <xdr:nvSpPr>
        <xdr:cNvPr id="147" name="テキスト ボックス 146"/>
        <xdr:cNvSpPr txBox="1"/>
      </xdr:nvSpPr>
      <xdr:spPr>
        <a:xfrm>
          <a:off x="863111" y="97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133299</xdr:rowOff>
    </xdr:from>
    <xdr:to>
      <xdr:col>6</xdr:col>
      <xdr:colOff>511175</xdr:colOff>
      <xdr:row>78</xdr:row>
      <xdr:rowOff>146329</xdr:rowOff>
    </xdr:to>
    <xdr:cxnSp macro="">
      <xdr:nvCxnSpPr>
        <xdr:cNvPr id="176" name="直線コネクタ 175"/>
        <xdr:cNvCxnSpPr/>
      </xdr:nvCxnSpPr>
      <xdr:spPr>
        <a:xfrm flipV="1">
          <a:off x="3797300" y="1350639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125451</xdr:rowOff>
    </xdr:from>
    <xdr:to>
      <xdr:col>5</xdr:col>
      <xdr:colOff>358775</xdr:colOff>
      <xdr:row>78</xdr:row>
      <xdr:rowOff>146329</xdr:rowOff>
    </xdr:to>
    <xdr:cxnSp macro="">
      <xdr:nvCxnSpPr>
        <xdr:cNvPr id="179" name="直線コネクタ 178"/>
        <xdr:cNvCxnSpPr/>
      </xdr:nvCxnSpPr>
      <xdr:spPr>
        <a:xfrm>
          <a:off x="2908300" y="13498551"/>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125451</xdr:rowOff>
    </xdr:from>
    <xdr:to>
      <xdr:col>4</xdr:col>
      <xdr:colOff>155575</xdr:colOff>
      <xdr:row>78</xdr:row>
      <xdr:rowOff>125831</xdr:rowOff>
    </xdr:to>
    <xdr:cxnSp macro="">
      <xdr:nvCxnSpPr>
        <xdr:cNvPr id="182" name="直線コネクタ 181"/>
        <xdr:cNvCxnSpPr/>
      </xdr:nvCxnSpPr>
      <xdr:spPr>
        <a:xfrm flipV="1">
          <a:off x="2019300" y="1349855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143357</xdr:rowOff>
    </xdr:from>
    <xdr:to>
      <xdr:col>2</xdr:col>
      <xdr:colOff>638175</xdr:colOff>
      <xdr:row>78</xdr:row>
      <xdr:rowOff>125831</xdr:rowOff>
    </xdr:to>
    <xdr:cxnSp macro="">
      <xdr:nvCxnSpPr>
        <xdr:cNvPr id="185" name="直線コネクタ 184"/>
        <xdr:cNvCxnSpPr/>
      </xdr:nvCxnSpPr>
      <xdr:spPr>
        <a:xfrm>
          <a:off x="1130300" y="13345007"/>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82499</xdr:rowOff>
    </xdr:from>
    <xdr:to>
      <xdr:col>6</xdr:col>
      <xdr:colOff>561975</xdr:colOff>
      <xdr:row>79</xdr:row>
      <xdr:rowOff>12649</xdr:rowOff>
    </xdr:to>
    <xdr:sp macro="" textlink="">
      <xdr:nvSpPr>
        <xdr:cNvPr id="195" name="円/楕円 194"/>
        <xdr:cNvSpPr/>
      </xdr:nvSpPr>
      <xdr:spPr>
        <a:xfrm>
          <a:off x="45847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168876</xdr:rowOff>
    </xdr:from>
    <xdr:ext cx="469744" cy="259045"/>
    <xdr:sp macro="" textlink="">
      <xdr:nvSpPr>
        <xdr:cNvPr id="196" name="維持補修費該当値テキスト"/>
        <xdr:cNvSpPr txBox="1"/>
      </xdr:nvSpPr>
      <xdr:spPr>
        <a:xfrm>
          <a:off x="4686300" y="133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95529</xdr:rowOff>
    </xdr:from>
    <xdr:to>
      <xdr:col>5</xdr:col>
      <xdr:colOff>409575</xdr:colOff>
      <xdr:row>79</xdr:row>
      <xdr:rowOff>25679</xdr:rowOff>
    </xdr:to>
    <xdr:sp macro="" textlink="">
      <xdr:nvSpPr>
        <xdr:cNvPr id="197" name="円/楕円 196"/>
        <xdr:cNvSpPr/>
      </xdr:nvSpPr>
      <xdr:spPr>
        <a:xfrm>
          <a:off x="3746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16806</xdr:rowOff>
    </xdr:from>
    <xdr:ext cx="378565" cy="259045"/>
    <xdr:sp macro="" textlink="">
      <xdr:nvSpPr>
        <xdr:cNvPr id="198" name="テキスト ボックス 197"/>
        <xdr:cNvSpPr txBox="1"/>
      </xdr:nvSpPr>
      <xdr:spPr>
        <a:xfrm>
          <a:off x="3608017" y="1356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74651</xdr:rowOff>
    </xdr:from>
    <xdr:to>
      <xdr:col>4</xdr:col>
      <xdr:colOff>206375</xdr:colOff>
      <xdr:row>79</xdr:row>
      <xdr:rowOff>4801</xdr:rowOff>
    </xdr:to>
    <xdr:sp macro="" textlink="">
      <xdr:nvSpPr>
        <xdr:cNvPr id="199" name="円/楕円 198"/>
        <xdr:cNvSpPr/>
      </xdr:nvSpPr>
      <xdr:spPr>
        <a:xfrm>
          <a:off x="2857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167378</xdr:rowOff>
    </xdr:from>
    <xdr:ext cx="469744" cy="259045"/>
    <xdr:sp macro="" textlink="">
      <xdr:nvSpPr>
        <xdr:cNvPr id="200" name="テキスト ボックス 199"/>
        <xdr:cNvSpPr txBox="1"/>
      </xdr:nvSpPr>
      <xdr:spPr>
        <a:xfrm>
          <a:off x="2673427"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75031</xdr:rowOff>
    </xdr:from>
    <xdr:to>
      <xdr:col>3</xdr:col>
      <xdr:colOff>3175</xdr:colOff>
      <xdr:row>79</xdr:row>
      <xdr:rowOff>5181</xdr:rowOff>
    </xdr:to>
    <xdr:sp macro="" textlink="">
      <xdr:nvSpPr>
        <xdr:cNvPr id="201" name="円/楕円 200"/>
        <xdr:cNvSpPr/>
      </xdr:nvSpPr>
      <xdr:spPr>
        <a:xfrm>
          <a:off x="19685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167758</xdr:rowOff>
    </xdr:from>
    <xdr:ext cx="469744" cy="259045"/>
    <xdr:sp macro="" textlink="">
      <xdr:nvSpPr>
        <xdr:cNvPr id="202" name="テキスト ボックス 201"/>
        <xdr:cNvSpPr txBox="1"/>
      </xdr:nvSpPr>
      <xdr:spPr>
        <a:xfrm>
          <a:off x="1784427" y="135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92557</xdr:rowOff>
    </xdr:from>
    <xdr:to>
      <xdr:col>1</xdr:col>
      <xdr:colOff>485775</xdr:colOff>
      <xdr:row>78</xdr:row>
      <xdr:rowOff>22707</xdr:rowOff>
    </xdr:to>
    <xdr:sp macro="" textlink="">
      <xdr:nvSpPr>
        <xdr:cNvPr id="203" name="円/楕円 202"/>
        <xdr:cNvSpPr/>
      </xdr:nvSpPr>
      <xdr:spPr>
        <a:xfrm>
          <a:off x="1079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13834</xdr:rowOff>
    </xdr:from>
    <xdr:ext cx="469744" cy="259045"/>
    <xdr:sp macro="" textlink="">
      <xdr:nvSpPr>
        <xdr:cNvPr id="204" name="テキスト ボックス 203"/>
        <xdr:cNvSpPr txBox="1"/>
      </xdr:nvSpPr>
      <xdr:spPr>
        <a:xfrm>
          <a:off x="895427"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132753</xdr:rowOff>
    </xdr:from>
    <xdr:to>
      <xdr:col>6</xdr:col>
      <xdr:colOff>511175</xdr:colOff>
      <xdr:row>94</xdr:row>
      <xdr:rowOff>54026</xdr:rowOff>
    </xdr:to>
    <xdr:cxnSp macro="">
      <xdr:nvCxnSpPr>
        <xdr:cNvPr id="234" name="直線コネクタ 233"/>
        <xdr:cNvCxnSpPr/>
      </xdr:nvCxnSpPr>
      <xdr:spPr>
        <a:xfrm flipV="1">
          <a:off x="3797300" y="16077603"/>
          <a:ext cx="838200" cy="9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54026</xdr:rowOff>
    </xdr:from>
    <xdr:to>
      <xdr:col>5</xdr:col>
      <xdr:colOff>358775</xdr:colOff>
      <xdr:row>94</xdr:row>
      <xdr:rowOff>140069</xdr:rowOff>
    </xdr:to>
    <xdr:cxnSp macro="">
      <xdr:nvCxnSpPr>
        <xdr:cNvPr id="237" name="直線コネクタ 236"/>
        <xdr:cNvCxnSpPr/>
      </xdr:nvCxnSpPr>
      <xdr:spPr>
        <a:xfrm flipV="1">
          <a:off x="2908300" y="16170326"/>
          <a:ext cx="889000" cy="8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140069</xdr:rowOff>
    </xdr:from>
    <xdr:to>
      <xdr:col>4</xdr:col>
      <xdr:colOff>155575</xdr:colOff>
      <xdr:row>95</xdr:row>
      <xdr:rowOff>5435</xdr:rowOff>
    </xdr:to>
    <xdr:cxnSp macro="">
      <xdr:nvCxnSpPr>
        <xdr:cNvPr id="240" name="直線コネクタ 239"/>
        <xdr:cNvCxnSpPr/>
      </xdr:nvCxnSpPr>
      <xdr:spPr>
        <a:xfrm flipV="1">
          <a:off x="2019300" y="16256369"/>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5435</xdr:rowOff>
    </xdr:from>
    <xdr:to>
      <xdr:col>2</xdr:col>
      <xdr:colOff>638175</xdr:colOff>
      <xdr:row>95</xdr:row>
      <xdr:rowOff>23977</xdr:rowOff>
    </xdr:to>
    <xdr:cxnSp macro="">
      <xdr:nvCxnSpPr>
        <xdr:cNvPr id="243" name="直線コネクタ 242"/>
        <xdr:cNvCxnSpPr/>
      </xdr:nvCxnSpPr>
      <xdr:spPr>
        <a:xfrm flipV="1">
          <a:off x="1130300" y="16293185"/>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81953</xdr:rowOff>
    </xdr:from>
    <xdr:to>
      <xdr:col>6</xdr:col>
      <xdr:colOff>561975</xdr:colOff>
      <xdr:row>94</xdr:row>
      <xdr:rowOff>12103</xdr:rowOff>
    </xdr:to>
    <xdr:sp macro="" textlink="">
      <xdr:nvSpPr>
        <xdr:cNvPr id="253" name="円/楕円 252"/>
        <xdr:cNvSpPr/>
      </xdr:nvSpPr>
      <xdr:spPr>
        <a:xfrm>
          <a:off x="4584700" y="160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104830</xdr:rowOff>
    </xdr:from>
    <xdr:ext cx="599010" cy="259045"/>
    <xdr:sp macro="" textlink="">
      <xdr:nvSpPr>
        <xdr:cNvPr id="254" name="扶助費該当値テキスト"/>
        <xdr:cNvSpPr txBox="1"/>
      </xdr:nvSpPr>
      <xdr:spPr>
        <a:xfrm>
          <a:off x="4686300" y="1587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104,047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3226</xdr:rowOff>
    </xdr:from>
    <xdr:to>
      <xdr:col>5</xdr:col>
      <xdr:colOff>409575</xdr:colOff>
      <xdr:row>94</xdr:row>
      <xdr:rowOff>104826</xdr:rowOff>
    </xdr:to>
    <xdr:sp macro="" textlink="">
      <xdr:nvSpPr>
        <xdr:cNvPr id="255" name="円/楕円 254"/>
        <xdr:cNvSpPr/>
      </xdr:nvSpPr>
      <xdr:spPr>
        <a:xfrm>
          <a:off x="3746500" y="161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121353</xdr:rowOff>
    </xdr:from>
    <xdr:ext cx="534377" cy="259045"/>
    <xdr:sp macro="" textlink="">
      <xdr:nvSpPr>
        <xdr:cNvPr id="256" name="テキスト ボックス 255"/>
        <xdr:cNvSpPr txBox="1"/>
      </xdr:nvSpPr>
      <xdr:spPr>
        <a:xfrm>
          <a:off x="3530111" y="158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89269</xdr:rowOff>
    </xdr:from>
    <xdr:to>
      <xdr:col>4</xdr:col>
      <xdr:colOff>206375</xdr:colOff>
      <xdr:row>95</xdr:row>
      <xdr:rowOff>19419</xdr:rowOff>
    </xdr:to>
    <xdr:sp macro="" textlink="">
      <xdr:nvSpPr>
        <xdr:cNvPr id="257" name="円/楕円 256"/>
        <xdr:cNvSpPr/>
      </xdr:nvSpPr>
      <xdr:spPr>
        <a:xfrm>
          <a:off x="2857500" y="162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35946</xdr:rowOff>
    </xdr:from>
    <xdr:ext cx="534377" cy="259045"/>
    <xdr:sp macro="" textlink="">
      <xdr:nvSpPr>
        <xdr:cNvPr id="258" name="テキスト ボックス 257"/>
        <xdr:cNvSpPr txBox="1"/>
      </xdr:nvSpPr>
      <xdr:spPr>
        <a:xfrm>
          <a:off x="2641111" y="159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126085</xdr:rowOff>
    </xdr:from>
    <xdr:to>
      <xdr:col>3</xdr:col>
      <xdr:colOff>3175</xdr:colOff>
      <xdr:row>95</xdr:row>
      <xdr:rowOff>56235</xdr:rowOff>
    </xdr:to>
    <xdr:sp macro="" textlink="">
      <xdr:nvSpPr>
        <xdr:cNvPr id="259" name="円/楕円 258"/>
        <xdr:cNvSpPr/>
      </xdr:nvSpPr>
      <xdr:spPr>
        <a:xfrm>
          <a:off x="1968500" y="162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72762</xdr:rowOff>
    </xdr:from>
    <xdr:ext cx="534377" cy="259045"/>
    <xdr:sp macro="" textlink="">
      <xdr:nvSpPr>
        <xdr:cNvPr id="260" name="テキスト ボックス 259"/>
        <xdr:cNvSpPr txBox="1"/>
      </xdr:nvSpPr>
      <xdr:spPr>
        <a:xfrm>
          <a:off x="1752111" y="160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144627</xdr:rowOff>
    </xdr:from>
    <xdr:to>
      <xdr:col>1</xdr:col>
      <xdr:colOff>485775</xdr:colOff>
      <xdr:row>95</xdr:row>
      <xdr:rowOff>74777</xdr:rowOff>
    </xdr:to>
    <xdr:sp macro="" textlink="">
      <xdr:nvSpPr>
        <xdr:cNvPr id="261" name="円/楕円 260"/>
        <xdr:cNvSpPr/>
      </xdr:nvSpPr>
      <xdr:spPr>
        <a:xfrm>
          <a:off x="1079500" y="162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91304</xdr:rowOff>
    </xdr:from>
    <xdr:ext cx="534377" cy="259045"/>
    <xdr:sp macro="" textlink="">
      <xdr:nvSpPr>
        <xdr:cNvPr id="262" name="テキスト ボックス 261"/>
        <xdr:cNvSpPr txBox="1"/>
      </xdr:nvSpPr>
      <xdr:spPr>
        <a:xfrm>
          <a:off x="863111" y="160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27356</xdr:rowOff>
    </xdr:from>
    <xdr:to>
      <xdr:col>15</xdr:col>
      <xdr:colOff>180975</xdr:colOff>
      <xdr:row>38</xdr:row>
      <xdr:rowOff>70485</xdr:rowOff>
    </xdr:to>
    <xdr:cxnSp macro="">
      <xdr:nvCxnSpPr>
        <xdr:cNvPr id="291" name="直線コネクタ 290"/>
        <xdr:cNvCxnSpPr/>
      </xdr:nvCxnSpPr>
      <xdr:spPr>
        <a:xfrm flipV="1">
          <a:off x="9639300" y="6542456"/>
          <a:ext cx="8382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39205</xdr:rowOff>
    </xdr:from>
    <xdr:to>
      <xdr:col>14</xdr:col>
      <xdr:colOff>28575</xdr:colOff>
      <xdr:row>38</xdr:row>
      <xdr:rowOff>70485</xdr:rowOff>
    </xdr:to>
    <xdr:cxnSp macro="">
      <xdr:nvCxnSpPr>
        <xdr:cNvPr id="294" name="直線コネクタ 293"/>
        <xdr:cNvCxnSpPr/>
      </xdr:nvCxnSpPr>
      <xdr:spPr>
        <a:xfrm>
          <a:off x="8750300" y="6554305"/>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39205</xdr:rowOff>
    </xdr:from>
    <xdr:to>
      <xdr:col>12</xdr:col>
      <xdr:colOff>511175</xdr:colOff>
      <xdr:row>38</xdr:row>
      <xdr:rowOff>86678</xdr:rowOff>
    </xdr:to>
    <xdr:cxnSp macro="">
      <xdr:nvCxnSpPr>
        <xdr:cNvPr id="297" name="直線コネクタ 296"/>
        <xdr:cNvCxnSpPr/>
      </xdr:nvCxnSpPr>
      <xdr:spPr>
        <a:xfrm flipV="1">
          <a:off x="7861300" y="655430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86678</xdr:rowOff>
    </xdr:from>
    <xdr:to>
      <xdr:col>11</xdr:col>
      <xdr:colOff>307975</xdr:colOff>
      <xdr:row>38</xdr:row>
      <xdr:rowOff>100038</xdr:rowOff>
    </xdr:to>
    <xdr:cxnSp macro="">
      <xdr:nvCxnSpPr>
        <xdr:cNvPr id="300" name="直線コネクタ 299"/>
        <xdr:cNvCxnSpPr/>
      </xdr:nvCxnSpPr>
      <xdr:spPr>
        <a:xfrm flipV="1">
          <a:off x="6972300" y="6601778"/>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148006</xdr:rowOff>
    </xdr:from>
    <xdr:to>
      <xdr:col>15</xdr:col>
      <xdr:colOff>231775</xdr:colOff>
      <xdr:row>38</xdr:row>
      <xdr:rowOff>78156</xdr:rowOff>
    </xdr:to>
    <xdr:sp macro="" textlink="">
      <xdr:nvSpPr>
        <xdr:cNvPr id="310" name="円/楕円 309"/>
        <xdr:cNvSpPr/>
      </xdr:nvSpPr>
      <xdr:spPr>
        <a:xfrm>
          <a:off x="10426700" y="64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62933</xdr:rowOff>
    </xdr:from>
    <xdr:ext cx="534377" cy="259045"/>
    <xdr:sp macro="" textlink="">
      <xdr:nvSpPr>
        <xdr:cNvPr id="311" name="補助費等該当値テキスト"/>
        <xdr:cNvSpPr txBox="1"/>
      </xdr:nvSpPr>
      <xdr:spPr>
        <a:xfrm>
          <a:off x="10528300" y="64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19685</xdr:rowOff>
    </xdr:from>
    <xdr:to>
      <xdr:col>14</xdr:col>
      <xdr:colOff>79375</xdr:colOff>
      <xdr:row>38</xdr:row>
      <xdr:rowOff>121285</xdr:rowOff>
    </xdr:to>
    <xdr:sp macro="" textlink="">
      <xdr:nvSpPr>
        <xdr:cNvPr id="312" name="円/楕円 311"/>
        <xdr:cNvSpPr/>
      </xdr:nvSpPr>
      <xdr:spPr>
        <a:xfrm>
          <a:off x="9588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112412</xdr:rowOff>
    </xdr:from>
    <xdr:ext cx="534377" cy="259045"/>
    <xdr:sp macro="" textlink="">
      <xdr:nvSpPr>
        <xdr:cNvPr id="313" name="テキスト ボックス 312"/>
        <xdr:cNvSpPr txBox="1"/>
      </xdr:nvSpPr>
      <xdr:spPr>
        <a:xfrm>
          <a:off x="9372111" y="66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159855</xdr:rowOff>
    </xdr:from>
    <xdr:to>
      <xdr:col>12</xdr:col>
      <xdr:colOff>561975</xdr:colOff>
      <xdr:row>38</xdr:row>
      <xdr:rowOff>90005</xdr:rowOff>
    </xdr:to>
    <xdr:sp macro="" textlink="">
      <xdr:nvSpPr>
        <xdr:cNvPr id="314" name="円/楕円 313"/>
        <xdr:cNvSpPr/>
      </xdr:nvSpPr>
      <xdr:spPr>
        <a:xfrm>
          <a:off x="8699500" y="65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81132</xdr:rowOff>
    </xdr:from>
    <xdr:ext cx="534377" cy="259045"/>
    <xdr:sp macro="" textlink="">
      <xdr:nvSpPr>
        <xdr:cNvPr id="315" name="テキスト ボックス 314"/>
        <xdr:cNvSpPr txBox="1"/>
      </xdr:nvSpPr>
      <xdr:spPr>
        <a:xfrm>
          <a:off x="8483111" y="65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35878</xdr:rowOff>
    </xdr:from>
    <xdr:to>
      <xdr:col>11</xdr:col>
      <xdr:colOff>358775</xdr:colOff>
      <xdr:row>38</xdr:row>
      <xdr:rowOff>137478</xdr:rowOff>
    </xdr:to>
    <xdr:sp macro="" textlink="">
      <xdr:nvSpPr>
        <xdr:cNvPr id="316" name="円/楕円 315"/>
        <xdr:cNvSpPr/>
      </xdr:nvSpPr>
      <xdr:spPr>
        <a:xfrm>
          <a:off x="7810500" y="65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128605</xdr:rowOff>
    </xdr:from>
    <xdr:ext cx="534377" cy="259045"/>
    <xdr:sp macro="" textlink="">
      <xdr:nvSpPr>
        <xdr:cNvPr id="317" name="テキスト ボックス 316"/>
        <xdr:cNvSpPr txBox="1"/>
      </xdr:nvSpPr>
      <xdr:spPr>
        <a:xfrm>
          <a:off x="7594111" y="66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49238</xdr:rowOff>
    </xdr:from>
    <xdr:to>
      <xdr:col>10</xdr:col>
      <xdr:colOff>155575</xdr:colOff>
      <xdr:row>38</xdr:row>
      <xdr:rowOff>150838</xdr:rowOff>
    </xdr:to>
    <xdr:sp macro="" textlink="">
      <xdr:nvSpPr>
        <xdr:cNvPr id="318" name="円/楕円 317"/>
        <xdr:cNvSpPr/>
      </xdr:nvSpPr>
      <xdr:spPr>
        <a:xfrm>
          <a:off x="6921500" y="65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141965</xdr:rowOff>
    </xdr:from>
    <xdr:ext cx="469744" cy="259045"/>
    <xdr:sp macro="" textlink="">
      <xdr:nvSpPr>
        <xdr:cNvPr id="319" name="テキスト ボックス 318"/>
        <xdr:cNvSpPr txBox="1"/>
      </xdr:nvSpPr>
      <xdr:spPr>
        <a:xfrm>
          <a:off x="6737427" y="66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45948</xdr:rowOff>
    </xdr:from>
    <xdr:to>
      <xdr:col>15</xdr:col>
      <xdr:colOff>180975</xdr:colOff>
      <xdr:row>58</xdr:row>
      <xdr:rowOff>62616</xdr:rowOff>
    </xdr:to>
    <xdr:cxnSp macro="">
      <xdr:nvCxnSpPr>
        <xdr:cNvPr id="348" name="直線コネクタ 347"/>
        <xdr:cNvCxnSpPr/>
      </xdr:nvCxnSpPr>
      <xdr:spPr>
        <a:xfrm>
          <a:off x="9639300" y="9818598"/>
          <a:ext cx="838200" cy="1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45948</xdr:rowOff>
    </xdr:from>
    <xdr:to>
      <xdr:col>14</xdr:col>
      <xdr:colOff>28575</xdr:colOff>
      <xdr:row>57</xdr:row>
      <xdr:rowOff>165212</xdr:rowOff>
    </xdr:to>
    <xdr:cxnSp macro="">
      <xdr:nvCxnSpPr>
        <xdr:cNvPr id="351" name="直線コネクタ 350"/>
        <xdr:cNvCxnSpPr/>
      </xdr:nvCxnSpPr>
      <xdr:spPr>
        <a:xfrm flipV="1">
          <a:off x="8750300" y="9818598"/>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5395</xdr:rowOff>
    </xdr:from>
    <xdr:ext cx="534377" cy="259045"/>
    <xdr:sp macro="" textlink="">
      <xdr:nvSpPr>
        <xdr:cNvPr id="353" name="テキスト ボックス 352"/>
        <xdr:cNvSpPr txBox="1"/>
      </xdr:nvSpPr>
      <xdr:spPr>
        <a:xfrm>
          <a:off x="9372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165212</xdr:rowOff>
    </xdr:from>
    <xdr:to>
      <xdr:col>12</xdr:col>
      <xdr:colOff>511175</xdr:colOff>
      <xdr:row>58</xdr:row>
      <xdr:rowOff>42202</xdr:rowOff>
    </xdr:to>
    <xdr:cxnSp macro="">
      <xdr:nvCxnSpPr>
        <xdr:cNvPr id="354" name="直線コネクタ 353"/>
        <xdr:cNvCxnSpPr/>
      </xdr:nvCxnSpPr>
      <xdr:spPr>
        <a:xfrm flipV="1">
          <a:off x="7861300" y="9937862"/>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15387</xdr:rowOff>
    </xdr:from>
    <xdr:to>
      <xdr:col>11</xdr:col>
      <xdr:colOff>307975</xdr:colOff>
      <xdr:row>58</xdr:row>
      <xdr:rowOff>42202</xdr:rowOff>
    </xdr:to>
    <xdr:cxnSp macro="">
      <xdr:nvCxnSpPr>
        <xdr:cNvPr id="357" name="直線コネクタ 356"/>
        <xdr:cNvCxnSpPr/>
      </xdr:nvCxnSpPr>
      <xdr:spPr>
        <a:xfrm>
          <a:off x="6972300" y="9959487"/>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11816</xdr:rowOff>
    </xdr:from>
    <xdr:to>
      <xdr:col>15</xdr:col>
      <xdr:colOff>231775</xdr:colOff>
      <xdr:row>58</xdr:row>
      <xdr:rowOff>113416</xdr:rowOff>
    </xdr:to>
    <xdr:sp macro="" textlink="">
      <xdr:nvSpPr>
        <xdr:cNvPr id="367" name="円/楕円 366"/>
        <xdr:cNvSpPr/>
      </xdr:nvSpPr>
      <xdr:spPr>
        <a:xfrm>
          <a:off x="104267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166598</xdr:rowOff>
    </xdr:from>
    <xdr:to>
      <xdr:col>14</xdr:col>
      <xdr:colOff>79375</xdr:colOff>
      <xdr:row>57</xdr:row>
      <xdr:rowOff>96748</xdr:rowOff>
    </xdr:to>
    <xdr:sp macro="" textlink="">
      <xdr:nvSpPr>
        <xdr:cNvPr id="369" name="円/楕円 368"/>
        <xdr:cNvSpPr/>
      </xdr:nvSpPr>
      <xdr:spPr>
        <a:xfrm>
          <a:off x="9588500" y="97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113275</xdr:rowOff>
    </xdr:from>
    <xdr:ext cx="534377" cy="259045"/>
    <xdr:sp macro="" textlink="">
      <xdr:nvSpPr>
        <xdr:cNvPr id="370" name="テキスト ボックス 369"/>
        <xdr:cNvSpPr txBox="1"/>
      </xdr:nvSpPr>
      <xdr:spPr>
        <a:xfrm>
          <a:off x="9372111" y="95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114412</xdr:rowOff>
    </xdr:from>
    <xdr:to>
      <xdr:col>12</xdr:col>
      <xdr:colOff>561975</xdr:colOff>
      <xdr:row>58</xdr:row>
      <xdr:rowOff>44562</xdr:rowOff>
    </xdr:to>
    <xdr:sp macro="" textlink="">
      <xdr:nvSpPr>
        <xdr:cNvPr id="371" name="円/楕円 370"/>
        <xdr:cNvSpPr/>
      </xdr:nvSpPr>
      <xdr:spPr>
        <a:xfrm>
          <a:off x="8699500" y="98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35689</xdr:rowOff>
    </xdr:from>
    <xdr:ext cx="534377" cy="259045"/>
    <xdr:sp macro="" textlink="">
      <xdr:nvSpPr>
        <xdr:cNvPr id="372" name="テキスト ボックス 371"/>
        <xdr:cNvSpPr txBox="1"/>
      </xdr:nvSpPr>
      <xdr:spPr>
        <a:xfrm>
          <a:off x="8483111" y="99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162852</xdr:rowOff>
    </xdr:from>
    <xdr:to>
      <xdr:col>11</xdr:col>
      <xdr:colOff>358775</xdr:colOff>
      <xdr:row>58</xdr:row>
      <xdr:rowOff>93002</xdr:rowOff>
    </xdr:to>
    <xdr:sp macro="" textlink="">
      <xdr:nvSpPr>
        <xdr:cNvPr id="373" name="円/楕円 372"/>
        <xdr:cNvSpPr/>
      </xdr:nvSpPr>
      <xdr:spPr>
        <a:xfrm>
          <a:off x="7810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84129</xdr:rowOff>
    </xdr:from>
    <xdr:ext cx="534377" cy="259045"/>
    <xdr:sp macro="" textlink="">
      <xdr:nvSpPr>
        <xdr:cNvPr id="374" name="テキスト ボックス 373"/>
        <xdr:cNvSpPr txBox="1"/>
      </xdr:nvSpPr>
      <xdr:spPr>
        <a:xfrm>
          <a:off x="7594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136037</xdr:rowOff>
    </xdr:from>
    <xdr:to>
      <xdr:col>10</xdr:col>
      <xdr:colOff>155575</xdr:colOff>
      <xdr:row>58</xdr:row>
      <xdr:rowOff>66187</xdr:rowOff>
    </xdr:to>
    <xdr:sp macro="" textlink="">
      <xdr:nvSpPr>
        <xdr:cNvPr id="375" name="円/楕円 374"/>
        <xdr:cNvSpPr/>
      </xdr:nvSpPr>
      <xdr:spPr>
        <a:xfrm>
          <a:off x="6921500" y="99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82714</xdr:rowOff>
    </xdr:from>
    <xdr:ext cx="534377" cy="259045"/>
    <xdr:sp macro="" textlink="">
      <xdr:nvSpPr>
        <xdr:cNvPr id="376" name="テキスト ボックス 375"/>
        <xdr:cNvSpPr txBox="1"/>
      </xdr:nvSpPr>
      <xdr:spPr>
        <a:xfrm>
          <a:off x="6705111" y="96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70166</xdr:rowOff>
    </xdr:from>
    <xdr:to>
      <xdr:col>15</xdr:col>
      <xdr:colOff>180975</xdr:colOff>
      <xdr:row>77</xdr:row>
      <xdr:rowOff>112782</xdr:rowOff>
    </xdr:to>
    <xdr:cxnSp macro="">
      <xdr:nvCxnSpPr>
        <xdr:cNvPr id="401" name="直線コネクタ 400"/>
        <xdr:cNvCxnSpPr/>
      </xdr:nvCxnSpPr>
      <xdr:spPr>
        <a:xfrm>
          <a:off x="9639300" y="13100366"/>
          <a:ext cx="838200" cy="2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61982</xdr:rowOff>
    </xdr:from>
    <xdr:to>
      <xdr:col>15</xdr:col>
      <xdr:colOff>231775</xdr:colOff>
      <xdr:row>77</xdr:row>
      <xdr:rowOff>163582</xdr:rowOff>
    </xdr:to>
    <xdr:sp macro="" textlink="">
      <xdr:nvSpPr>
        <xdr:cNvPr id="411" name="円/楕円 410"/>
        <xdr:cNvSpPr/>
      </xdr:nvSpPr>
      <xdr:spPr>
        <a:xfrm>
          <a:off x="10426700" y="13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19366</xdr:rowOff>
    </xdr:from>
    <xdr:to>
      <xdr:col>14</xdr:col>
      <xdr:colOff>79375</xdr:colOff>
      <xdr:row>76</xdr:row>
      <xdr:rowOff>120966</xdr:rowOff>
    </xdr:to>
    <xdr:sp macro="" textlink="">
      <xdr:nvSpPr>
        <xdr:cNvPr id="413" name="円/楕円 412"/>
        <xdr:cNvSpPr/>
      </xdr:nvSpPr>
      <xdr:spPr>
        <a:xfrm>
          <a:off x="9588500" y="130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137492</xdr:rowOff>
    </xdr:from>
    <xdr:ext cx="534377" cy="259045"/>
    <xdr:sp macro="" textlink="">
      <xdr:nvSpPr>
        <xdr:cNvPr id="414" name="テキスト ボックス 413"/>
        <xdr:cNvSpPr txBox="1"/>
      </xdr:nvSpPr>
      <xdr:spPr>
        <a:xfrm>
          <a:off x="9372111" y="128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70205</xdr:rowOff>
    </xdr:from>
    <xdr:to>
      <xdr:col>15</xdr:col>
      <xdr:colOff>180975</xdr:colOff>
      <xdr:row>96</xdr:row>
      <xdr:rowOff>137675</xdr:rowOff>
    </xdr:to>
    <xdr:cxnSp macro="">
      <xdr:nvCxnSpPr>
        <xdr:cNvPr id="445" name="直線コネクタ 444"/>
        <xdr:cNvCxnSpPr/>
      </xdr:nvCxnSpPr>
      <xdr:spPr>
        <a:xfrm>
          <a:off x="9639300" y="16357955"/>
          <a:ext cx="838200" cy="2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86875</xdr:rowOff>
    </xdr:from>
    <xdr:to>
      <xdr:col>15</xdr:col>
      <xdr:colOff>231775</xdr:colOff>
      <xdr:row>97</xdr:row>
      <xdr:rowOff>17025</xdr:rowOff>
    </xdr:to>
    <xdr:sp macro="" textlink="">
      <xdr:nvSpPr>
        <xdr:cNvPr id="455" name="円/楕円 454"/>
        <xdr:cNvSpPr/>
      </xdr:nvSpPr>
      <xdr:spPr>
        <a:xfrm>
          <a:off x="10426700" y="165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65302</xdr:rowOff>
    </xdr:from>
    <xdr:ext cx="534377" cy="259045"/>
    <xdr:sp macro="" textlink="">
      <xdr:nvSpPr>
        <xdr:cNvPr id="456" name="普通建設事業費 （ うち更新整備　）該当値テキスト"/>
        <xdr:cNvSpPr txBox="1"/>
      </xdr:nvSpPr>
      <xdr:spPr>
        <a:xfrm>
          <a:off x="10528300" y="165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19405</xdr:rowOff>
    </xdr:from>
    <xdr:to>
      <xdr:col>14</xdr:col>
      <xdr:colOff>79375</xdr:colOff>
      <xdr:row>95</xdr:row>
      <xdr:rowOff>121005</xdr:rowOff>
    </xdr:to>
    <xdr:sp macro="" textlink="">
      <xdr:nvSpPr>
        <xdr:cNvPr id="457" name="円/楕円 456"/>
        <xdr:cNvSpPr/>
      </xdr:nvSpPr>
      <xdr:spPr>
        <a:xfrm>
          <a:off x="9588500" y="163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112132</xdr:rowOff>
    </xdr:from>
    <xdr:ext cx="534377" cy="259045"/>
    <xdr:sp macro="" textlink="">
      <xdr:nvSpPr>
        <xdr:cNvPr id="458" name="テキスト ボックス 457"/>
        <xdr:cNvSpPr txBox="1"/>
      </xdr:nvSpPr>
      <xdr:spPr>
        <a:xfrm>
          <a:off x="9372111" y="163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161798</xdr:rowOff>
    </xdr:from>
    <xdr:to>
      <xdr:col>23</xdr:col>
      <xdr:colOff>517525</xdr:colOff>
      <xdr:row>38</xdr:row>
      <xdr:rowOff>508</xdr:rowOff>
    </xdr:to>
    <xdr:cxnSp macro="">
      <xdr:nvCxnSpPr>
        <xdr:cNvPr id="487" name="直線コネクタ 486"/>
        <xdr:cNvCxnSpPr/>
      </xdr:nvCxnSpPr>
      <xdr:spPr>
        <a:xfrm>
          <a:off x="15481300" y="6333998"/>
          <a:ext cx="8382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88"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136271</xdr:rowOff>
    </xdr:from>
    <xdr:to>
      <xdr:col>22</xdr:col>
      <xdr:colOff>365125</xdr:colOff>
      <xdr:row>36</xdr:row>
      <xdr:rowOff>161798</xdr:rowOff>
    </xdr:to>
    <xdr:cxnSp macro="">
      <xdr:nvCxnSpPr>
        <xdr:cNvPr id="490" name="直線コネクタ 489"/>
        <xdr:cNvCxnSpPr/>
      </xdr:nvCxnSpPr>
      <xdr:spPr>
        <a:xfrm>
          <a:off x="14592300" y="630847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136271</xdr:rowOff>
    </xdr:from>
    <xdr:to>
      <xdr:col>21</xdr:col>
      <xdr:colOff>161925</xdr:colOff>
      <xdr:row>37</xdr:row>
      <xdr:rowOff>43561</xdr:rowOff>
    </xdr:to>
    <xdr:cxnSp macro="">
      <xdr:nvCxnSpPr>
        <xdr:cNvPr id="493" name="直線コネクタ 492"/>
        <xdr:cNvCxnSpPr/>
      </xdr:nvCxnSpPr>
      <xdr:spPr>
        <a:xfrm flipV="1">
          <a:off x="13703300" y="6308471"/>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43561</xdr:rowOff>
    </xdr:from>
    <xdr:to>
      <xdr:col>19</xdr:col>
      <xdr:colOff>644525</xdr:colOff>
      <xdr:row>38</xdr:row>
      <xdr:rowOff>130429</xdr:rowOff>
    </xdr:to>
    <xdr:cxnSp macro="">
      <xdr:nvCxnSpPr>
        <xdr:cNvPr id="496" name="直線コネクタ 495"/>
        <xdr:cNvCxnSpPr/>
      </xdr:nvCxnSpPr>
      <xdr:spPr>
        <a:xfrm flipV="1">
          <a:off x="12814300" y="6387211"/>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121158</xdr:rowOff>
    </xdr:from>
    <xdr:to>
      <xdr:col>23</xdr:col>
      <xdr:colOff>568325</xdr:colOff>
      <xdr:row>38</xdr:row>
      <xdr:rowOff>51308</xdr:rowOff>
    </xdr:to>
    <xdr:sp macro="" textlink="">
      <xdr:nvSpPr>
        <xdr:cNvPr id="506" name="円/楕円 505"/>
        <xdr:cNvSpPr/>
      </xdr:nvSpPr>
      <xdr:spPr>
        <a:xfrm>
          <a:off x="16268700" y="64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144035</xdr:rowOff>
    </xdr:from>
    <xdr:ext cx="469744" cy="259045"/>
    <xdr:sp macro="" textlink="">
      <xdr:nvSpPr>
        <xdr:cNvPr id="507" name="災害復旧事業費該当値テキスト"/>
        <xdr:cNvSpPr txBox="1"/>
      </xdr:nvSpPr>
      <xdr:spPr>
        <a:xfrm>
          <a:off x="16370300" y="63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110998</xdr:rowOff>
    </xdr:from>
    <xdr:to>
      <xdr:col>22</xdr:col>
      <xdr:colOff>415925</xdr:colOff>
      <xdr:row>37</xdr:row>
      <xdr:rowOff>41148</xdr:rowOff>
    </xdr:to>
    <xdr:sp macro="" textlink="">
      <xdr:nvSpPr>
        <xdr:cNvPr id="508" name="円/楕円 507"/>
        <xdr:cNvSpPr/>
      </xdr:nvSpPr>
      <xdr:spPr>
        <a:xfrm>
          <a:off x="15430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32275</xdr:rowOff>
    </xdr:from>
    <xdr:ext cx="469744" cy="259045"/>
    <xdr:sp macro="" textlink="">
      <xdr:nvSpPr>
        <xdr:cNvPr id="509" name="テキスト ボックス 508"/>
        <xdr:cNvSpPr txBox="1"/>
      </xdr:nvSpPr>
      <xdr:spPr>
        <a:xfrm>
          <a:off x="1524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85471</xdr:rowOff>
    </xdr:from>
    <xdr:to>
      <xdr:col>21</xdr:col>
      <xdr:colOff>212725</xdr:colOff>
      <xdr:row>37</xdr:row>
      <xdr:rowOff>15621</xdr:rowOff>
    </xdr:to>
    <xdr:sp macro="" textlink="">
      <xdr:nvSpPr>
        <xdr:cNvPr id="510" name="円/楕円 509"/>
        <xdr:cNvSpPr/>
      </xdr:nvSpPr>
      <xdr:spPr>
        <a:xfrm>
          <a:off x="14541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6748</xdr:rowOff>
    </xdr:from>
    <xdr:ext cx="469744" cy="259045"/>
    <xdr:sp macro="" textlink="">
      <xdr:nvSpPr>
        <xdr:cNvPr id="511" name="テキスト ボックス 510"/>
        <xdr:cNvSpPr txBox="1"/>
      </xdr:nvSpPr>
      <xdr:spPr>
        <a:xfrm>
          <a:off x="14357427"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164211</xdr:rowOff>
    </xdr:from>
    <xdr:to>
      <xdr:col>20</xdr:col>
      <xdr:colOff>9525</xdr:colOff>
      <xdr:row>37</xdr:row>
      <xdr:rowOff>94361</xdr:rowOff>
    </xdr:to>
    <xdr:sp macro="" textlink="">
      <xdr:nvSpPr>
        <xdr:cNvPr id="512" name="円/楕円 511"/>
        <xdr:cNvSpPr/>
      </xdr:nvSpPr>
      <xdr:spPr>
        <a:xfrm>
          <a:off x="13652500" y="63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85488</xdr:rowOff>
    </xdr:from>
    <xdr:ext cx="469744" cy="259045"/>
    <xdr:sp macro="" textlink="">
      <xdr:nvSpPr>
        <xdr:cNvPr id="513" name="テキスト ボックス 512"/>
        <xdr:cNvSpPr txBox="1"/>
      </xdr:nvSpPr>
      <xdr:spPr>
        <a:xfrm>
          <a:off x="13468427" y="64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79629</xdr:rowOff>
    </xdr:from>
    <xdr:to>
      <xdr:col>18</xdr:col>
      <xdr:colOff>492125</xdr:colOff>
      <xdr:row>39</xdr:row>
      <xdr:rowOff>9779</xdr:rowOff>
    </xdr:to>
    <xdr:sp macro="" textlink="">
      <xdr:nvSpPr>
        <xdr:cNvPr id="514" name="円/楕円 513"/>
        <xdr:cNvSpPr/>
      </xdr:nvSpPr>
      <xdr:spPr>
        <a:xfrm>
          <a:off x="12763500" y="65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906</xdr:rowOff>
    </xdr:from>
    <xdr:ext cx="378565" cy="259045"/>
    <xdr:sp macro="" textlink="">
      <xdr:nvSpPr>
        <xdr:cNvPr id="515" name="テキスト ボックス 514"/>
        <xdr:cNvSpPr txBox="1"/>
      </xdr:nvSpPr>
      <xdr:spPr>
        <a:xfrm>
          <a:off x="12625017" y="66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124874</xdr:rowOff>
    </xdr:from>
    <xdr:to>
      <xdr:col>23</xdr:col>
      <xdr:colOff>517525</xdr:colOff>
      <xdr:row>74</xdr:row>
      <xdr:rowOff>170006</xdr:rowOff>
    </xdr:to>
    <xdr:cxnSp macro="">
      <xdr:nvCxnSpPr>
        <xdr:cNvPr id="595" name="直線コネクタ 594"/>
        <xdr:cNvCxnSpPr/>
      </xdr:nvCxnSpPr>
      <xdr:spPr>
        <a:xfrm>
          <a:off x="15481300" y="12812174"/>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109770</xdr:rowOff>
    </xdr:from>
    <xdr:to>
      <xdr:col>22</xdr:col>
      <xdr:colOff>365125</xdr:colOff>
      <xdr:row>74</xdr:row>
      <xdr:rowOff>124874</xdr:rowOff>
    </xdr:to>
    <xdr:cxnSp macro="">
      <xdr:nvCxnSpPr>
        <xdr:cNvPr id="598" name="直線コネクタ 597"/>
        <xdr:cNvCxnSpPr/>
      </xdr:nvCxnSpPr>
      <xdr:spPr>
        <a:xfrm>
          <a:off x="14592300" y="12797070"/>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79643</xdr:rowOff>
    </xdr:from>
    <xdr:to>
      <xdr:col>21</xdr:col>
      <xdr:colOff>161925</xdr:colOff>
      <xdr:row>74</xdr:row>
      <xdr:rowOff>109770</xdr:rowOff>
    </xdr:to>
    <xdr:cxnSp macro="">
      <xdr:nvCxnSpPr>
        <xdr:cNvPr id="601" name="直線コネクタ 600"/>
        <xdr:cNvCxnSpPr/>
      </xdr:nvCxnSpPr>
      <xdr:spPr>
        <a:xfrm>
          <a:off x="13703300" y="12766943"/>
          <a:ext cx="8890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79643</xdr:rowOff>
    </xdr:from>
    <xdr:to>
      <xdr:col>19</xdr:col>
      <xdr:colOff>644525</xdr:colOff>
      <xdr:row>74</xdr:row>
      <xdr:rowOff>126261</xdr:rowOff>
    </xdr:to>
    <xdr:cxnSp macro="">
      <xdr:nvCxnSpPr>
        <xdr:cNvPr id="604" name="直線コネクタ 603"/>
        <xdr:cNvCxnSpPr/>
      </xdr:nvCxnSpPr>
      <xdr:spPr>
        <a:xfrm flipV="1">
          <a:off x="12814300" y="12766943"/>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119206</xdr:rowOff>
    </xdr:from>
    <xdr:to>
      <xdr:col>23</xdr:col>
      <xdr:colOff>568325</xdr:colOff>
      <xdr:row>75</xdr:row>
      <xdr:rowOff>49356</xdr:rowOff>
    </xdr:to>
    <xdr:sp macro="" textlink="">
      <xdr:nvSpPr>
        <xdr:cNvPr id="614" name="円/楕円 613"/>
        <xdr:cNvSpPr/>
      </xdr:nvSpPr>
      <xdr:spPr>
        <a:xfrm>
          <a:off x="16268700" y="128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142083</xdr:rowOff>
    </xdr:from>
    <xdr:ext cx="534377" cy="259045"/>
    <xdr:sp macro="" textlink="">
      <xdr:nvSpPr>
        <xdr:cNvPr id="615" name="公債費該当値テキスト"/>
        <xdr:cNvSpPr txBox="1"/>
      </xdr:nvSpPr>
      <xdr:spPr>
        <a:xfrm>
          <a:off x="16370300" y="126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74074</xdr:rowOff>
    </xdr:from>
    <xdr:to>
      <xdr:col>22</xdr:col>
      <xdr:colOff>415925</xdr:colOff>
      <xdr:row>75</xdr:row>
      <xdr:rowOff>4224</xdr:rowOff>
    </xdr:to>
    <xdr:sp macro="" textlink="">
      <xdr:nvSpPr>
        <xdr:cNvPr id="616" name="円/楕円 615"/>
        <xdr:cNvSpPr/>
      </xdr:nvSpPr>
      <xdr:spPr>
        <a:xfrm>
          <a:off x="15430500" y="127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20751</xdr:rowOff>
    </xdr:from>
    <xdr:ext cx="534377" cy="259045"/>
    <xdr:sp macro="" textlink="">
      <xdr:nvSpPr>
        <xdr:cNvPr id="617" name="テキスト ボックス 616"/>
        <xdr:cNvSpPr txBox="1"/>
      </xdr:nvSpPr>
      <xdr:spPr>
        <a:xfrm>
          <a:off x="15214111" y="125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58970</xdr:rowOff>
    </xdr:from>
    <xdr:to>
      <xdr:col>21</xdr:col>
      <xdr:colOff>212725</xdr:colOff>
      <xdr:row>74</xdr:row>
      <xdr:rowOff>160570</xdr:rowOff>
    </xdr:to>
    <xdr:sp macro="" textlink="">
      <xdr:nvSpPr>
        <xdr:cNvPr id="618" name="円/楕円 617"/>
        <xdr:cNvSpPr/>
      </xdr:nvSpPr>
      <xdr:spPr>
        <a:xfrm>
          <a:off x="14541500" y="1274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5647</xdr:rowOff>
    </xdr:from>
    <xdr:ext cx="534377" cy="259045"/>
    <xdr:sp macro="" textlink="">
      <xdr:nvSpPr>
        <xdr:cNvPr id="619" name="テキスト ボックス 618"/>
        <xdr:cNvSpPr txBox="1"/>
      </xdr:nvSpPr>
      <xdr:spPr>
        <a:xfrm>
          <a:off x="14325111" y="125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28843</xdr:rowOff>
    </xdr:from>
    <xdr:to>
      <xdr:col>20</xdr:col>
      <xdr:colOff>9525</xdr:colOff>
      <xdr:row>74</xdr:row>
      <xdr:rowOff>130443</xdr:rowOff>
    </xdr:to>
    <xdr:sp macro="" textlink="">
      <xdr:nvSpPr>
        <xdr:cNvPr id="620" name="円/楕円 619"/>
        <xdr:cNvSpPr/>
      </xdr:nvSpPr>
      <xdr:spPr>
        <a:xfrm>
          <a:off x="13652500" y="12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146970</xdr:rowOff>
    </xdr:from>
    <xdr:ext cx="534377" cy="259045"/>
    <xdr:sp macro="" textlink="">
      <xdr:nvSpPr>
        <xdr:cNvPr id="621" name="テキスト ボックス 620"/>
        <xdr:cNvSpPr txBox="1"/>
      </xdr:nvSpPr>
      <xdr:spPr>
        <a:xfrm>
          <a:off x="13436111" y="124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75461</xdr:rowOff>
    </xdr:from>
    <xdr:to>
      <xdr:col>18</xdr:col>
      <xdr:colOff>492125</xdr:colOff>
      <xdr:row>75</xdr:row>
      <xdr:rowOff>5611</xdr:rowOff>
    </xdr:to>
    <xdr:sp macro="" textlink="">
      <xdr:nvSpPr>
        <xdr:cNvPr id="622" name="円/楕円 621"/>
        <xdr:cNvSpPr/>
      </xdr:nvSpPr>
      <xdr:spPr>
        <a:xfrm>
          <a:off x="12763500" y="127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22138</xdr:rowOff>
    </xdr:from>
    <xdr:ext cx="534377" cy="259045"/>
    <xdr:sp macro="" textlink="">
      <xdr:nvSpPr>
        <xdr:cNvPr id="623" name="テキスト ボックス 622"/>
        <xdr:cNvSpPr txBox="1"/>
      </xdr:nvSpPr>
      <xdr:spPr>
        <a:xfrm>
          <a:off x="12547111" y="125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8804</xdr:rowOff>
    </xdr:from>
    <xdr:to>
      <xdr:col>23</xdr:col>
      <xdr:colOff>517525</xdr:colOff>
      <xdr:row>98</xdr:row>
      <xdr:rowOff>16416</xdr:rowOff>
    </xdr:to>
    <xdr:cxnSp macro="">
      <xdr:nvCxnSpPr>
        <xdr:cNvPr id="648" name="直線コネクタ 647"/>
        <xdr:cNvCxnSpPr/>
      </xdr:nvCxnSpPr>
      <xdr:spPr>
        <a:xfrm flipV="1">
          <a:off x="15481300" y="16810904"/>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168721</xdr:rowOff>
    </xdr:from>
    <xdr:to>
      <xdr:col>22</xdr:col>
      <xdr:colOff>365125</xdr:colOff>
      <xdr:row>98</xdr:row>
      <xdr:rowOff>16416</xdr:rowOff>
    </xdr:to>
    <xdr:cxnSp macro="">
      <xdr:nvCxnSpPr>
        <xdr:cNvPr id="651" name="直線コネクタ 650"/>
        <xdr:cNvCxnSpPr/>
      </xdr:nvCxnSpPr>
      <xdr:spPr>
        <a:xfrm>
          <a:off x="14592300" y="16799371"/>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167332</xdr:rowOff>
    </xdr:from>
    <xdr:to>
      <xdr:col>21</xdr:col>
      <xdr:colOff>161925</xdr:colOff>
      <xdr:row>97</xdr:row>
      <xdr:rowOff>168721</xdr:rowOff>
    </xdr:to>
    <xdr:cxnSp macro="">
      <xdr:nvCxnSpPr>
        <xdr:cNvPr id="654" name="直線コネクタ 653"/>
        <xdr:cNvCxnSpPr/>
      </xdr:nvCxnSpPr>
      <xdr:spPr>
        <a:xfrm>
          <a:off x="13703300" y="16797982"/>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150284</xdr:rowOff>
    </xdr:from>
    <xdr:to>
      <xdr:col>19</xdr:col>
      <xdr:colOff>644525</xdr:colOff>
      <xdr:row>97</xdr:row>
      <xdr:rowOff>167332</xdr:rowOff>
    </xdr:to>
    <xdr:cxnSp macro="">
      <xdr:nvCxnSpPr>
        <xdr:cNvPr id="657" name="直線コネクタ 656"/>
        <xdr:cNvCxnSpPr/>
      </xdr:nvCxnSpPr>
      <xdr:spPr>
        <a:xfrm>
          <a:off x="12814300" y="16780934"/>
          <a:ext cx="889000" cy="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129454</xdr:rowOff>
    </xdr:from>
    <xdr:to>
      <xdr:col>23</xdr:col>
      <xdr:colOff>568325</xdr:colOff>
      <xdr:row>98</xdr:row>
      <xdr:rowOff>59604</xdr:rowOff>
    </xdr:to>
    <xdr:sp macro="" textlink="">
      <xdr:nvSpPr>
        <xdr:cNvPr id="667" name="円/楕円 666"/>
        <xdr:cNvSpPr/>
      </xdr:nvSpPr>
      <xdr:spPr>
        <a:xfrm>
          <a:off x="16268700" y="167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137066</xdr:rowOff>
    </xdr:from>
    <xdr:to>
      <xdr:col>22</xdr:col>
      <xdr:colOff>415925</xdr:colOff>
      <xdr:row>98</xdr:row>
      <xdr:rowOff>67216</xdr:rowOff>
    </xdr:to>
    <xdr:sp macro="" textlink="">
      <xdr:nvSpPr>
        <xdr:cNvPr id="669" name="円/楕円 668"/>
        <xdr:cNvSpPr/>
      </xdr:nvSpPr>
      <xdr:spPr>
        <a:xfrm>
          <a:off x="15430500" y="167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58343</xdr:rowOff>
    </xdr:from>
    <xdr:ext cx="469744" cy="259045"/>
    <xdr:sp macro="" textlink="">
      <xdr:nvSpPr>
        <xdr:cNvPr id="670" name="テキスト ボックス 669"/>
        <xdr:cNvSpPr txBox="1"/>
      </xdr:nvSpPr>
      <xdr:spPr>
        <a:xfrm>
          <a:off x="15246427" y="168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117921</xdr:rowOff>
    </xdr:from>
    <xdr:to>
      <xdr:col>21</xdr:col>
      <xdr:colOff>212725</xdr:colOff>
      <xdr:row>98</xdr:row>
      <xdr:rowOff>48071</xdr:rowOff>
    </xdr:to>
    <xdr:sp macro="" textlink="">
      <xdr:nvSpPr>
        <xdr:cNvPr id="671" name="円/楕円 670"/>
        <xdr:cNvSpPr/>
      </xdr:nvSpPr>
      <xdr:spPr>
        <a:xfrm>
          <a:off x="14541500" y="167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39198</xdr:rowOff>
    </xdr:from>
    <xdr:ext cx="469744" cy="259045"/>
    <xdr:sp macro="" textlink="">
      <xdr:nvSpPr>
        <xdr:cNvPr id="672" name="テキスト ボックス 671"/>
        <xdr:cNvSpPr txBox="1"/>
      </xdr:nvSpPr>
      <xdr:spPr>
        <a:xfrm>
          <a:off x="14357427" y="1684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116532</xdr:rowOff>
    </xdr:from>
    <xdr:to>
      <xdr:col>20</xdr:col>
      <xdr:colOff>9525</xdr:colOff>
      <xdr:row>98</xdr:row>
      <xdr:rowOff>46682</xdr:rowOff>
    </xdr:to>
    <xdr:sp macro="" textlink="">
      <xdr:nvSpPr>
        <xdr:cNvPr id="673" name="円/楕円 672"/>
        <xdr:cNvSpPr/>
      </xdr:nvSpPr>
      <xdr:spPr>
        <a:xfrm>
          <a:off x="13652500" y="167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37809</xdr:rowOff>
    </xdr:from>
    <xdr:ext cx="469744" cy="259045"/>
    <xdr:sp macro="" textlink="">
      <xdr:nvSpPr>
        <xdr:cNvPr id="674" name="テキスト ボックス 673"/>
        <xdr:cNvSpPr txBox="1"/>
      </xdr:nvSpPr>
      <xdr:spPr>
        <a:xfrm>
          <a:off x="13468427" y="168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99484</xdr:rowOff>
    </xdr:from>
    <xdr:to>
      <xdr:col>18</xdr:col>
      <xdr:colOff>492125</xdr:colOff>
      <xdr:row>98</xdr:row>
      <xdr:rowOff>29634</xdr:rowOff>
    </xdr:to>
    <xdr:sp macro="" textlink="">
      <xdr:nvSpPr>
        <xdr:cNvPr id="675" name="円/楕円 674"/>
        <xdr:cNvSpPr/>
      </xdr:nvSpPr>
      <xdr:spPr>
        <a:xfrm>
          <a:off x="12763500" y="167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20761</xdr:rowOff>
    </xdr:from>
    <xdr:ext cx="469744" cy="259045"/>
    <xdr:sp macro="" textlink="">
      <xdr:nvSpPr>
        <xdr:cNvPr id="676" name="テキスト ボックス 675"/>
        <xdr:cNvSpPr txBox="1"/>
      </xdr:nvSpPr>
      <xdr:spPr>
        <a:xfrm>
          <a:off x="12579427" y="168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44374</xdr:rowOff>
    </xdr:from>
    <xdr:to>
      <xdr:col>32</xdr:col>
      <xdr:colOff>187325</xdr:colOff>
      <xdr:row>39</xdr:row>
      <xdr:rowOff>44374</xdr:rowOff>
    </xdr:to>
    <xdr:cxnSp macro="">
      <xdr:nvCxnSpPr>
        <xdr:cNvPr id="705" name="直線コネクタ 704"/>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44374</xdr:rowOff>
    </xdr:from>
    <xdr:to>
      <xdr:col>31</xdr:col>
      <xdr:colOff>34925</xdr:colOff>
      <xdr:row>39</xdr:row>
      <xdr:rowOff>44374</xdr:rowOff>
    </xdr:to>
    <xdr:cxnSp macro="">
      <xdr:nvCxnSpPr>
        <xdr:cNvPr id="708" name="直線コネクタ 707"/>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44374</xdr:rowOff>
    </xdr:from>
    <xdr:to>
      <xdr:col>29</xdr:col>
      <xdr:colOff>517525</xdr:colOff>
      <xdr:row>39</xdr:row>
      <xdr:rowOff>44374</xdr:rowOff>
    </xdr:to>
    <xdr:cxnSp macro="">
      <xdr:nvCxnSpPr>
        <xdr:cNvPr id="711" name="直線コネクタ 710"/>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44374</xdr:rowOff>
    </xdr:from>
    <xdr:to>
      <xdr:col>28</xdr:col>
      <xdr:colOff>314325</xdr:colOff>
      <xdr:row>39</xdr:row>
      <xdr:rowOff>44374</xdr:rowOff>
    </xdr:to>
    <xdr:cxnSp macro="">
      <xdr:nvCxnSpPr>
        <xdr:cNvPr id="714" name="直線コネクタ 713"/>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165024</xdr:rowOff>
    </xdr:from>
    <xdr:to>
      <xdr:col>32</xdr:col>
      <xdr:colOff>238125</xdr:colOff>
      <xdr:row>39</xdr:row>
      <xdr:rowOff>95174</xdr:rowOff>
    </xdr:to>
    <xdr:sp macro="" textlink="">
      <xdr:nvSpPr>
        <xdr:cNvPr id="724" name="円/楕円 723"/>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79951</xdr:rowOff>
    </xdr:from>
    <xdr:ext cx="249299" cy="259045"/>
    <xdr:sp macro="" textlink="">
      <xdr:nvSpPr>
        <xdr:cNvPr id="725" name="投資及び出資金該当値テキスト"/>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165024</xdr:rowOff>
    </xdr:from>
    <xdr:to>
      <xdr:col>31</xdr:col>
      <xdr:colOff>85725</xdr:colOff>
      <xdr:row>39</xdr:row>
      <xdr:rowOff>95174</xdr:rowOff>
    </xdr:to>
    <xdr:sp macro="" textlink="">
      <xdr:nvSpPr>
        <xdr:cNvPr id="726" name="円/楕円 725"/>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86301</xdr:rowOff>
    </xdr:from>
    <xdr:ext cx="249299" cy="259045"/>
    <xdr:sp macro="" textlink="">
      <xdr:nvSpPr>
        <xdr:cNvPr id="727" name="テキスト ボックス 726"/>
        <xdr:cNvSpPr txBox="1"/>
      </xdr:nvSpPr>
      <xdr:spPr>
        <a:xfrm>
          <a:off x="21198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165024</xdr:rowOff>
    </xdr:from>
    <xdr:to>
      <xdr:col>29</xdr:col>
      <xdr:colOff>568325</xdr:colOff>
      <xdr:row>39</xdr:row>
      <xdr:rowOff>95174</xdr:rowOff>
    </xdr:to>
    <xdr:sp macro="" textlink="">
      <xdr:nvSpPr>
        <xdr:cNvPr id="728" name="円/楕円 727"/>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86301</xdr:rowOff>
    </xdr:from>
    <xdr:ext cx="249299" cy="259045"/>
    <xdr:sp macro="" textlink="">
      <xdr:nvSpPr>
        <xdr:cNvPr id="729" name="テキスト ボックス 728"/>
        <xdr:cNvSpPr txBox="1"/>
      </xdr:nvSpPr>
      <xdr:spPr>
        <a:xfrm>
          <a:off x="20309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165024</xdr:rowOff>
    </xdr:from>
    <xdr:to>
      <xdr:col>28</xdr:col>
      <xdr:colOff>365125</xdr:colOff>
      <xdr:row>39</xdr:row>
      <xdr:rowOff>95174</xdr:rowOff>
    </xdr:to>
    <xdr:sp macro="" textlink="">
      <xdr:nvSpPr>
        <xdr:cNvPr id="730" name="円/楕円 729"/>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86301</xdr:rowOff>
    </xdr:from>
    <xdr:ext cx="249299" cy="259045"/>
    <xdr:sp macro="" textlink="">
      <xdr:nvSpPr>
        <xdr:cNvPr id="731" name="テキスト ボックス 730"/>
        <xdr:cNvSpPr txBox="1"/>
      </xdr:nvSpPr>
      <xdr:spPr>
        <a:xfrm>
          <a:off x="19420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165024</xdr:rowOff>
    </xdr:from>
    <xdr:to>
      <xdr:col>27</xdr:col>
      <xdr:colOff>161925</xdr:colOff>
      <xdr:row>39</xdr:row>
      <xdr:rowOff>95174</xdr:rowOff>
    </xdr:to>
    <xdr:sp macro="" textlink="">
      <xdr:nvSpPr>
        <xdr:cNvPr id="732" name="円/楕円 731"/>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86301</xdr:rowOff>
    </xdr:from>
    <xdr:ext cx="249299" cy="259045"/>
    <xdr:sp macro="" textlink="">
      <xdr:nvSpPr>
        <xdr:cNvPr id="733" name="テキスト ボックス 732"/>
        <xdr:cNvSpPr txBox="1"/>
      </xdr:nvSpPr>
      <xdr:spPr>
        <a:xfrm>
          <a:off x="18531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58105</xdr:rowOff>
    </xdr:from>
    <xdr:to>
      <xdr:col>32</xdr:col>
      <xdr:colOff>187325</xdr:colOff>
      <xdr:row>77</xdr:row>
      <xdr:rowOff>73041</xdr:rowOff>
    </xdr:to>
    <xdr:cxnSp macro="">
      <xdr:nvCxnSpPr>
        <xdr:cNvPr id="821" name="直線コネクタ 820"/>
        <xdr:cNvCxnSpPr/>
      </xdr:nvCxnSpPr>
      <xdr:spPr>
        <a:xfrm flipV="1">
          <a:off x="21323300" y="13259755"/>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73041</xdr:rowOff>
    </xdr:from>
    <xdr:to>
      <xdr:col>31</xdr:col>
      <xdr:colOff>34925</xdr:colOff>
      <xdr:row>77</xdr:row>
      <xdr:rowOff>86818</xdr:rowOff>
    </xdr:to>
    <xdr:cxnSp macro="">
      <xdr:nvCxnSpPr>
        <xdr:cNvPr id="824" name="直線コネクタ 823"/>
        <xdr:cNvCxnSpPr/>
      </xdr:nvCxnSpPr>
      <xdr:spPr>
        <a:xfrm flipV="1">
          <a:off x="20434300" y="13274691"/>
          <a:ext cx="8890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71958</xdr:rowOff>
    </xdr:from>
    <xdr:to>
      <xdr:col>29</xdr:col>
      <xdr:colOff>517525</xdr:colOff>
      <xdr:row>77</xdr:row>
      <xdr:rowOff>86818</xdr:rowOff>
    </xdr:to>
    <xdr:cxnSp macro="">
      <xdr:nvCxnSpPr>
        <xdr:cNvPr id="827" name="直線コネクタ 826"/>
        <xdr:cNvCxnSpPr/>
      </xdr:nvCxnSpPr>
      <xdr:spPr>
        <a:xfrm>
          <a:off x="19545300" y="13273608"/>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71958</xdr:rowOff>
    </xdr:from>
    <xdr:to>
      <xdr:col>28</xdr:col>
      <xdr:colOff>314325</xdr:colOff>
      <xdr:row>77</xdr:row>
      <xdr:rowOff>91542</xdr:rowOff>
    </xdr:to>
    <xdr:cxnSp macro="">
      <xdr:nvCxnSpPr>
        <xdr:cNvPr id="830" name="直線コネクタ 829"/>
        <xdr:cNvCxnSpPr/>
      </xdr:nvCxnSpPr>
      <xdr:spPr>
        <a:xfrm flipV="1">
          <a:off x="18656300" y="13273608"/>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7305</xdr:rowOff>
    </xdr:from>
    <xdr:to>
      <xdr:col>32</xdr:col>
      <xdr:colOff>238125</xdr:colOff>
      <xdr:row>77</xdr:row>
      <xdr:rowOff>108905</xdr:rowOff>
    </xdr:to>
    <xdr:sp macro="" textlink="">
      <xdr:nvSpPr>
        <xdr:cNvPr id="840" name="円/楕円 839"/>
        <xdr:cNvSpPr/>
      </xdr:nvSpPr>
      <xdr:spPr>
        <a:xfrm>
          <a:off x="22110700" y="132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30182</xdr:rowOff>
    </xdr:from>
    <xdr:ext cx="534377" cy="259045"/>
    <xdr:sp macro="" textlink="">
      <xdr:nvSpPr>
        <xdr:cNvPr id="841" name="繰出金該当値テキスト"/>
        <xdr:cNvSpPr txBox="1"/>
      </xdr:nvSpPr>
      <xdr:spPr>
        <a:xfrm>
          <a:off x="22212300" y="130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22241</xdr:rowOff>
    </xdr:from>
    <xdr:to>
      <xdr:col>31</xdr:col>
      <xdr:colOff>85725</xdr:colOff>
      <xdr:row>77</xdr:row>
      <xdr:rowOff>123841</xdr:rowOff>
    </xdr:to>
    <xdr:sp macro="" textlink="">
      <xdr:nvSpPr>
        <xdr:cNvPr id="842" name="円/楕円 841"/>
        <xdr:cNvSpPr/>
      </xdr:nvSpPr>
      <xdr:spPr>
        <a:xfrm>
          <a:off x="21272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114968</xdr:rowOff>
    </xdr:from>
    <xdr:ext cx="534377" cy="259045"/>
    <xdr:sp macro="" textlink="">
      <xdr:nvSpPr>
        <xdr:cNvPr id="843" name="テキスト ボックス 842"/>
        <xdr:cNvSpPr txBox="1"/>
      </xdr:nvSpPr>
      <xdr:spPr>
        <a:xfrm>
          <a:off x="21056111" y="133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36018</xdr:rowOff>
    </xdr:from>
    <xdr:to>
      <xdr:col>29</xdr:col>
      <xdr:colOff>568325</xdr:colOff>
      <xdr:row>77</xdr:row>
      <xdr:rowOff>137618</xdr:rowOff>
    </xdr:to>
    <xdr:sp macro="" textlink="">
      <xdr:nvSpPr>
        <xdr:cNvPr id="844" name="円/楕円 843"/>
        <xdr:cNvSpPr/>
      </xdr:nvSpPr>
      <xdr:spPr>
        <a:xfrm>
          <a:off x="203835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128745</xdr:rowOff>
    </xdr:from>
    <xdr:ext cx="534377" cy="259045"/>
    <xdr:sp macro="" textlink="">
      <xdr:nvSpPr>
        <xdr:cNvPr id="845" name="テキスト ボックス 844"/>
        <xdr:cNvSpPr txBox="1"/>
      </xdr:nvSpPr>
      <xdr:spPr>
        <a:xfrm>
          <a:off x="20167111" y="133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21158</xdr:rowOff>
    </xdr:from>
    <xdr:to>
      <xdr:col>28</xdr:col>
      <xdr:colOff>365125</xdr:colOff>
      <xdr:row>77</xdr:row>
      <xdr:rowOff>122758</xdr:rowOff>
    </xdr:to>
    <xdr:sp macro="" textlink="">
      <xdr:nvSpPr>
        <xdr:cNvPr id="846" name="円/楕円 845"/>
        <xdr:cNvSpPr/>
      </xdr:nvSpPr>
      <xdr:spPr>
        <a:xfrm>
          <a:off x="19494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139285</xdr:rowOff>
    </xdr:from>
    <xdr:ext cx="534377" cy="259045"/>
    <xdr:sp macro="" textlink="">
      <xdr:nvSpPr>
        <xdr:cNvPr id="847" name="テキスト ボックス 846"/>
        <xdr:cNvSpPr txBox="1"/>
      </xdr:nvSpPr>
      <xdr:spPr>
        <a:xfrm>
          <a:off x="19278111" y="1299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40742</xdr:rowOff>
    </xdr:from>
    <xdr:to>
      <xdr:col>27</xdr:col>
      <xdr:colOff>161925</xdr:colOff>
      <xdr:row>77</xdr:row>
      <xdr:rowOff>142342</xdr:rowOff>
    </xdr:to>
    <xdr:sp macro="" textlink="">
      <xdr:nvSpPr>
        <xdr:cNvPr id="848" name="円/楕円 847"/>
        <xdr:cNvSpPr/>
      </xdr:nvSpPr>
      <xdr:spPr>
        <a:xfrm>
          <a:off x="18605500" y="132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133469</xdr:rowOff>
    </xdr:from>
    <xdr:ext cx="534377" cy="259045"/>
    <xdr:sp macro="" textlink="">
      <xdr:nvSpPr>
        <xdr:cNvPr id="849" name="テキスト ボックス 848"/>
        <xdr:cNvSpPr txBox="1"/>
      </xdr:nvSpPr>
      <xdr:spPr>
        <a:xfrm>
          <a:off x="18389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平成２７年度は、全ての項目において県平均を下回っているが、義務的経費である扶助費、公債費が類似団体を上回っている。</a:t>
          </a:r>
          <a:endParaRPr kumimoji="1" lang="en-US" altLang="ja-JP" sz="1300">
            <a:latin typeface="ＭＳ Ｐゴシック"/>
          </a:endParaRPr>
        </a:p>
        <a:p>
          <a:r>
            <a:rPr kumimoji="1" lang="ja-JP" altLang="en-US" sz="1300">
              <a:latin typeface="ＭＳ Ｐゴシック"/>
            </a:rPr>
            <a:t>歳出決算総額は、住民一人当たり</a:t>
          </a:r>
          <a:r>
            <a:rPr kumimoji="1" lang="en-US" altLang="ja-JP" sz="1300">
              <a:latin typeface="ＭＳ Ｐゴシック"/>
            </a:rPr>
            <a:t>361</a:t>
          </a:r>
          <a:r>
            <a:rPr kumimoji="1" lang="ja-JP" altLang="en-US" sz="1300">
              <a:latin typeface="ＭＳ Ｐゴシック"/>
            </a:rPr>
            <a:t>千円となっている。主な構成項目である物件費は、住民一人当たり</a:t>
          </a:r>
          <a:r>
            <a:rPr kumimoji="1" lang="en-US" altLang="ja-JP" sz="1300">
              <a:latin typeface="ＭＳ Ｐゴシック"/>
            </a:rPr>
            <a:t>48.803</a:t>
          </a:r>
          <a:r>
            <a:rPr kumimoji="1" lang="ja-JP" altLang="en-US" sz="1300">
              <a:latin typeface="ＭＳ Ｐゴシック"/>
            </a:rPr>
            <a:t>円であるが、これまでの</a:t>
          </a:r>
          <a:r>
            <a:rPr kumimoji="1" lang="ja-JP" altLang="ja-JP" sz="1300" b="0" i="0" baseline="0">
              <a:solidFill>
                <a:schemeClr val="dk1"/>
              </a:solidFill>
              <a:effectLst/>
              <a:latin typeface="+mn-lt"/>
              <a:ea typeface="+mn-ea"/>
              <a:cs typeface="+mn-cs"/>
            </a:rPr>
            <a:t>施設の維持管理に係る委託</a:t>
          </a:r>
          <a:r>
            <a:rPr kumimoji="1" lang="ja-JP" altLang="en-US" sz="1300" b="0" i="0" baseline="0">
              <a:solidFill>
                <a:schemeClr val="dk1"/>
              </a:solidFill>
              <a:effectLst/>
              <a:latin typeface="+mn-lt"/>
              <a:ea typeface="+mn-ea"/>
              <a:cs typeface="+mn-cs"/>
            </a:rPr>
            <a:t>等</a:t>
          </a:r>
          <a:r>
            <a:rPr kumimoji="1" lang="ja-JP" altLang="ja-JP" sz="1300" b="0" i="0" baseline="0">
              <a:solidFill>
                <a:schemeClr val="dk1"/>
              </a:solidFill>
              <a:effectLst/>
              <a:latin typeface="+mn-lt"/>
              <a:ea typeface="+mn-ea"/>
              <a:cs typeface="+mn-cs"/>
            </a:rPr>
            <a:t>の増加に</a:t>
          </a:r>
          <a:r>
            <a:rPr kumimoji="1" lang="ja-JP" altLang="en-US" sz="1300" b="0" i="0" baseline="0">
              <a:solidFill>
                <a:schemeClr val="dk1"/>
              </a:solidFill>
              <a:effectLst/>
              <a:latin typeface="+mn-lt"/>
              <a:ea typeface="+mn-ea"/>
              <a:cs typeface="+mn-cs"/>
            </a:rPr>
            <a:t>より上昇していたが平成２７年度では減少している。</a:t>
          </a:r>
          <a:endParaRPr kumimoji="1"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扶助費は、住民一人当たり</a:t>
          </a:r>
          <a:r>
            <a:rPr kumimoji="1" lang="en-US" altLang="ja-JP" sz="1300" b="0" i="0" baseline="0">
              <a:solidFill>
                <a:schemeClr val="dk1"/>
              </a:solidFill>
              <a:effectLst/>
              <a:latin typeface="+mn-lt"/>
              <a:ea typeface="+mn-ea"/>
              <a:cs typeface="+mn-cs"/>
            </a:rPr>
            <a:t>104,047</a:t>
          </a:r>
          <a:r>
            <a:rPr kumimoji="1" lang="ja-JP" altLang="en-US" sz="1300" b="0" i="0" baseline="0">
              <a:solidFill>
                <a:schemeClr val="dk1"/>
              </a:solidFill>
              <a:effectLst/>
              <a:latin typeface="+mn-lt"/>
              <a:ea typeface="+mn-ea"/>
              <a:cs typeface="+mn-cs"/>
            </a:rPr>
            <a:t>円となっており、</a:t>
          </a:r>
          <a:r>
            <a:rPr kumimoji="1" lang="ja-JP" altLang="ja-JP" sz="1300" baseline="0">
              <a:solidFill>
                <a:schemeClr val="dk1"/>
              </a:solidFill>
              <a:effectLst/>
              <a:latin typeface="+mn-lt"/>
              <a:ea typeface="+mn-ea"/>
              <a:cs typeface="+mn-cs"/>
            </a:rPr>
            <a:t>社会保障</a:t>
          </a:r>
          <a:r>
            <a:rPr kumimoji="1" lang="ja-JP" altLang="en-US" sz="1300" baseline="0">
              <a:solidFill>
                <a:schemeClr val="dk1"/>
              </a:solidFill>
              <a:effectLst/>
              <a:latin typeface="+mn-lt"/>
              <a:ea typeface="+mn-ea"/>
              <a:cs typeface="+mn-cs"/>
            </a:rPr>
            <a:t>経費（措置費や給付費等）の</a:t>
          </a:r>
          <a:r>
            <a:rPr kumimoji="1" lang="ja-JP" altLang="ja-JP" sz="1300" baseline="0">
              <a:solidFill>
                <a:schemeClr val="dk1"/>
              </a:solidFill>
              <a:effectLst/>
              <a:latin typeface="+mn-lt"/>
              <a:ea typeface="+mn-ea"/>
              <a:cs typeface="+mn-cs"/>
            </a:rPr>
            <a:t>増加により</a:t>
          </a:r>
          <a:r>
            <a:rPr kumimoji="1" lang="ja-JP" altLang="en-US" sz="1300" baseline="0">
              <a:solidFill>
                <a:schemeClr val="dk1"/>
              </a:solidFill>
              <a:effectLst/>
              <a:latin typeface="+mn-lt"/>
              <a:ea typeface="+mn-ea"/>
              <a:cs typeface="+mn-cs"/>
            </a:rPr>
            <a:t>経費</a:t>
          </a:r>
          <a:r>
            <a:rPr kumimoji="1" lang="ja-JP" altLang="ja-JP" sz="1300" baseline="0">
              <a:solidFill>
                <a:schemeClr val="dk1"/>
              </a:solidFill>
              <a:effectLst/>
              <a:latin typeface="+mn-lt"/>
              <a:ea typeface="+mn-ea"/>
              <a:cs typeface="+mn-cs"/>
            </a:rPr>
            <a:t>が増大し</a:t>
          </a:r>
          <a:r>
            <a:rPr kumimoji="1" lang="ja-JP" altLang="en-US" sz="1300" baseline="0">
              <a:solidFill>
                <a:schemeClr val="dk1"/>
              </a:solidFill>
              <a:effectLst/>
              <a:latin typeface="+mn-lt"/>
              <a:ea typeface="+mn-ea"/>
              <a:cs typeface="+mn-cs"/>
            </a:rPr>
            <a:t>、財政を圧迫している。決算額に占める割合が</a:t>
          </a:r>
          <a:r>
            <a:rPr kumimoji="1" lang="ja-JP" altLang="ja-JP" sz="1300">
              <a:solidFill>
                <a:schemeClr val="dk1"/>
              </a:solidFill>
              <a:effectLst/>
              <a:latin typeface="+mn-lt"/>
              <a:ea typeface="+mn-ea"/>
              <a:cs typeface="+mn-cs"/>
            </a:rPr>
            <a:t>今後も増加傾向にあ</a:t>
          </a:r>
          <a:r>
            <a:rPr kumimoji="1" lang="ja-JP" altLang="en-US" sz="1300">
              <a:solidFill>
                <a:schemeClr val="dk1"/>
              </a:solidFill>
              <a:effectLst/>
              <a:latin typeface="+mn-lt"/>
              <a:ea typeface="+mn-ea"/>
              <a:cs typeface="+mn-cs"/>
            </a:rPr>
            <a:t>ることから、</a:t>
          </a:r>
          <a:r>
            <a:rPr kumimoji="1" lang="ja-JP" altLang="ja-JP" sz="1300" baseline="0">
              <a:solidFill>
                <a:schemeClr val="dk1"/>
              </a:solidFill>
              <a:effectLst/>
              <a:latin typeface="+mn-lt"/>
              <a:ea typeface="+mn-ea"/>
              <a:cs typeface="+mn-cs"/>
            </a:rPr>
            <a:t>審査・給付の適正化や就労支援に取り組み</a:t>
          </a:r>
          <a:r>
            <a:rPr kumimoji="1" lang="ja-JP" altLang="en-US" sz="1300" baseline="0">
              <a:solidFill>
                <a:schemeClr val="dk1"/>
              </a:solidFill>
              <a:effectLst/>
              <a:latin typeface="+mn-lt"/>
              <a:ea typeface="+mn-ea"/>
              <a:cs typeface="+mn-cs"/>
            </a:rPr>
            <a:t>むことで</a:t>
          </a:r>
          <a:r>
            <a:rPr kumimoji="1" lang="ja-JP" altLang="ja-JP" sz="1300" baseline="0">
              <a:solidFill>
                <a:schemeClr val="dk1"/>
              </a:solidFill>
              <a:effectLst/>
              <a:latin typeface="+mn-lt"/>
              <a:ea typeface="+mn-ea"/>
              <a:cs typeface="+mn-cs"/>
            </a:rPr>
            <a:t>抑制に努める。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普通建設事業費は、住民一人当たり</a:t>
          </a:r>
          <a:r>
            <a:rPr kumimoji="1" lang="en-US" altLang="ja-JP" sz="1300" baseline="0">
              <a:solidFill>
                <a:schemeClr val="dk1"/>
              </a:solidFill>
              <a:effectLst/>
              <a:latin typeface="+mn-lt"/>
              <a:ea typeface="+mn-ea"/>
              <a:cs typeface="+mn-cs"/>
            </a:rPr>
            <a:t>69,504</a:t>
          </a:r>
          <a:r>
            <a:rPr kumimoji="1" lang="ja-JP" altLang="en-US" sz="1300" baseline="0">
              <a:solidFill>
                <a:schemeClr val="dk1"/>
              </a:solidFill>
              <a:effectLst/>
              <a:latin typeface="+mn-lt"/>
              <a:ea typeface="+mn-ea"/>
              <a:cs typeface="+mn-cs"/>
            </a:rPr>
            <a:t>円（新規整備・更新整備含む）となっており、消防庁舎（本部）建替・通信システムのデジタル化といった消防施設整備事業や児童増加に伴い分離新設した小学校建設事業また小学校建設に伴う給食室別棟整備事業など大規模施設整備事業が終了したことにより減少した。</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災害復旧費は、住民一人当たり</a:t>
          </a:r>
          <a:r>
            <a:rPr kumimoji="1" lang="en-US" altLang="ja-JP" sz="1300" baseline="0">
              <a:solidFill>
                <a:schemeClr val="dk1"/>
              </a:solidFill>
              <a:effectLst/>
              <a:latin typeface="+mn-lt"/>
              <a:ea typeface="+mn-ea"/>
              <a:cs typeface="+mn-cs"/>
            </a:rPr>
            <a:t>1,696</a:t>
          </a:r>
          <a:r>
            <a:rPr kumimoji="1" lang="ja-JP" altLang="en-US" sz="1300" baseline="0">
              <a:solidFill>
                <a:schemeClr val="dk1"/>
              </a:solidFill>
              <a:effectLst/>
              <a:latin typeface="+mn-lt"/>
              <a:ea typeface="+mn-ea"/>
              <a:cs typeface="+mn-cs"/>
            </a:rPr>
            <a:t>円となっており、類似団体と比較して大きく上回った要因は、夏から秋にかけての大雨・台風による災害の頻発によるものです。</a:t>
          </a:r>
          <a:endParaRPr kumimoji="1" lang="en-US" altLang="ja-JP" sz="13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公債費は、住民一人当たり</a:t>
          </a:r>
          <a:r>
            <a:rPr kumimoji="1" lang="en-US" altLang="ja-JP" sz="1300" baseline="0">
              <a:solidFill>
                <a:schemeClr val="dk1"/>
              </a:solidFill>
              <a:effectLst/>
              <a:latin typeface="+mn-lt"/>
              <a:ea typeface="+mn-ea"/>
              <a:cs typeface="+mn-cs"/>
            </a:rPr>
            <a:t>48,144</a:t>
          </a:r>
          <a:r>
            <a:rPr kumimoji="1" lang="ja-JP" altLang="en-US" sz="1300" baseline="0">
              <a:solidFill>
                <a:schemeClr val="dk1"/>
              </a:solidFill>
              <a:effectLst/>
              <a:latin typeface="+mn-lt"/>
              <a:ea typeface="+mn-ea"/>
              <a:cs typeface="+mn-cs"/>
            </a:rPr>
            <a:t>円となっており、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地方債発行の抑制により昨年度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と比べ</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減少しているが</a:t>
          </a:r>
          <a:r>
            <a:rPr kumimoji="1" lang="ja-JP" altLang="en-US" sz="1300" b="0" i="0" u="none" strike="noStrike" kern="0" cap="none" spc="0" normalizeH="0" baseline="0" noProof="0">
              <a:ln>
                <a:noFill/>
              </a:ln>
              <a:solidFill>
                <a:prstClr val="black"/>
              </a:solidFill>
              <a:effectLst/>
              <a:uLnTx/>
              <a:uFillTx/>
              <a:latin typeface="+mn-lt"/>
              <a:ea typeface="+mn-ea"/>
              <a:cs typeface="+mn-cs"/>
            </a:rPr>
            <a:t>、前述の施設整備もあり類似団体を上回っているため、</a:t>
          </a: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引き続き公債費が財政を圧迫しないよう抑制に努める。</a:t>
          </a:r>
          <a:endParaRPr kumimoji="1" lang="en-US" altLang="ja-JP" sz="13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76,323
76,166
231.25
29,015,224
27,562,615
1,378,418
16,818,771
32,307,144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17170</xdr:rowOff>
    </xdr:from>
    <xdr:to>
      <xdr:col>6</xdr:col>
      <xdr:colOff>511175</xdr:colOff>
      <xdr:row>35</xdr:row>
      <xdr:rowOff>166675</xdr:rowOff>
    </xdr:to>
    <xdr:cxnSp macro="">
      <xdr:nvCxnSpPr>
        <xdr:cNvPr id="59" name="直線コネクタ 58"/>
        <xdr:cNvCxnSpPr/>
      </xdr:nvCxnSpPr>
      <xdr:spPr>
        <a:xfrm flipV="1">
          <a:off x="3797300" y="6017920"/>
          <a:ext cx="8382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20371</xdr:rowOff>
    </xdr:from>
    <xdr:to>
      <xdr:col>5</xdr:col>
      <xdr:colOff>358775</xdr:colOff>
      <xdr:row>35</xdr:row>
      <xdr:rowOff>166675</xdr:rowOff>
    </xdr:to>
    <xdr:cxnSp macro="">
      <xdr:nvCxnSpPr>
        <xdr:cNvPr id="62" name="直線コネクタ 61"/>
        <xdr:cNvCxnSpPr/>
      </xdr:nvCxnSpPr>
      <xdr:spPr>
        <a:xfrm>
          <a:off x="2908300" y="6021121"/>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2997</xdr:rowOff>
    </xdr:from>
    <xdr:to>
      <xdr:col>4</xdr:col>
      <xdr:colOff>155575</xdr:colOff>
      <xdr:row>35</xdr:row>
      <xdr:rowOff>20371</xdr:rowOff>
    </xdr:to>
    <xdr:cxnSp macro="">
      <xdr:nvCxnSpPr>
        <xdr:cNvPr id="65" name="直線コネクタ 64"/>
        <xdr:cNvCxnSpPr/>
      </xdr:nvCxnSpPr>
      <xdr:spPr>
        <a:xfrm>
          <a:off x="2019300" y="600374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170332</xdr:rowOff>
    </xdr:from>
    <xdr:to>
      <xdr:col>2</xdr:col>
      <xdr:colOff>638175</xdr:colOff>
      <xdr:row>35</xdr:row>
      <xdr:rowOff>2997</xdr:rowOff>
    </xdr:to>
    <xdr:cxnSp macro="">
      <xdr:nvCxnSpPr>
        <xdr:cNvPr id="68" name="直線コネクタ 67"/>
        <xdr:cNvCxnSpPr/>
      </xdr:nvCxnSpPr>
      <xdr:spPr>
        <a:xfrm>
          <a:off x="1130300" y="5828182"/>
          <a:ext cx="8890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137820</xdr:rowOff>
    </xdr:from>
    <xdr:to>
      <xdr:col>6</xdr:col>
      <xdr:colOff>561975</xdr:colOff>
      <xdr:row>35</xdr:row>
      <xdr:rowOff>67970</xdr:rowOff>
    </xdr:to>
    <xdr:sp macro="" textlink="">
      <xdr:nvSpPr>
        <xdr:cNvPr id="78" name="円/楕円 77"/>
        <xdr:cNvSpPr/>
      </xdr:nvSpPr>
      <xdr:spPr>
        <a:xfrm>
          <a:off x="45847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116247</xdr:rowOff>
    </xdr:from>
    <xdr:ext cx="469744" cy="259045"/>
    <xdr:sp macro="" textlink="">
      <xdr:nvSpPr>
        <xdr:cNvPr id="79" name="議会費該当値テキスト"/>
        <xdr:cNvSpPr txBox="1"/>
      </xdr:nvSpPr>
      <xdr:spPr>
        <a:xfrm>
          <a:off x="4686300"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115875</xdr:rowOff>
    </xdr:from>
    <xdr:to>
      <xdr:col>5</xdr:col>
      <xdr:colOff>409575</xdr:colOff>
      <xdr:row>36</xdr:row>
      <xdr:rowOff>46025</xdr:rowOff>
    </xdr:to>
    <xdr:sp macro="" textlink="">
      <xdr:nvSpPr>
        <xdr:cNvPr id="80" name="円/楕円 79"/>
        <xdr:cNvSpPr/>
      </xdr:nvSpPr>
      <xdr:spPr>
        <a:xfrm>
          <a:off x="3746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37152</xdr:rowOff>
    </xdr:from>
    <xdr:ext cx="469744" cy="259045"/>
    <xdr:sp macro="" textlink="">
      <xdr:nvSpPr>
        <xdr:cNvPr id="81" name="テキスト ボックス 80"/>
        <xdr:cNvSpPr txBox="1"/>
      </xdr:nvSpPr>
      <xdr:spPr>
        <a:xfrm>
          <a:off x="3562427"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141021</xdr:rowOff>
    </xdr:from>
    <xdr:to>
      <xdr:col>4</xdr:col>
      <xdr:colOff>206375</xdr:colOff>
      <xdr:row>35</xdr:row>
      <xdr:rowOff>71171</xdr:rowOff>
    </xdr:to>
    <xdr:sp macro="" textlink="">
      <xdr:nvSpPr>
        <xdr:cNvPr id="82" name="円/楕円 81"/>
        <xdr:cNvSpPr/>
      </xdr:nvSpPr>
      <xdr:spPr>
        <a:xfrm>
          <a:off x="2857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62298</xdr:rowOff>
    </xdr:from>
    <xdr:ext cx="469744" cy="259045"/>
    <xdr:sp macro="" textlink="">
      <xdr:nvSpPr>
        <xdr:cNvPr id="83" name="テキスト ボックス 82"/>
        <xdr:cNvSpPr txBox="1"/>
      </xdr:nvSpPr>
      <xdr:spPr>
        <a:xfrm>
          <a:off x="2673427" y="60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123647</xdr:rowOff>
    </xdr:from>
    <xdr:to>
      <xdr:col>3</xdr:col>
      <xdr:colOff>3175</xdr:colOff>
      <xdr:row>35</xdr:row>
      <xdr:rowOff>53797</xdr:rowOff>
    </xdr:to>
    <xdr:sp macro="" textlink="">
      <xdr:nvSpPr>
        <xdr:cNvPr id="84" name="円/楕円 83"/>
        <xdr:cNvSpPr/>
      </xdr:nvSpPr>
      <xdr:spPr>
        <a:xfrm>
          <a:off x="1968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44924</xdr:rowOff>
    </xdr:from>
    <xdr:ext cx="469744" cy="259045"/>
    <xdr:sp macro="" textlink="">
      <xdr:nvSpPr>
        <xdr:cNvPr id="85" name="テキスト ボックス 84"/>
        <xdr:cNvSpPr txBox="1"/>
      </xdr:nvSpPr>
      <xdr:spPr>
        <a:xfrm>
          <a:off x="1784427"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119532</xdr:rowOff>
    </xdr:from>
    <xdr:to>
      <xdr:col>1</xdr:col>
      <xdr:colOff>485775</xdr:colOff>
      <xdr:row>34</xdr:row>
      <xdr:rowOff>49682</xdr:rowOff>
    </xdr:to>
    <xdr:sp macro="" textlink="">
      <xdr:nvSpPr>
        <xdr:cNvPr id="86" name="円/楕円 85"/>
        <xdr:cNvSpPr/>
      </xdr:nvSpPr>
      <xdr:spPr>
        <a:xfrm>
          <a:off x="1079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40809</xdr:rowOff>
    </xdr:from>
    <xdr:ext cx="469744" cy="259045"/>
    <xdr:sp macro="" textlink="">
      <xdr:nvSpPr>
        <xdr:cNvPr id="87" name="テキスト ボックス 86"/>
        <xdr:cNvSpPr txBox="1"/>
      </xdr:nvSpPr>
      <xdr:spPr>
        <a:xfrm>
          <a:off x="895427" y="58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152090</xdr:rowOff>
    </xdr:from>
    <xdr:to>
      <xdr:col>6</xdr:col>
      <xdr:colOff>511175</xdr:colOff>
      <xdr:row>57</xdr:row>
      <xdr:rowOff>161161</xdr:rowOff>
    </xdr:to>
    <xdr:cxnSp macro="">
      <xdr:nvCxnSpPr>
        <xdr:cNvPr id="114" name="直線コネクタ 113"/>
        <xdr:cNvCxnSpPr/>
      </xdr:nvCxnSpPr>
      <xdr:spPr>
        <a:xfrm flipV="1">
          <a:off x="3797300" y="9924740"/>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149695</xdr:rowOff>
    </xdr:from>
    <xdr:to>
      <xdr:col>5</xdr:col>
      <xdr:colOff>358775</xdr:colOff>
      <xdr:row>57</xdr:row>
      <xdr:rowOff>161161</xdr:rowOff>
    </xdr:to>
    <xdr:cxnSp macro="">
      <xdr:nvCxnSpPr>
        <xdr:cNvPr id="117" name="直線コネクタ 116"/>
        <xdr:cNvCxnSpPr/>
      </xdr:nvCxnSpPr>
      <xdr:spPr>
        <a:xfrm>
          <a:off x="2908300" y="9922345"/>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149695</xdr:rowOff>
    </xdr:from>
    <xdr:to>
      <xdr:col>4</xdr:col>
      <xdr:colOff>155575</xdr:colOff>
      <xdr:row>57</xdr:row>
      <xdr:rowOff>156077</xdr:rowOff>
    </xdr:to>
    <xdr:cxnSp macro="">
      <xdr:nvCxnSpPr>
        <xdr:cNvPr id="120" name="直線コネクタ 119"/>
        <xdr:cNvCxnSpPr/>
      </xdr:nvCxnSpPr>
      <xdr:spPr>
        <a:xfrm flipV="1">
          <a:off x="2019300" y="9922345"/>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106864</xdr:rowOff>
    </xdr:from>
    <xdr:to>
      <xdr:col>2</xdr:col>
      <xdr:colOff>638175</xdr:colOff>
      <xdr:row>57</xdr:row>
      <xdr:rowOff>156077</xdr:rowOff>
    </xdr:to>
    <xdr:cxnSp macro="">
      <xdr:nvCxnSpPr>
        <xdr:cNvPr id="123" name="直線コネクタ 122"/>
        <xdr:cNvCxnSpPr/>
      </xdr:nvCxnSpPr>
      <xdr:spPr>
        <a:xfrm>
          <a:off x="1130300" y="9879514"/>
          <a:ext cx="889000" cy="4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101290</xdr:rowOff>
    </xdr:from>
    <xdr:to>
      <xdr:col>6</xdr:col>
      <xdr:colOff>561975</xdr:colOff>
      <xdr:row>58</xdr:row>
      <xdr:rowOff>31440</xdr:rowOff>
    </xdr:to>
    <xdr:sp macro="" textlink="">
      <xdr:nvSpPr>
        <xdr:cNvPr id="133" name="円/楕円 132"/>
        <xdr:cNvSpPr/>
      </xdr:nvSpPr>
      <xdr:spPr>
        <a:xfrm>
          <a:off x="4584700" y="98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16217</xdr:rowOff>
    </xdr:from>
    <xdr:ext cx="534377" cy="259045"/>
    <xdr:sp macro="" textlink="">
      <xdr:nvSpPr>
        <xdr:cNvPr id="134" name="総務費該当値テキスト"/>
        <xdr:cNvSpPr txBox="1"/>
      </xdr:nvSpPr>
      <xdr:spPr>
        <a:xfrm>
          <a:off x="4686300" y="97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110361</xdr:rowOff>
    </xdr:from>
    <xdr:to>
      <xdr:col>5</xdr:col>
      <xdr:colOff>409575</xdr:colOff>
      <xdr:row>58</xdr:row>
      <xdr:rowOff>40511</xdr:rowOff>
    </xdr:to>
    <xdr:sp macro="" textlink="">
      <xdr:nvSpPr>
        <xdr:cNvPr id="135" name="円/楕円 134"/>
        <xdr:cNvSpPr/>
      </xdr:nvSpPr>
      <xdr:spPr>
        <a:xfrm>
          <a:off x="3746500" y="98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31638</xdr:rowOff>
    </xdr:from>
    <xdr:ext cx="534377" cy="259045"/>
    <xdr:sp macro="" textlink="">
      <xdr:nvSpPr>
        <xdr:cNvPr id="136" name="テキスト ボックス 135"/>
        <xdr:cNvSpPr txBox="1"/>
      </xdr:nvSpPr>
      <xdr:spPr>
        <a:xfrm>
          <a:off x="3530111" y="99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98895</xdr:rowOff>
    </xdr:from>
    <xdr:to>
      <xdr:col>4</xdr:col>
      <xdr:colOff>206375</xdr:colOff>
      <xdr:row>58</xdr:row>
      <xdr:rowOff>29045</xdr:rowOff>
    </xdr:to>
    <xdr:sp macro="" textlink="">
      <xdr:nvSpPr>
        <xdr:cNvPr id="137" name="円/楕円 136"/>
        <xdr:cNvSpPr/>
      </xdr:nvSpPr>
      <xdr:spPr>
        <a:xfrm>
          <a:off x="2857500" y="9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20172</xdr:rowOff>
    </xdr:from>
    <xdr:ext cx="534377" cy="259045"/>
    <xdr:sp macro="" textlink="">
      <xdr:nvSpPr>
        <xdr:cNvPr id="138" name="テキスト ボックス 137"/>
        <xdr:cNvSpPr txBox="1"/>
      </xdr:nvSpPr>
      <xdr:spPr>
        <a:xfrm>
          <a:off x="2641111" y="9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105277</xdr:rowOff>
    </xdr:from>
    <xdr:to>
      <xdr:col>3</xdr:col>
      <xdr:colOff>3175</xdr:colOff>
      <xdr:row>58</xdr:row>
      <xdr:rowOff>35427</xdr:rowOff>
    </xdr:to>
    <xdr:sp macro="" textlink="">
      <xdr:nvSpPr>
        <xdr:cNvPr id="139" name="円/楕円 138"/>
        <xdr:cNvSpPr/>
      </xdr:nvSpPr>
      <xdr:spPr>
        <a:xfrm>
          <a:off x="1968500" y="9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26554</xdr:rowOff>
    </xdr:from>
    <xdr:ext cx="534377" cy="259045"/>
    <xdr:sp macro="" textlink="">
      <xdr:nvSpPr>
        <xdr:cNvPr id="140" name="テキスト ボックス 139"/>
        <xdr:cNvSpPr txBox="1"/>
      </xdr:nvSpPr>
      <xdr:spPr>
        <a:xfrm>
          <a:off x="1752111" y="99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56064</xdr:rowOff>
    </xdr:from>
    <xdr:to>
      <xdr:col>1</xdr:col>
      <xdr:colOff>485775</xdr:colOff>
      <xdr:row>57</xdr:row>
      <xdr:rowOff>157664</xdr:rowOff>
    </xdr:to>
    <xdr:sp macro="" textlink="">
      <xdr:nvSpPr>
        <xdr:cNvPr id="141" name="円/楕円 140"/>
        <xdr:cNvSpPr/>
      </xdr:nvSpPr>
      <xdr:spPr>
        <a:xfrm>
          <a:off x="1079500" y="98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148791</xdr:rowOff>
    </xdr:from>
    <xdr:ext cx="534377" cy="259045"/>
    <xdr:sp macro="" textlink="">
      <xdr:nvSpPr>
        <xdr:cNvPr id="142" name="テキスト ボックス 141"/>
        <xdr:cNvSpPr txBox="1"/>
      </xdr:nvSpPr>
      <xdr:spPr>
        <a:xfrm>
          <a:off x="863111" y="99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44996</xdr:rowOff>
    </xdr:from>
    <xdr:to>
      <xdr:col>6</xdr:col>
      <xdr:colOff>511175</xdr:colOff>
      <xdr:row>74</xdr:row>
      <xdr:rowOff>114795</xdr:rowOff>
    </xdr:to>
    <xdr:cxnSp macro="">
      <xdr:nvCxnSpPr>
        <xdr:cNvPr id="172" name="直線コネクタ 171"/>
        <xdr:cNvCxnSpPr/>
      </xdr:nvCxnSpPr>
      <xdr:spPr>
        <a:xfrm flipV="1">
          <a:off x="3797300" y="12732296"/>
          <a:ext cx="8382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114795</xdr:rowOff>
    </xdr:from>
    <xdr:to>
      <xdr:col>5</xdr:col>
      <xdr:colOff>358775</xdr:colOff>
      <xdr:row>75</xdr:row>
      <xdr:rowOff>90500</xdr:rowOff>
    </xdr:to>
    <xdr:cxnSp macro="">
      <xdr:nvCxnSpPr>
        <xdr:cNvPr id="175" name="直線コネクタ 174"/>
        <xdr:cNvCxnSpPr/>
      </xdr:nvCxnSpPr>
      <xdr:spPr>
        <a:xfrm flipV="1">
          <a:off x="2908300" y="12802095"/>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90500</xdr:rowOff>
    </xdr:from>
    <xdr:to>
      <xdr:col>4</xdr:col>
      <xdr:colOff>155575</xdr:colOff>
      <xdr:row>75</xdr:row>
      <xdr:rowOff>146786</xdr:rowOff>
    </xdr:to>
    <xdr:cxnSp macro="">
      <xdr:nvCxnSpPr>
        <xdr:cNvPr id="178" name="直線コネクタ 177"/>
        <xdr:cNvCxnSpPr/>
      </xdr:nvCxnSpPr>
      <xdr:spPr>
        <a:xfrm flipV="1">
          <a:off x="2019300" y="12949250"/>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146786</xdr:rowOff>
    </xdr:from>
    <xdr:to>
      <xdr:col>2</xdr:col>
      <xdr:colOff>638175</xdr:colOff>
      <xdr:row>76</xdr:row>
      <xdr:rowOff>11925</xdr:rowOff>
    </xdr:to>
    <xdr:cxnSp macro="">
      <xdr:nvCxnSpPr>
        <xdr:cNvPr id="181" name="直線コネクタ 180"/>
        <xdr:cNvCxnSpPr/>
      </xdr:nvCxnSpPr>
      <xdr:spPr>
        <a:xfrm flipV="1">
          <a:off x="1130300" y="13005536"/>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165646</xdr:rowOff>
    </xdr:from>
    <xdr:to>
      <xdr:col>6</xdr:col>
      <xdr:colOff>561975</xdr:colOff>
      <xdr:row>74</xdr:row>
      <xdr:rowOff>95796</xdr:rowOff>
    </xdr:to>
    <xdr:sp macro="" textlink="">
      <xdr:nvSpPr>
        <xdr:cNvPr id="191" name="円/楕円 190"/>
        <xdr:cNvSpPr/>
      </xdr:nvSpPr>
      <xdr:spPr>
        <a:xfrm>
          <a:off x="4584700" y="126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17073</xdr:rowOff>
    </xdr:from>
    <xdr:ext cx="599010" cy="259045"/>
    <xdr:sp macro="" textlink="">
      <xdr:nvSpPr>
        <xdr:cNvPr id="192" name="民生費該当値テキスト"/>
        <xdr:cNvSpPr txBox="1"/>
      </xdr:nvSpPr>
      <xdr:spPr>
        <a:xfrm>
          <a:off x="4686300" y="1253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63995</xdr:rowOff>
    </xdr:from>
    <xdr:to>
      <xdr:col>5</xdr:col>
      <xdr:colOff>409575</xdr:colOff>
      <xdr:row>74</xdr:row>
      <xdr:rowOff>165595</xdr:rowOff>
    </xdr:to>
    <xdr:sp macro="" textlink="">
      <xdr:nvSpPr>
        <xdr:cNvPr id="193" name="円/楕円 192"/>
        <xdr:cNvSpPr/>
      </xdr:nvSpPr>
      <xdr:spPr>
        <a:xfrm>
          <a:off x="3746500" y="127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10672</xdr:rowOff>
    </xdr:from>
    <xdr:ext cx="599010" cy="259045"/>
    <xdr:sp macro="" textlink="">
      <xdr:nvSpPr>
        <xdr:cNvPr id="194" name="テキスト ボックス 193"/>
        <xdr:cNvSpPr txBox="1"/>
      </xdr:nvSpPr>
      <xdr:spPr>
        <a:xfrm>
          <a:off x="3497794" y="1252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39700</xdr:rowOff>
    </xdr:from>
    <xdr:to>
      <xdr:col>4</xdr:col>
      <xdr:colOff>206375</xdr:colOff>
      <xdr:row>75</xdr:row>
      <xdr:rowOff>141300</xdr:rowOff>
    </xdr:to>
    <xdr:sp macro="" textlink="">
      <xdr:nvSpPr>
        <xdr:cNvPr id="195" name="円/楕円 194"/>
        <xdr:cNvSpPr/>
      </xdr:nvSpPr>
      <xdr:spPr>
        <a:xfrm>
          <a:off x="2857500" y="128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157827</xdr:rowOff>
    </xdr:from>
    <xdr:ext cx="599010" cy="259045"/>
    <xdr:sp macro="" textlink="">
      <xdr:nvSpPr>
        <xdr:cNvPr id="196" name="テキスト ボックス 195"/>
        <xdr:cNvSpPr txBox="1"/>
      </xdr:nvSpPr>
      <xdr:spPr>
        <a:xfrm>
          <a:off x="2608794" y="1267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95986</xdr:rowOff>
    </xdr:from>
    <xdr:to>
      <xdr:col>3</xdr:col>
      <xdr:colOff>3175</xdr:colOff>
      <xdr:row>76</xdr:row>
      <xdr:rowOff>26136</xdr:rowOff>
    </xdr:to>
    <xdr:sp macro="" textlink="">
      <xdr:nvSpPr>
        <xdr:cNvPr id="197" name="円/楕円 196"/>
        <xdr:cNvSpPr/>
      </xdr:nvSpPr>
      <xdr:spPr>
        <a:xfrm>
          <a:off x="1968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42663</xdr:rowOff>
    </xdr:from>
    <xdr:ext cx="599010" cy="259045"/>
    <xdr:sp macro="" textlink="">
      <xdr:nvSpPr>
        <xdr:cNvPr id="198" name="テキスト ボックス 197"/>
        <xdr:cNvSpPr txBox="1"/>
      </xdr:nvSpPr>
      <xdr:spPr>
        <a:xfrm>
          <a:off x="1719794" y="127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135,942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132576</xdr:rowOff>
    </xdr:from>
    <xdr:to>
      <xdr:col>1</xdr:col>
      <xdr:colOff>485775</xdr:colOff>
      <xdr:row>76</xdr:row>
      <xdr:rowOff>62725</xdr:rowOff>
    </xdr:to>
    <xdr:sp macro="" textlink="">
      <xdr:nvSpPr>
        <xdr:cNvPr id="199" name="円/楕円 198"/>
        <xdr:cNvSpPr/>
      </xdr:nvSpPr>
      <xdr:spPr>
        <a:xfrm>
          <a:off x="1079500" y="129913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79253</xdr:rowOff>
    </xdr:from>
    <xdr:ext cx="599010" cy="259045"/>
    <xdr:sp macro="" textlink="">
      <xdr:nvSpPr>
        <xdr:cNvPr id="200" name="テキスト ボックス 199"/>
        <xdr:cNvSpPr txBox="1"/>
      </xdr:nvSpPr>
      <xdr:spPr>
        <a:xfrm>
          <a:off x="830794" y="1276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158857</xdr:rowOff>
    </xdr:from>
    <xdr:to>
      <xdr:col>6</xdr:col>
      <xdr:colOff>511175</xdr:colOff>
      <xdr:row>97</xdr:row>
      <xdr:rowOff>8849</xdr:rowOff>
    </xdr:to>
    <xdr:cxnSp macro="">
      <xdr:nvCxnSpPr>
        <xdr:cNvPr id="228" name="直線コネクタ 227"/>
        <xdr:cNvCxnSpPr/>
      </xdr:nvCxnSpPr>
      <xdr:spPr>
        <a:xfrm>
          <a:off x="3797300" y="16618057"/>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158857</xdr:rowOff>
    </xdr:from>
    <xdr:to>
      <xdr:col>5</xdr:col>
      <xdr:colOff>358775</xdr:colOff>
      <xdr:row>97</xdr:row>
      <xdr:rowOff>66091</xdr:rowOff>
    </xdr:to>
    <xdr:cxnSp macro="">
      <xdr:nvCxnSpPr>
        <xdr:cNvPr id="231" name="直線コネクタ 230"/>
        <xdr:cNvCxnSpPr/>
      </xdr:nvCxnSpPr>
      <xdr:spPr>
        <a:xfrm flipV="1">
          <a:off x="2908300" y="16618057"/>
          <a:ext cx="889000" cy="7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22383</xdr:rowOff>
    </xdr:from>
    <xdr:to>
      <xdr:col>4</xdr:col>
      <xdr:colOff>155575</xdr:colOff>
      <xdr:row>97</xdr:row>
      <xdr:rowOff>66091</xdr:rowOff>
    </xdr:to>
    <xdr:cxnSp macro="">
      <xdr:nvCxnSpPr>
        <xdr:cNvPr id="234" name="直線コネクタ 233"/>
        <xdr:cNvCxnSpPr/>
      </xdr:nvCxnSpPr>
      <xdr:spPr>
        <a:xfrm>
          <a:off x="2019300" y="16653033"/>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22383</xdr:rowOff>
    </xdr:from>
    <xdr:to>
      <xdr:col>2</xdr:col>
      <xdr:colOff>638175</xdr:colOff>
      <xdr:row>97</xdr:row>
      <xdr:rowOff>119011</xdr:rowOff>
    </xdr:to>
    <xdr:cxnSp macro="">
      <xdr:nvCxnSpPr>
        <xdr:cNvPr id="237" name="直線コネクタ 236"/>
        <xdr:cNvCxnSpPr/>
      </xdr:nvCxnSpPr>
      <xdr:spPr>
        <a:xfrm flipV="1">
          <a:off x="1130300" y="16653033"/>
          <a:ext cx="889000" cy="9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129499</xdr:rowOff>
    </xdr:from>
    <xdr:to>
      <xdr:col>6</xdr:col>
      <xdr:colOff>561975</xdr:colOff>
      <xdr:row>97</xdr:row>
      <xdr:rowOff>59649</xdr:rowOff>
    </xdr:to>
    <xdr:sp macro="" textlink="">
      <xdr:nvSpPr>
        <xdr:cNvPr id="247" name="円/楕円 246"/>
        <xdr:cNvSpPr/>
      </xdr:nvSpPr>
      <xdr:spPr>
        <a:xfrm>
          <a:off x="4584700" y="16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152376</xdr:rowOff>
    </xdr:from>
    <xdr:ext cx="534377" cy="259045"/>
    <xdr:sp macro="" textlink="">
      <xdr:nvSpPr>
        <xdr:cNvPr id="248" name="衛生費該当値テキスト"/>
        <xdr:cNvSpPr txBox="1"/>
      </xdr:nvSpPr>
      <xdr:spPr>
        <a:xfrm>
          <a:off x="4686300" y="164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108057</xdr:rowOff>
    </xdr:from>
    <xdr:to>
      <xdr:col>5</xdr:col>
      <xdr:colOff>409575</xdr:colOff>
      <xdr:row>97</xdr:row>
      <xdr:rowOff>38207</xdr:rowOff>
    </xdr:to>
    <xdr:sp macro="" textlink="">
      <xdr:nvSpPr>
        <xdr:cNvPr id="249" name="円/楕円 248"/>
        <xdr:cNvSpPr/>
      </xdr:nvSpPr>
      <xdr:spPr>
        <a:xfrm>
          <a:off x="3746500" y="165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29334</xdr:rowOff>
    </xdr:from>
    <xdr:ext cx="534377" cy="259045"/>
    <xdr:sp macro="" textlink="">
      <xdr:nvSpPr>
        <xdr:cNvPr id="250" name="テキスト ボックス 249"/>
        <xdr:cNvSpPr txBox="1"/>
      </xdr:nvSpPr>
      <xdr:spPr>
        <a:xfrm>
          <a:off x="3530111" y="166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15291</xdr:rowOff>
    </xdr:from>
    <xdr:to>
      <xdr:col>4</xdr:col>
      <xdr:colOff>206375</xdr:colOff>
      <xdr:row>97</xdr:row>
      <xdr:rowOff>116891</xdr:rowOff>
    </xdr:to>
    <xdr:sp macro="" textlink="">
      <xdr:nvSpPr>
        <xdr:cNvPr id="251" name="円/楕円 250"/>
        <xdr:cNvSpPr/>
      </xdr:nvSpPr>
      <xdr:spPr>
        <a:xfrm>
          <a:off x="2857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108018</xdr:rowOff>
    </xdr:from>
    <xdr:ext cx="534377" cy="259045"/>
    <xdr:sp macro="" textlink="">
      <xdr:nvSpPr>
        <xdr:cNvPr id="252" name="テキスト ボックス 251"/>
        <xdr:cNvSpPr txBox="1"/>
      </xdr:nvSpPr>
      <xdr:spPr>
        <a:xfrm>
          <a:off x="2641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143033</xdr:rowOff>
    </xdr:from>
    <xdr:to>
      <xdr:col>3</xdr:col>
      <xdr:colOff>3175</xdr:colOff>
      <xdr:row>97</xdr:row>
      <xdr:rowOff>73183</xdr:rowOff>
    </xdr:to>
    <xdr:sp macro="" textlink="">
      <xdr:nvSpPr>
        <xdr:cNvPr id="253" name="円/楕円 252"/>
        <xdr:cNvSpPr/>
      </xdr:nvSpPr>
      <xdr:spPr>
        <a:xfrm>
          <a:off x="1968500" y="166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64310</xdr:rowOff>
    </xdr:from>
    <xdr:ext cx="534377" cy="259045"/>
    <xdr:sp macro="" textlink="">
      <xdr:nvSpPr>
        <xdr:cNvPr id="254" name="テキスト ボックス 253"/>
        <xdr:cNvSpPr txBox="1"/>
      </xdr:nvSpPr>
      <xdr:spPr>
        <a:xfrm>
          <a:off x="1752111" y="1669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68211</xdr:rowOff>
    </xdr:from>
    <xdr:to>
      <xdr:col>1</xdr:col>
      <xdr:colOff>485775</xdr:colOff>
      <xdr:row>97</xdr:row>
      <xdr:rowOff>169811</xdr:rowOff>
    </xdr:to>
    <xdr:sp macro="" textlink="">
      <xdr:nvSpPr>
        <xdr:cNvPr id="255" name="円/楕円 254"/>
        <xdr:cNvSpPr/>
      </xdr:nvSpPr>
      <xdr:spPr>
        <a:xfrm>
          <a:off x="1079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160938</xdr:rowOff>
    </xdr:from>
    <xdr:ext cx="534377" cy="259045"/>
    <xdr:sp macro="" textlink="">
      <xdr:nvSpPr>
        <xdr:cNvPr id="256" name="テキスト ボックス 255"/>
        <xdr:cNvSpPr txBox="1"/>
      </xdr:nvSpPr>
      <xdr:spPr>
        <a:xfrm>
          <a:off x="863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57785</xdr:rowOff>
    </xdr:from>
    <xdr:to>
      <xdr:col>15</xdr:col>
      <xdr:colOff>180975</xdr:colOff>
      <xdr:row>38</xdr:row>
      <xdr:rowOff>81788</xdr:rowOff>
    </xdr:to>
    <xdr:cxnSp macro="">
      <xdr:nvCxnSpPr>
        <xdr:cNvPr id="285" name="直線コネクタ 284"/>
        <xdr:cNvCxnSpPr/>
      </xdr:nvCxnSpPr>
      <xdr:spPr>
        <a:xfrm>
          <a:off x="9639300" y="6401435"/>
          <a:ext cx="8382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108077</xdr:rowOff>
    </xdr:from>
    <xdr:to>
      <xdr:col>14</xdr:col>
      <xdr:colOff>28575</xdr:colOff>
      <xdr:row>37</xdr:row>
      <xdr:rowOff>57785</xdr:rowOff>
    </xdr:to>
    <xdr:cxnSp macro="">
      <xdr:nvCxnSpPr>
        <xdr:cNvPr id="288" name="直線コネクタ 287"/>
        <xdr:cNvCxnSpPr/>
      </xdr:nvCxnSpPr>
      <xdr:spPr>
        <a:xfrm>
          <a:off x="8750300" y="628027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108077</xdr:rowOff>
    </xdr:from>
    <xdr:to>
      <xdr:col>12</xdr:col>
      <xdr:colOff>511175</xdr:colOff>
      <xdr:row>36</xdr:row>
      <xdr:rowOff>114935</xdr:rowOff>
    </xdr:to>
    <xdr:cxnSp macro="">
      <xdr:nvCxnSpPr>
        <xdr:cNvPr id="291" name="直線コネクタ 290"/>
        <xdr:cNvCxnSpPr/>
      </xdr:nvCxnSpPr>
      <xdr:spPr>
        <a:xfrm flipV="1">
          <a:off x="7861300" y="628027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66929</xdr:rowOff>
    </xdr:from>
    <xdr:to>
      <xdr:col>11</xdr:col>
      <xdr:colOff>307975</xdr:colOff>
      <xdr:row>36</xdr:row>
      <xdr:rowOff>114935</xdr:rowOff>
    </xdr:to>
    <xdr:cxnSp macro="">
      <xdr:nvCxnSpPr>
        <xdr:cNvPr id="294" name="直線コネクタ 293"/>
        <xdr:cNvCxnSpPr/>
      </xdr:nvCxnSpPr>
      <xdr:spPr>
        <a:xfrm>
          <a:off x="6972300" y="5381879"/>
          <a:ext cx="889000" cy="90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23131</xdr:rowOff>
    </xdr:from>
    <xdr:ext cx="469744" cy="259045"/>
    <xdr:sp macro="" textlink="">
      <xdr:nvSpPr>
        <xdr:cNvPr id="298" name="テキスト ボックス 297"/>
        <xdr:cNvSpPr txBox="1"/>
      </xdr:nvSpPr>
      <xdr:spPr>
        <a:xfrm>
          <a:off x="6737427" y="56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30988</xdr:rowOff>
    </xdr:from>
    <xdr:to>
      <xdr:col>15</xdr:col>
      <xdr:colOff>231775</xdr:colOff>
      <xdr:row>38</xdr:row>
      <xdr:rowOff>132588</xdr:rowOff>
    </xdr:to>
    <xdr:sp macro="" textlink="">
      <xdr:nvSpPr>
        <xdr:cNvPr id="304" name="円/楕円 303"/>
        <xdr:cNvSpPr/>
      </xdr:nvSpPr>
      <xdr:spPr>
        <a:xfrm>
          <a:off x="104267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9415</xdr:rowOff>
    </xdr:from>
    <xdr:ext cx="378565" cy="259045"/>
    <xdr:sp macro="" textlink="">
      <xdr:nvSpPr>
        <xdr:cNvPr id="305" name="労働費該当値テキスト"/>
        <xdr:cNvSpPr txBox="1"/>
      </xdr:nvSpPr>
      <xdr:spPr>
        <a:xfrm>
          <a:off x="10528300"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6985</xdr:rowOff>
    </xdr:from>
    <xdr:to>
      <xdr:col>14</xdr:col>
      <xdr:colOff>79375</xdr:colOff>
      <xdr:row>37</xdr:row>
      <xdr:rowOff>108585</xdr:rowOff>
    </xdr:to>
    <xdr:sp macro="" textlink="">
      <xdr:nvSpPr>
        <xdr:cNvPr id="306" name="円/楕円 305"/>
        <xdr:cNvSpPr/>
      </xdr:nvSpPr>
      <xdr:spPr>
        <a:xfrm>
          <a:off x="9588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99712</xdr:rowOff>
    </xdr:from>
    <xdr:ext cx="378565" cy="259045"/>
    <xdr:sp macro="" textlink="">
      <xdr:nvSpPr>
        <xdr:cNvPr id="307" name="テキスト ボックス 306"/>
        <xdr:cNvSpPr txBox="1"/>
      </xdr:nvSpPr>
      <xdr:spPr>
        <a:xfrm>
          <a:off x="9450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57277</xdr:rowOff>
    </xdr:from>
    <xdr:to>
      <xdr:col>12</xdr:col>
      <xdr:colOff>561975</xdr:colOff>
      <xdr:row>36</xdr:row>
      <xdr:rowOff>158877</xdr:rowOff>
    </xdr:to>
    <xdr:sp macro="" textlink="">
      <xdr:nvSpPr>
        <xdr:cNvPr id="308" name="円/楕円 307"/>
        <xdr:cNvSpPr/>
      </xdr:nvSpPr>
      <xdr:spPr>
        <a:xfrm>
          <a:off x="8699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150004</xdr:rowOff>
    </xdr:from>
    <xdr:ext cx="469744" cy="259045"/>
    <xdr:sp macro="" textlink="">
      <xdr:nvSpPr>
        <xdr:cNvPr id="309" name="テキスト ボックス 308"/>
        <xdr:cNvSpPr txBox="1"/>
      </xdr:nvSpPr>
      <xdr:spPr>
        <a:xfrm>
          <a:off x="8515427"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64135</xdr:rowOff>
    </xdr:from>
    <xdr:to>
      <xdr:col>11</xdr:col>
      <xdr:colOff>358775</xdr:colOff>
      <xdr:row>36</xdr:row>
      <xdr:rowOff>165735</xdr:rowOff>
    </xdr:to>
    <xdr:sp macro="" textlink="">
      <xdr:nvSpPr>
        <xdr:cNvPr id="310" name="円/楕円 309"/>
        <xdr:cNvSpPr/>
      </xdr:nvSpPr>
      <xdr:spPr>
        <a:xfrm>
          <a:off x="7810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156862</xdr:rowOff>
    </xdr:from>
    <xdr:ext cx="469744" cy="259045"/>
    <xdr:sp macro="" textlink="">
      <xdr:nvSpPr>
        <xdr:cNvPr id="311" name="テキスト ボックス 310"/>
        <xdr:cNvSpPr txBox="1"/>
      </xdr:nvSpPr>
      <xdr:spPr>
        <a:xfrm>
          <a:off x="7626427"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16129</xdr:rowOff>
    </xdr:from>
    <xdr:to>
      <xdr:col>10</xdr:col>
      <xdr:colOff>155575</xdr:colOff>
      <xdr:row>31</xdr:row>
      <xdr:rowOff>117729</xdr:rowOff>
    </xdr:to>
    <xdr:sp macro="" textlink="">
      <xdr:nvSpPr>
        <xdr:cNvPr id="312" name="円/楕円 311"/>
        <xdr:cNvSpPr/>
      </xdr:nvSpPr>
      <xdr:spPr>
        <a:xfrm>
          <a:off x="6921500" y="53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134256</xdr:rowOff>
    </xdr:from>
    <xdr:ext cx="469744" cy="259045"/>
    <xdr:sp macro="" textlink="">
      <xdr:nvSpPr>
        <xdr:cNvPr id="313" name="テキスト ボックス 312"/>
        <xdr:cNvSpPr txBox="1"/>
      </xdr:nvSpPr>
      <xdr:spPr>
        <a:xfrm>
          <a:off x="6737427" y="510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17679</xdr:rowOff>
    </xdr:from>
    <xdr:to>
      <xdr:col>15</xdr:col>
      <xdr:colOff>180975</xdr:colOff>
      <xdr:row>58</xdr:row>
      <xdr:rowOff>71234</xdr:rowOff>
    </xdr:to>
    <xdr:cxnSp macro="">
      <xdr:nvCxnSpPr>
        <xdr:cNvPr id="342" name="直線コネクタ 341"/>
        <xdr:cNvCxnSpPr/>
      </xdr:nvCxnSpPr>
      <xdr:spPr>
        <a:xfrm>
          <a:off x="9639300" y="9961779"/>
          <a:ext cx="838200" cy="5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17679</xdr:rowOff>
    </xdr:from>
    <xdr:to>
      <xdr:col>14</xdr:col>
      <xdr:colOff>28575</xdr:colOff>
      <xdr:row>58</xdr:row>
      <xdr:rowOff>56896</xdr:rowOff>
    </xdr:to>
    <xdr:cxnSp macro="">
      <xdr:nvCxnSpPr>
        <xdr:cNvPr id="345" name="直線コネクタ 344"/>
        <xdr:cNvCxnSpPr/>
      </xdr:nvCxnSpPr>
      <xdr:spPr>
        <a:xfrm flipV="1">
          <a:off x="8750300" y="9961779"/>
          <a:ext cx="889000" cy="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7" name="テキスト ボックス 346"/>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54343</xdr:rowOff>
    </xdr:from>
    <xdr:to>
      <xdr:col>12</xdr:col>
      <xdr:colOff>511175</xdr:colOff>
      <xdr:row>58</xdr:row>
      <xdr:rowOff>56896</xdr:rowOff>
    </xdr:to>
    <xdr:cxnSp macro="">
      <xdr:nvCxnSpPr>
        <xdr:cNvPr id="348" name="直線コネクタ 347"/>
        <xdr:cNvCxnSpPr/>
      </xdr:nvCxnSpPr>
      <xdr:spPr>
        <a:xfrm>
          <a:off x="7861300" y="999844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54343</xdr:rowOff>
    </xdr:from>
    <xdr:to>
      <xdr:col>11</xdr:col>
      <xdr:colOff>307975</xdr:colOff>
      <xdr:row>58</xdr:row>
      <xdr:rowOff>61938</xdr:rowOff>
    </xdr:to>
    <xdr:cxnSp macro="">
      <xdr:nvCxnSpPr>
        <xdr:cNvPr id="351" name="直線コネクタ 350"/>
        <xdr:cNvCxnSpPr/>
      </xdr:nvCxnSpPr>
      <xdr:spPr>
        <a:xfrm flipV="1">
          <a:off x="6972300" y="9998443"/>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3" name="テキスト ボックス 352"/>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20434</xdr:rowOff>
    </xdr:from>
    <xdr:to>
      <xdr:col>15</xdr:col>
      <xdr:colOff>231775</xdr:colOff>
      <xdr:row>58</xdr:row>
      <xdr:rowOff>122034</xdr:rowOff>
    </xdr:to>
    <xdr:sp macro="" textlink="">
      <xdr:nvSpPr>
        <xdr:cNvPr id="361" name="円/楕円 360"/>
        <xdr:cNvSpPr/>
      </xdr:nvSpPr>
      <xdr:spPr>
        <a:xfrm>
          <a:off x="10426700" y="99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43311</xdr:rowOff>
    </xdr:from>
    <xdr:ext cx="534377" cy="259045"/>
    <xdr:sp macro="" textlink="">
      <xdr:nvSpPr>
        <xdr:cNvPr id="362" name="農林水産業費該当値テキスト"/>
        <xdr:cNvSpPr txBox="1"/>
      </xdr:nvSpPr>
      <xdr:spPr>
        <a:xfrm>
          <a:off x="10528300" y="98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138329</xdr:rowOff>
    </xdr:from>
    <xdr:to>
      <xdr:col>14</xdr:col>
      <xdr:colOff>79375</xdr:colOff>
      <xdr:row>58</xdr:row>
      <xdr:rowOff>68479</xdr:rowOff>
    </xdr:to>
    <xdr:sp macro="" textlink="">
      <xdr:nvSpPr>
        <xdr:cNvPr id="363" name="円/楕円 362"/>
        <xdr:cNvSpPr/>
      </xdr:nvSpPr>
      <xdr:spPr>
        <a:xfrm>
          <a:off x="9588500" y="99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85006</xdr:rowOff>
    </xdr:from>
    <xdr:ext cx="534377" cy="259045"/>
    <xdr:sp macro="" textlink="">
      <xdr:nvSpPr>
        <xdr:cNvPr id="364" name="テキスト ボックス 363"/>
        <xdr:cNvSpPr txBox="1"/>
      </xdr:nvSpPr>
      <xdr:spPr>
        <a:xfrm>
          <a:off x="9372111" y="96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6096</xdr:rowOff>
    </xdr:from>
    <xdr:to>
      <xdr:col>12</xdr:col>
      <xdr:colOff>561975</xdr:colOff>
      <xdr:row>58</xdr:row>
      <xdr:rowOff>107696</xdr:rowOff>
    </xdr:to>
    <xdr:sp macro="" textlink="">
      <xdr:nvSpPr>
        <xdr:cNvPr id="365" name="円/楕円 364"/>
        <xdr:cNvSpPr/>
      </xdr:nvSpPr>
      <xdr:spPr>
        <a:xfrm>
          <a:off x="8699500" y="9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98823</xdr:rowOff>
    </xdr:from>
    <xdr:ext cx="534377" cy="259045"/>
    <xdr:sp macro="" textlink="">
      <xdr:nvSpPr>
        <xdr:cNvPr id="366" name="テキスト ボックス 365"/>
        <xdr:cNvSpPr txBox="1"/>
      </xdr:nvSpPr>
      <xdr:spPr>
        <a:xfrm>
          <a:off x="8483111" y="100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3543</xdr:rowOff>
    </xdr:from>
    <xdr:to>
      <xdr:col>11</xdr:col>
      <xdr:colOff>358775</xdr:colOff>
      <xdr:row>58</xdr:row>
      <xdr:rowOff>105143</xdr:rowOff>
    </xdr:to>
    <xdr:sp macro="" textlink="">
      <xdr:nvSpPr>
        <xdr:cNvPr id="367" name="円/楕円 366"/>
        <xdr:cNvSpPr/>
      </xdr:nvSpPr>
      <xdr:spPr>
        <a:xfrm>
          <a:off x="7810500" y="99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121670</xdr:rowOff>
    </xdr:from>
    <xdr:ext cx="534377" cy="259045"/>
    <xdr:sp macro="" textlink="">
      <xdr:nvSpPr>
        <xdr:cNvPr id="368" name="テキスト ボックス 367"/>
        <xdr:cNvSpPr txBox="1"/>
      </xdr:nvSpPr>
      <xdr:spPr>
        <a:xfrm>
          <a:off x="7594111" y="97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11138</xdr:rowOff>
    </xdr:from>
    <xdr:to>
      <xdr:col>10</xdr:col>
      <xdr:colOff>155575</xdr:colOff>
      <xdr:row>58</xdr:row>
      <xdr:rowOff>112738</xdr:rowOff>
    </xdr:to>
    <xdr:sp macro="" textlink="">
      <xdr:nvSpPr>
        <xdr:cNvPr id="369" name="円/楕円 368"/>
        <xdr:cNvSpPr/>
      </xdr:nvSpPr>
      <xdr:spPr>
        <a:xfrm>
          <a:off x="6921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103865</xdr:rowOff>
    </xdr:from>
    <xdr:ext cx="534377" cy="259045"/>
    <xdr:sp macro="" textlink="">
      <xdr:nvSpPr>
        <xdr:cNvPr id="370" name="テキスト ボックス 369"/>
        <xdr:cNvSpPr txBox="1"/>
      </xdr:nvSpPr>
      <xdr:spPr>
        <a:xfrm>
          <a:off x="6705111" y="100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65588</xdr:rowOff>
    </xdr:from>
    <xdr:to>
      <xdr:col>15</xdr:col>
      <xdr:colOff>180975</xdr:colOff>
      <xdr:row>78</xdr:row>
      <xdr:rowOff>15021</xdr:rowOff>
    </xdr:to>
    <xdr:cxnSp macro="">
      <xdr:nvCxnSpPr>
        <xdr:cNvPr id="397" name="直線コネクタ 396"/>
        <xdr:cNvCxnSpPr/>
      </xdr:nvCxnSpPr>
      <xdr:spPr>
        <a:xfrm flipV="1">
          <a:off x="9639300" y="13267238"/>
          <a:ext cx="838200" cy="1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94117</xdr:rowOff>
    </xdr:from>
    <xdr:to>
      <xdr:col>14</xdr:col>
      <xdr:colOff>28575</xdr:colOff>
      <xdr:row>78</xdr:row>
      <xdr:rowOff>15021</xdr:rowOff>
    </xdr:to>
    <xdr:cxnSp macro="">
      <xdr:nvCxnSpPr>
        <xdr:cNvPr id="400" name="直線コネクタ 399"/>
        <xdr:cNvCxnSpPr/>
      </xdr:nvCxnSpPr>
      <xdr:spPr>
        <a:xfrm>
          <a:off x="8750300" y="13295767"/>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94117</xdr:rowOff>
    </xdr:from>
    <xdr:to>
      <xdr:col>12</xdr:col>
      <xdr:colOff>511175</xdr:colOff>
      <xdr:row>77</xdr:row>
      <xdr:rowOff>137917</xdr:rowOff>
    </xdr:to>
    <xdr:cxnSp macro="">
      <xdr:nvCxnSpPr>
        <xdr:cNvPr id="403" name="直線コネクタ 402"/>
        <xdr:cNvCxnSpPr/>
      </xdr:nvCxnSpPr>
      <xdr:spPr>
        <a:xfrm flipV="1">
          <a:off x="7861300" y="13295767"/>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137917</xdr:rowOff>
    </xdr:from>
    <xdr:to>
      <xdr:col>11</xdr:col>
      <xdr:colOff>307975</xdr:colOff>
      <xdr:row>78</xdr:row>
      <xdr:rowOff>32350</xdr:rowOff>
    </xdr:to>
    <xdr:cxnSp macro="">
      <xdr:nvCxnSpPr>
        <xdr:cNvPr id="406" name="直線コネクタ 405"/>
        <xdr:cNvCxnSpPr/>
      </xdr:nvCxnSpPr>
      <xdr:spPr>
        <a:xfrm flipV="1">
          <a:off x="6972300" y="13339567"/>
          <a:ext cx="889000" cy="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14788</xdr:rowOff>
    </xdr:from>
    <xdr:to>
      <xdr:col>15</xdr:col>
      <xdr:colOff>231775</xdr:colOff>
      <xdr:row>77</xdr:row>
      <xdr:rowOff>116388</xdr:rowOff>
    </xdr:to>
    <xdr:sp macro="" textlink="">
      <xdr:nvSpPr>
        <xdr:cNvPr id="416" name="円/楕円 415"/>
        <xdr:cNvSpPr/>
      </xdr:nvSpPr>
      <xdr:spPr>
        <a:xfrm>
          <a:off x="10426700" y="132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164665</xdr:rowOff>
    </xdr:from>
    <xdr:ext cx="469744" cy="259045"/>
    <xdr:sp macro="" textlink="">
      <xdr:nvSpPr>
        <xdr:cNvPr id="417" name="商工費該当値テキスト"/>
        <xdr:cNvSpPr txBox="1"/>
      </xdr:nvSpPr>
      <xdr:spPr>
        <a:xfrm>
          <a:off x="10528300"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135671</xdr:rowOff>
    </xdr:from>
    <xdr:to>
      <xdr:col>14</xdr:col>
      <xdr:colOff>79375</xdr:colOff>
      <xdr:row>78</xdr:row>
      <xdr:rowOff>65821</xdr:rowOff>
    </xdr:to>
    <xdr:sp macro="" textlink="">
      <xdr:nvSpPr>
        <xdr:cNvPr id="418" name="円/楕円 417"/>
        <xdr:cNvSpPr/>
      </xdr:nvSpPr>
      <xdr:spPr>
        <a:xfrm>
          <a:off x="9588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56948</xdr:rowOff>
    </xdr:from>
    <xdr:ext cx="469744" cy="259045"/>
    <xdr:sp macro="" textlink="">
      <xdr:nvSpPr>
        <xdr:cNvPr id="419" name="テキスト ボックス 418"/>
        <xdr:cNvSpPr txBox="1"/>
      </xdr:nvSpPr>
      <xdr:spPr>
        <a:xfrm>
          <a:off x="9404427"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43317</xdr:rowOff>
    </xdr:from>
    <xdr:to>
      <xdr:col>12</xdr:col>
      <xdr:colOff>561975</xdr:colOff>
      <xdr:row>77</xdr:row>
      <xdr:rowOff>144917</xdr:rowOff>
    </xdr:to>
    <xdr:sp macro="" textlink="">
      <xdr:nvSpPr>
        <xdr:cNvPr id="420" name="円/楕円 419"/>
        <xdr:cNvSpPr/>
      </xdr:nvSpPr>
      <xdr:spPr>
        <a:xfrm>
          <a:off x="8699500" y="132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136044</xdr:rowOff>
    </xdr:from>
    <xdr:ext cx="469744" cy="259045"/>
    <xdr:sp macro="" textlink="">
      <xdr:nvSpPr>
        <xdr:cNvPr id="421" name="テキスト ボックス 420"/>
        <xdr:cNvSpPr txBox="1"/>
      </xdr:nvSpPr>
      <xdr:spPr>
        <a:xfrm>
          <a:off x="8515427" y="1333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87117</xdr:rowOff>
    </xdr:from>
    <xdr:to>
      <xdr:col>11</xdr:col>
      <xdr:colOff>358775</xdr:colOff>
      <xdr:row>78</xdr:row>
      <xdr:rowOff>17267</xdr:rowOff>
    </xdr:to>
    <xdr:sp macro="" textlink="">
      <xdr:nvSpPr>
        <xdr:cNvPr id="422" name="円/楕円 421"/>
        <xdr:cNvSpPr/>
      </xdr:nvSpPr>
      <xdr:spPr>
        <a:xfrm>
          <a:off x="7810500" y="132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8394</xdr:rowOff>
    </xdr:from>
    <xdr:ext cx="469744" cy="259045"/>
    <xdr:sp macro="" textlink="">
      <xdr:nvSpPr>
        <xdr:cNvPr id="423" name="テキスト ボックス 422"/>
        <xdr:cNvSpPr txBox="1"/>
      </xdr:nvSpPr>
      <xdr:spPr>
        <a:xfrm>
          <a:off x="7626427" y="133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153000</xdr:rowOff>
    </xdr:from>
    <xdr:to>
      <xdr:col>10</xdr:col>
      <xdr:colOff>155575</xdr:colOff>
      <xdr:row>78</xdr:row>
      <xdr:rowOff>83150</xdr:rowOff>
    </xdr:to>
    <xdr:sp macro="" textlink="">
      <xdr:nvSpPr>
        <xdr:cNvPr id="424" name="円/楕円 423"/>
        <xdr:cNvSpPr/>
      </xdr:nvSpPr>
      <xdr:spPr>
        <a:xfrm>
          <a:off x="6921500" y="133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74277</xdr:rowOff>
    </xdr:from>
    <xdr:ext cx="469744" cy="259045"/>
    <xdr:sp macro="" textlink="">
      <xdr:nvSpPr>
        <xdr:cNvPr id="425" name="テキスト ボックス 424"/>
        <xdr:cNvSpPr txBox="1"/>
      </xdr:nvSpPr>
      <xdr:spPr>
        <a:xfrm>
          <a:off x="6737427" y="134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30635</xdr:rowOff>
    </xdr:from>
    <xdr:to>
      <xdr:col>15</xdr:col>
      <xdr:colOff>180975</xdr:colOff>
      <xdr:row>98</xdr:row>
      <xdr:rowOff>49805</xdr:rowOff>
    </xdr:to>
    <xdr:cxnSp macro="">
      <xdr:nvCxnSpPr>
        <xdr:cNvPr id="452" name="直線コネクタ 451"/>
        <xdr:cNvCxnSpPr/>
      </xdr:nvCxnSpPr>
      <xdr:spPr>
        <a:xfrm flipV="1">
          <a:off x="9639300" y="16832735"/>
          <a:ext cx="8382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36601</xdr:rowOff>
    </xdr:from>
    <xdr:to>
      <xdr:col>14</xdr:col>
      <xdr:colOff>28575</xdr:colOff>
      <xdr:row>98</xdr:row>
      <xdr:rowOff>49805</xdr:rowOff>
    </xdr:to>
    <xdr:cxnSp macro="">
      <xdr:nvCxnSpPr>
        <xdr:cNvPr id="455" name="直線コネクタ 454"/>
        <xdr:cNvCxnSpPr/>
      </xdr:nvCxnSpPr>
      <xdr:spPr>
        <a:xfrm>
          <a:off x="8750300" y="16838701"/>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165066</xdr:rowOff>
    </xdr:from>
    <xdr:to>
      <xdr:col>12</xdr:col>
      <xdr:colOff>511175</xdr:colOff>
      <xdr:row>98</xdr:row>
      <xdr:rowOff>36601</xdr:rowOff>
    </xdr:to>
    <xdr:cxnSp macro="">
      <xdr:nvCxnSpPr>
        <xdr:cNvPr id="458" name="直線コネクタ 457"/>
        <xdr:cNvCxnSpPr/>
      </xdr:nvCxnSpPr>
      <xdr:spPr>
        <a:xfrm>
          <a:off x="7861300" y="16795716"/>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135269</xdr:rowOff>
    </xdr:from>
    <xdr:to>
      <xdr:col>11</xdr:col>
      <xdr:colOff>307975</xdr:colOff>
      <xdr:row>97</xdr:row>
      <xdr:rowOff>165066</xdr:rowOff>
    </xdr:to>
    <xdr:cxnSp macro="">
      <xdr:nvCxnSpPr>
        <xdr:cNvPr id="461" name="直線コネクタ 460"/>
        <xdr:cNvCxnSpPr/>
      </xdr:nvCxnSpPr>
      <xdr:spPr>
        <a:xfrm>
          <a:off x="6972300" y="16765919"/>
          <a:ext cx="889000" cy="2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151285</xdr:rowOff>
    </xdr:from>
    <xdr:to>
      <xdr:col>15</xdr:col>
      <xdr:colOff>231775</xdr:colOff>
      <xdr:row>98</xdr:row>
      <xdr:rowOff>81435</xdr:rowOff>
    </xdr:to>
    <xdr:sp macro="" textlink="">
      <xdr:nvSpPr>
        <xdr:cNvPr id="471" name="円/楕円 470"/>
        <xdr:cNvSpPr/>
      </xdr:nvSpPr>
      <xdr:spPr>
        <a:xfrm>
          <a:off x="10426700" y="167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66212</xdr:rowOff>
    </xdr:from>
    <xdr:ext cx="534377" cy="259045"/>
    <xdr:sp macro="" textlink="">
      <xdr:nvSpPr>
        <xdr:cNvPr id="472" name="土木費該当値テキスト"/>
        <xdr:cNvSpPr txBox="1"/>
      </xdr:nvSpPr>
      <xdr:spPr>
        <a:xfrm>
          <a:off x="10528300" y="166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170455</xdr:rowOff>
    </xdr:from>
    <xdr:to>
      <xdr:col>14</xdr:col>
      <xdr:colOff>79375</xdr:colOff>
      <xdr:row>98</xdr:row>
      <xdr:rowOff>100605</xdr:rowOff>
    </xdr:to>
    <xdr:sp macro="" textlink="">
      <xdr:nvSpPr>
        <xdr:cNvPr id="473" name="円/楕円 472"/>
        <xdr:cNvSpPr/>
      </xdr:nvSpPr>
      <xdr:spPr>
        <a:xfrm>
          <a:off x="9588500" y="16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91732</xdr:rowOff>
    </xdr:from>
    <xdr:ext cx="534377" cy="259045"/>
    <xdr:sp macro="" textlink="">
      <xdr:nvSpPr>
        <xdr:cNvPr id="474" name="テキスト ボックス 473"/>
        <xdr:cNvSpPr txBox="1"/>
      </xdr:nvSpPr>
      <xdr:spPr>
        <a:xfrm>
          <a:off x="9372111" y="168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157251</xdr:rowOff>
    </xdr:from>
    <xdr:to>
      <xdr:col>12</xdr:col>
      <xdr:colOff>561975</xdr:colOff>
      <xdr:row>98</xdr:row>
      <xdr:rowOff>87401</xdr:rowOff>
    </xdr:to>
    <xdr:sp macro="" textlink="">
      <xdr:nvSpPr>
        <xdr:cNvPr id="475" name="円/楕円 474"/>
        <xdr:cNvSpPr/>
      </xdr:nvSpPr>
      <xdr:spPr>
        <a:xfrm>
          <a:off x="8699500" y="167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78528</xdr:rowOff>
    </xdr:from>
    <xdr:ext cx="534377" cy="259045"/>
    <xdr:sp macro="" textlink="">
      <xdr:nvSpPr>
        <xdr:cNvPr id="476" name="テキスト ボックス 475"/>
        <xdr:cNvSpPr txBox="1"/>
      </xdr:nvSpPr>
      <xdr:spPr>
        <a:xfrm>
          <a:off x="8483111"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114266</xdr:rowOff>
    </xdr:from>
    <xdr:to>
      <xdr:col>11</xdr:col>
      <xdr:colOff>358775</xdr:colOff>
      <xdr:row>98</xdr:row>
      <xdr:rowOff>44416</xdr:rowOff>
    </xdr:to>
    <xdr:sp macro="" textlink="">
      <xdr:nvSpPr>
        <xdr:cNvPr id="477" name="円/楕円 476"/>
        <xdr:cNvSpPr/>
      </xdr:nvSpPr>
      <xdr:spPr>
        <a:xfrm>
          <a:off x="7810500" y="167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35543</xdr:rowOff>
    </xdr:from>
    <xdr:ext cx="534377" cy="259045"/>
    <xdr:sp macro="" textlink="">
      <xdr:nvSpPr>
        <xdr:cNvPr id="478" name="テキスト ボックス 477"/>
        <xdr:cNvSpPr txBox="1"/>
      </xdr:nvSpPr>
      <xdr:spPr>
        <a:xfrm>
          <a:off x="7594111" y="168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84469</xdr:rowOff>
    </xdr:from>
    <xdr:to>
      <xdr:col>10</xdr:col>
      <xdr:colOff>155575</xdr:colOff>
      <xdr:row>98</xdr:row>
      <xdr:rowOff>14619</xdr:rowOff>
    </xdr:to>
    <xdr:sp macro="" textlink="">
      <xdr:nvSpPr>
        <xdr:cNvPr id="479" name="円/楕円 478"/>
        <xdr:cNvSpPr/>
      </xdr:nvSpPr>
      <xdr:spPr>
        <a:xfrm>
          <a:off x="6921500" y="167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5746</xdr:rowOff>
    </xdr:from>
    <xdr:ext cx="534377" cy="259045"/>
    <xdr:sp macro="" textlink="">
      <xdr:nvSpPr>
        <xdr:cNvPr id="480" name="テキスト ボックス 479"/>
        <xdr:cNvSpPr txBox="1"/>
      </xdr:nvSpPr>
      <xdr:spPr>
        <a:xfrm>
          <a:off x="6705111" y="168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37287</xdr:rowOff>
    </xdr:from>
    <xdr:to>
      <xdr:col>23</xdr:col>
      <xdr:colOff>517525</xdr:colOff>
      <xdr:row>36</xdr:row>
      <xdr:rowOff>47117</xdr:rowOff>
    </xdr:to>
    <xdr:cxnSp macro="">
      <xdr:nvCxnSpPr>
        <xdr:cNvPr id="506" name="直線コネクタ 505"/>
        <xdr:cNvCxnSpPr/>
      </xdr:nvCxnSpPr>
      <xdr:spPr>
        <a:xfrm>
          <a:off x="15481300" y="5352237"/>
          <a:ext cx="838200" cy="86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37287</xdr:rowOff>
    </xdr:from>
    <xdr:to>
      <xdr:col>22</xdr:col>
      <xdr:colOff>365125</xdr:colOff>
      <xdr:row>35</xdr:row>
      <xdr:rowOff>119983</xdr:rowOff>
    </xdr:to>
    <xdr:cxnSp macro="">
      <xdr:nvCxnSpPr>
        <xdr:cNvPr id="509" name="直線コネクタ 508"/>
        <xdr:cNvCxnSpPr/>
      </xdr:nvCxnSpPr>
      <xdr:spPr>
        <a:xfrm flipV="1">
          <a:off x="14592300" y="5352237"/>
          <a:ext cx="889000" cy="76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119983</xdr:rowOff>
    </xdr:from>
    <xdr:to>
      <xdr:col>21</xdr:col>
      <xdr:colOff>161925</xdr:colOff>
      <xdr:row>36</xdr:row>
      <xdr:rowOff>141986</xdr:rowOff>
    </xdr:to>
    <xdr:cxnSp macro="">
      <xdr:nvCxnSpPr>
        <xdr:cNvPr id="512" name="直線コネクタ 511"/>
        <xdr:cNvCxnSpPr/>
      </xdr:nvCxnSpPr>
      <xdr:spPr>
        <a:xfrm flipV="1">
          <a:off x="13703300" y="6120733"/>
          <a:ext cx="889000" cy="1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139529</xdr:rowOff>
    </xdr:from>
    <xdr:to>
      <xdr:col>19</xdr:col>
      <xdr:colOff>644525</xdr:colOff>
      <xdr:row>36</xdr:row>
      <xdr:rowOff>141986</xdr:rowOff>
    </xdr:to>
    <xdr:cxnSp macro="">
      <xdr:nvCxnSpPr>
        <xdr:cNvPr id="515" name="直線コネクタ 514"/>
        <xdr:cNvCxnSpPr/>
      </xdr:nvCxnSpPr>
      <xdr:spPr>
        <a:xfrm>
          <a:off x="12814300" y="631172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167767</xdr:rowOff>
    </xdr:from>
    <xdr:to>
      <xdr:col>23</xdr:col>
      <xdr:colOff>568325</xdr:colOff>
      <xdr:row>36</xdr:row>
      <xdr:rowOff>97917</xdr:rowOff>
    </xdr:to>
    <xdr:sp macro="" textlink="">
      <xdr:nvSpPr>
        <xdr:cNvPr id="525" name="円/楕円 524"/>
        <xdr:cNvSpPr/>
      </xdr:nvSpPr>
      <xdr:spPr>
        <a:xfrm>
          <a:off x="16268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19194</xdr:rowOff>
    </xdr:from>
    <xdr:ext cx="534377" cy="259045"/>
    <xdr:sp macro="" textlink="">
      <xdr:nvSpPr>
        <xdr:cNvPr id="526" name="消防費該当値テキスト"/>
        <xdr:cNvSpPr txBox="1"/>
      </xdr:nvSpPr>
      <xdr:spPr>
        <a:xfrm>
          <a:off x="16370300" y="60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15,620</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157937</xdr:rowOff>
    </xdr:from>
    <xdr:to>
      <xdr:col>22</xdr:col>
      <xdr:colOff>415925</xdr:colOff>
      <xdr:row>31</xdr:row>
      <xdr:rowOff>88087</xdr:rowOff>
    </xdr:to>
    <xdr:sp macro="" textlink="">
      <xdr:nvSpPr>
        <xdr:cNvPr id="527" name="円/楕円 526"/>
        <xdr:cNvSpPr/>
      </xdr:nvSpPr>
      <xdr:spPr>
        <a:xfrm>
          <a:off x="15430500" y="53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104614</xdr:rowOff>
    </xdr:from>
    <xdr:ext cx="534377" cy="259045"/>
    <xdr:sp macro="" textlink="">
      <xdr:nvSpPr>
        <xdr:cNvPr id="528" name="テキスト ボックス 527"/>
        <xdr:cNvSpPr txBox="1"/>
      </xdr:nvSpPr>
      <xdr:spPr>
        <a:xfrm>
          <a:off x="15214111" y="507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69183</xdr:rowOff>
    </xdr:from>
    <xdr:to>
      <xdr:col>21</xdr:col>
      <xdr:colOff>212725</xdr:colOff>
      <xdr:row>35</xdr:row>
      <xdr:rowOff>170783</xdr:rowOff>
    </xdr:to>
    <xdr:sp macro="" textlink="">
      <xdr:nvSpPr>
        <xdr:cNvPr id="529" name="円/楕円 528"/>
        <xdr:cNvSpPr/>
      </xdr:nvSpPr>
      <xdr:spPr>
        <a:xfrm>
          <a:off x="14541500" y="60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15860</xdr:rowOff>
    </xdr:from>
    <xdr:ext cx="534377" cy="259045"/>
    <xdr:sp macro="" textlink="">
      <xdr:nvSpPr>
        <xdr:cNvPr id="530" name="テキスト ボックス 529"/>
        <xdr:cNvSpPr txBox="1"/>
      </xdr:nvSpPr>
      <xdr:spPr>
        <a:xfrm>
          <a:off x="14325111" y="58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91186</xdr:rowOff>
    </xdr:from>
    <xdr:to>
      <xdr:col>20</xdr:col>
      <xdr:colOff>9525</xdr:colOff>
      <xdr:row>37</xdr:row>
      <xdr:rowOff>21336</xdr:rowOff>
    </xdr:to>
    <xdr:sp macro="" textlink="">
      <xdr:nvSpPr>
        <xdr:cNvPr id="531" name="円/楕円 530"/>
        <xdr:cNvSpPr/>
      </xdr:nvSpPr>
      <xdr:spPr>
        <a:xfrm>
          <a:off x="13652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12463</xdr:rowOff>
    </xdr:from>
    <xdr:ext cx="534377" cy="259045"/>
    <xdr:sp macro="" textlink="">
      <xdr:nvSpPr>
        <xdr:cNvPr id="532" name="テキスト ボックス 531"/>
        <xdr:cNvSpPr txBox="1"/>
      </xdr:nvSpPr>
      <xdr:spPr>
        <a:xfrm>
          <a:off x="13436111" y="63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88729</xdr:rowOff>
    </xdr:from>
    <xdr:to>
      <xdr:col>18</xdr:col>
      <xdr:colOff>492125</xdr:colOff>
      <xdr:row>37</xdr:row>
      <xdr:rowOff>18879</xdr:rowOff>
    </xdr:to>
    <xdr:sp macro="" textlink="">
      <xdr:nvSpPr>
        <xdr:cNvPr id="533" name="円/楕円 532"/>
        <xdr:cNvSpPr/>
      </xdr:nvSpPr>
      <xdr:spPr>
        <a:xfrm>
          <a:off x="12763500" y="62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10006</xdr:rowOff>
    </xdr:from>
    <xdr:ext cx="534377" cy="259045"/>
    <xdr:sp macro="" textlink="">
      <xdr:nvSpPr>
        <xdr:cNvPr id="534" name="テキスト ボックス 533"/>
        <xdr:cNvSpPr txBox="1"/>
      </xdr:nvSpPr>
      <xdr:spPr>
        <a:xfrm>
          <a:off x="12547111" y="6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19304</xdr:rowOff>
    </xdr:from>
    <xdr:to>
      <xdr:col>23</xdr:col>
      <xdr:colOff>517525</xdr:colOff>
      <xdr:row>58</xdr:row>
      <xdr:rowOff>104667</xdr:rowOff>
    </xdr:to>
    <xdr:cxnSp macro="">
      <xdr:nvCxnSpPr>
        <xdr:cNvPr id="564" name="直線コネクタ 563"/>
        <xdr:cNvCxnSpPr/>
      </xdr:nvCxnSpPr>
      <xdr:spPr>
        <a:xfrm>
          <a:off x="15481300" y="9449054"/>
          <a:ext cx="838200" cy="59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19304</xdr:rowOff>
    </xdr:from>
    <xdr:to>
      <xdr:col>22</xdr:col>
      <xdr:colOff>365125</xdr:colOff>
      <xdr:row>56</xdr:row>
      <xdr:rowOff>95314</xdr:rowOff>
    </xdr:to>
    <xdr:cxnSp macro="">
      <xdr:nvCxnSpPr>
        <xdr:cNvPr id="567" name="直線コネクタ 566"/>
        <xdr:cNvCxnSpPr/>
      </xdr:nvCxnSpPr>
      <xdr:spPr>
        <a:xfrm flipV="1">
          <a:off x="14592300" y="9449054"/>
          <a:ext cx="889000" cy="2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95314</xdr:rowOff>
    </xdr:from>
    <xdr:to>
      <xdr:col>21</xdr:col>
      <xdr:colOff>161925</xdr:colOff>
      <xdr:row>58</xdr:row>
      <xdr:rowOff>47574</xdr:rowOff>
    </xdr:to>
    <xdr:cxnSp macro="">
      <xdr:nvCxnSpPr>
        <xdr:cNvPr id="570" name="直線コネクタ 569"/>
        <xdr:cNvCxnSpPr/>
      </xdr:nvCxnSpPr>
      <xdr:spPr>
        <a:xfrm flipV="1">
          <a:off x="13703300" y="9696514"/>
          <a:ext cx="889000" cy="29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29458</xdr:rowOff>
    </xdr:from>
    <xdr:to>
      <xdr:col>19</xdr:col>
      <xdr:colOff>644525</xdr:colOff>
      <xdr:row>58</xdr:row>
      <xdr:rowOff>47574</xdr:rowOff>
    </xdr:to>
    <xdr:cxnSp macro="">
      <xdr:nvCxnSpPr>
        <xdr:cNvPr id="573" name="直線コネクタ 572"/>
        <xdr:cNvCxnSpPr/>
      </xdr:nvCxnSpPr>
      <xdr:spPr>
        <a:xfrm>
          <a:off x="12814300" y="9973558"/>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53867</xdr:rowOff>
    </xdr:from>
    <xdr:to>
      <xdr:col>23</xdr:col>
      <xdr:colOff>568325</xdr:colOff>
      <xdr:row>58</xdr:row>
      <xdr:rowOff>155467</xdr:rowOff>
    </xdr:to>
    <xdr:sp macro="" textlink="">
      <xdr:nvSpPr>
        <xdr:cNvPr id="583" name="円/楕円 582"/>
        <xdr:cNvSpPr/>
      </xdr:nvSpPr>
      <xdr:spPr>
        <a:xfrm>
          <a:off x="16268700" y="99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140244</xdr:rowOff>
    </xdr:from>
    <xdr:ext cx="534377" cy="259045"/>
    <xdr:sp macro="" textlink="">
      <xdr:nvSpPr>
        <xdr:cNvPr id="584" name="教育費該当値テキスト"/>
        <xdr:cNvSpPr txBox="1"/>
      </xdr:nvSpPr>
      <xdr:spPr>
        <a:xfrm>
          <a:off x="16370300" y="9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139954</xdr:rowOff>
    </xdr:from>
    <xdr:to>
      <xdr:col>22</xdr:col>
      <xdr:colOff>415925</xdr:colOff>
      <xdr:row>55</xdr:row>
      <xdr:rowOff>70104</xdr:rowOff>
    </xdr:to>
    <xdr:sp macro="" textlink="">
      <xdr:nvSpPr>
        <xdr:cNvPr id="585" name="円/楕円 584"/>
        <xdr:cNvSpPr/>
      </xdr:nvSpPr>
      <xdr:spPr>
        <a:xfrm>
          <a:off x="15430500" y="93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86631</xdr:rowOff>
    </xdr:from>
    <xdr:ext cx="534377" cy="259045"/>
    <xdr:sp macro="" textlink="">
      <xdr:nvSpPr>
        <xdr:cNvPr id="586" name="テキスト ボックス 585"/>
        <xdr:cNvSpPr txBox="1"/>
      </xdr:nvSpPr>
      <xdr:spPr>
        <a:xfrm>
          <a:off x="15214111" y="91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44514</xdr:rowOff>
    </xdr:from>
    <xdr:to>
      <xdr:col>21</xdr:col>
      <xdr:colOff>212725</xdr:colOff>
      <xdr:row>56</xdr:row>
      <xdr:rowOff>146114</xdr:rowOff>
    </xdr:to>
    <xdr:sp macro="" textlink="">
      <xdr:nvSpPr>
        <xdr:cNvPr id="587" name="円/楕円 586"/>
        <xdr:cNvSpPr/>
      </xdr:nvSpPr>
      <xdr:spPr>
        <a:xfrm>
          <a:off x="14541500" y="96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137241</xdr:rowOff>
    </xdr:from>
    <xdr:ext cx="534377" cy="259045"/>
    <xdr:sp macro="" textlink="">
      <xdr:nvSpPr>
        <xdr:cNvPr id="588" name="テキスト ボックス 587"/>
        <xdr:cNvSpPr txBox="1"/>
      </xdr:nvSpPr>
      <xdr:spPr>
        <a:xfrm>
          <a:off x="14325111" y="973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168224</xdr:rowOff>
    </xdr:from>
    <xdr:to>
      <xdr:col>20</xdr:col>
      <xdr:colOff>9525</xdr:colOff>
      <xdr:row>58</xdr:row>
      <xdr:rowOff>98374</xdr:rowOff>
    </xdr:to>
    <xdr:sp macro="" textlink="">
      <xdr:nvSpPr>
        <xdr:cNvPr id="589" name="円/楕円 588"/>
        <xdr:cNvSpPr/>
      </xdr:nvSpPr>
      <xdr:spPr>
        <a:xfrm>
          <a:off x="13652500" y="99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89501</xdr:rowOff>
    </xdr:from>
    <xdr:ext cx="534377" cy="259045"/>
    <xdr:sp macro="" textlink="">
      <xdr:nvSpPr>
        <xdr:cNvPr id="590" name="テキスト ボックス 589"/>
        <xdr:cNvSpPr txBox="1"/>
      </xdr:nvSpPr>
      <xdr:spPr>
        <a:xfrm>
          <a:off x="13436111" y="100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150108</xdr:rowOff>
    </xdr:from>
    <xdr:to>
      <xdr:col>18</xdr:col>
      <xdr:colOff>492125</xdr:colOff>
      <xdr:row>58</xdr:row>
      <xdr:rowOff>80258</xdr:rowOff>
    </xdr:to>
    <xdr:sp macro="" textlink="">
      <xdr:nvSpPr>
        <xdr:cNvPr id="591" name="円/楕円 590"/>
        <xdr:cNvSpPr/>
      </xdr:nvSpPr>
      <xdr:spPr>
        <a:xfrm>
          <a:off x="12763500" y="99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71385</xdr:rowOff>
    </xdr:from>
    <xdr:ext cx="534377" cy="259045"/>
    <xdr:sp macro="" textlink="">
      <xdr:nvSpPr>
        <xdr:cNvPr id="592" name="テキスト ボックス 591"/>
        <xdr:cNvSpPr txBox="1"/>
      </xdr:nvSpPr>
      <xdr:spPr>
        <a:xfrm>
          <a:off x="12547111" y="100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161798</xdr:rowOff>
    </xdr:from>
    <xdr:to>
      <xdr:col>23</xdr:col>
      <xdr:colOff>517525</xdr:colOff>
      <xdr:row>78</xdr:row>
      <xdr:rowOff>508</xdr:rowOff>
    </xdr:to>
    <xdr:cxnSp macro="">
      <xdr:nvCxnSpPr>
        <xdr:cNvPr id="621" name="直線コネクタ 620"/>
        <xdr:cNvCxnSpPr/>
      </xdr:nvCxnSpPr>
      <xdr:spPr>
        <a:xfrm>
          <a:off x="15481300" y="13191998"/>
          <a:ext cx="8382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2"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136271</xdr:rowOff>
    </xdr:from>
    <xdr:to>
      <xdr:col>22</xdr:col>
      <xdr:colOff>365125</xdr:colOff>
      <xdr:row>76</xdr:row>
      <xdr:rowOff>161798</xdr:rowOff>
    </xdr:to>
    <xdr:cxnSp macro="">
      <xdr:nvCxnSpPr>
        <xdr:cNvPr id="624" name="直線コネクタ 623"/>
        <xdr:cNvCxnSpPr/>
      </xdr:nvCxnSpPr>
      <xdr:spPr>
        <a:xfrm>
          <a:off x="14592300" y="1316647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136271</xdr:rowOff>
    </xdr:from>
    <xdr:to>
      <xdr:col>21</xdr:col>
      <xdr:colOff>161925</xdr:colOff>
      <xdr:row>77</xdr:row>
      <xdr:rowOff>43562</xdr:rowOff>
    </xdr:to>
    <xdr:cxnSp macro="">
      <xdr:nvCxnSpPr>
        <xdr:cNvPr id="627" name="直線コネクタ 626"/>
        <xdr:cNvCxnSpPr/>
      </xdr:nvCxnSpPr>
      <xdr:spPr>
        <a:xfrm flipV="1">
          <a:off x="13703300" y="13166471"/>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43562</xdr:rowOff>
    </xdr:from>
    <xdr:to>
      <xdr:col>19</xdr:col>
      <xdr:colOff>644525</xdr:colOff>
      <xdr:row>78</xdr:row>
      <xdr:rowOff>130429</xdr:rowOff>
    </xdr:to>
    <xdr:cxnSp macro="">
      <xdr:nvCxnSpPr>
        <xdr:cNvPr id="630" name="直線コネクタ 629"/>
        <xdr:cNvCxnSpPr/>
      </xdr:nvCxnSpPr>
      <xdr:spPr>
        <a:xfrm flipV="1">
          <a:off x="12814300" y="13245212"/>
          <a:ext cx="889000" cy="25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121158</xdr:rowOff>
    </xdr:from>
    <xdr:to>
      <xdr:col>23</xdr:col>
      <xdr:colOff>568325</xdr:colOff>
      <xdr:row>78</xdr:row>
      <xdr:rowOff>51308</xdr:rowOff>
    </xdr:to>
    <xdr:sp macro="" textlink="">
      <xdr:nvSpPr>
        <xdr:cNvPr id="640" name="円/楕円 639"/>
        <xdr:cNvSpPr/>
      </xdr:nvSpPr>
      <xdr:spPr>
        <a:xfrm>
          <a:off x="16268700" y="133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144035</xdr:rowOff>
    </xdr:from>
    <xdr:ext cx="469744" cy="259045"/>
    <xdr:sp macro="" textlink="">
      <xdr:nvSpPr>
        <xdr:cNvPr id="641" name="災害復旧費該当値テキスト"/>
        <xdr:cNvSpPr txBox="1"/>
      </xdr:nvSpPr>
      <xdr:spPr>
        <a:xfrm>
          <a:off x="16370300" y="1317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110998</xdr:rowOff>
    </xdr:from>
    <xdr:to>
      <xdr:col>22</xdr:col>
      <xdr:colOff>415925</xdr:colOff>
      <xdr:row>77</xdr:row>
      <xdr:rowOff>41148</xdr:rowOff>
    </xdr:to>
    <xdr:sp macro="" textlink="">
      <xdr:nvSpPr>
        <xdr:cNvPr id="642" name="円/楕円 641"/>
        <xdr:cNvSpPr/>
      </xdr:nvSpPr>
      <xdr:spPr>
        <a:xfrm>
          <a:off x="15430500" y="131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32275</xdr:rowOff>
    </xdr:from>
    <xdr:ext cx="469744" cy="259045"/>
    <xdr:sp macro="" textlink="">
      <xdr:nvSpPr>
        <xdr:cNvPr id="643" name="テキスト ボックス 642"/>
        <xdr:cNvSpPr txBox="1"/>
      </xdr:nvSpPr>
      <xdr:spPr>
        <a:xfrm>
          <a:off x="15246427" y="132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85471</xdr:rowOff>
    </xdr:from>
    <xdr:to>
      <xdr:col>21</xdr:col>
      <xdr:colOff>212725</xdr:colOff>
      <xdr:row>77</xdr:row>
      <xdr:rowOff>15621</xdr:rowOff>
    </xdr:to>
    <xdr:sp macro="" textlink="">
      <xdr:nvSpPr>
        <xdr:cNvPr id="644" name="円/楕円 643"/>
        <xdr:cNvSpPr/>
      </xdr:nvSpPr>
      <xdr:spPr>
        <a:xfrm>
          <a:off x="14541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6748</xdr:rowOff>
    </xdr:from>
    <xdr:ext cx="469744" cy="259045"/>
    <xdr:sp macro="" textlink="">
      <xdr:nvSpPr>
        <xdr:cNvPr id="645" name="テキスト ボックス 644"/>
        <xdr:cNvSpPr txBox="1"/>
      </xdr:nvSpPr>
      <xdr:spPr>
        <a:xfrm>
          <a:off x="14357427" y="132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164212</xdr:rowOff>
    </xdr:from>
    <xdr:to>
      <xdr:col>20</xdr:col>
      <xdr:colOff>9525</xdr:colOff>
      <xdr:row>77</xdr:row>
      <xdr:rowOff>94362</xdr:rowOff>
    </xdr:to>
    <xdr:sp macro="" textlink="">
      <xdr:nvSpPr>
        <xdr:cNvPr id="646" name="円/楕円 645"/>
        <xdr:cNvSpPr/>
      </xdr:nvSpPr>
      <xdr:spPr>
        <a:xfrm>
          <a:off x="13652500" y="131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85489</xdr:rowOff>
    </xdr:from>
    <xdr:ext cx="469744" cy="259045"/>
    <xdr:sp macro="" textlink="">
      <xdr:nvSpPr>
        <xdr:cNvPr id="647" name="テキスト ボックス 646"/>
        <xdr:cNvSpPr txBox="1"/>
      </xdr:nvSpPr>
      <xdr:spPr>
        <a:xfrm>
          <a:off x="13468427" y="132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79629</xdr:rowOff>
    </xdr:from>
    <xdr:to>
      <xdr:col>18</xdr:col>
      <xdr:colOff>492125</xdr:colOff>
      <xdr:row>79</xdr:row>
      <xdr:rowOff>9779</xdr:rowOff>
    </xdr:to>
    <xdr:sp macro="" textlink="">
      <xdr:nvSpPr>
        <xdr:cNvPr id="648" name="円/楕円 647"/>
        <xdr:cNvSpPr/>
      </xdr:nvSpPr>
      <xdr:spPr>
        <a:xfrm>
          <a:off x="12763500" y="134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906</xdr:rowOff>
    </xdr:from>
    <xdr:ext cx="378565" cy="259045"/>
    <xdr:sp macro="" textlink="">
      <xdr:nvSpPr>
        <xdr:cNvPr id="649" name="テキスト ボックス 648"/>
        <xdr:cNvSpPr txBox="1"/>
      </xdr:nvSpPr>
      <xdr:spPr>
        <a:xfrm>
          <a:off x="12625017" y="1354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124873</xdr:rowOff>
    </xdr:from>
    <xdr:to>
      <xdr:col>23</xdr:col>
      <xdr:colOff>517525</xdr:colOff>
      <xdr:row>94</xdr:row>
      <xdr:rowOff>170005</xdr:rowOff>
    </xdr:to>
    <xdr:cxnSp macro="">
      <xdr:nvCxnSpPr>
        <xdr:cNvPr id="680" name="直線コネクタ 679"/>
        <xdr:cNvCxnSpPr/>
      </xdr:nvCxnSpPr>
      <xdr:spPr>
        <a:xfrm>
          <a:off x="15481300" y="16241173"/>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109770</xdr:rowOff>
    </xdr:from>
    <xdr:to>
      <xdr:col>22</xdr:col>
      <xdr:colOff>365125</xdr:colOff>
      <xdr:row>94</xdr:row>
      <xdr:rowOff>124873</xdr:rowOff>
    </xdr:to>
    <xdr:cxnSp macro="">
      <xdr:nvCxnSpPr>
        <xdr:cNvPr id="683" name="直線コネクタ 682"/>
        <xdr:cNvCxnSpPr/>
      </xdr:nvCxnSpPr>
      <xdr:spPr>
        <a:xfrm>
          <a:off x="14592300" y="1622607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79643</xdr:rowOff>
    </xdr:from>
    <xdr:to>
      <xdr:col>21</xdr:col>
      <xdr:colOff>161925</xdr:colOff>
      <xdr:row>94</xdr:row>
      <xdr:rowOff>109770</xdr:rowOff>
    </xdr:to>
    <xdr:cxnSp macro="">
      <xdr:nvCxnSpPr>
        <xdr:cNvPr id="686" name="直線コネクタ 685"/>
        <xdr:cNvCxnSpPr/>
      </xdr:nvCxnSpPr>
      <xdr:spPr>
        <a:xfrm>
          <a:off x="13703300" y="16195943"/>
          <a:ext cx="8890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79643</xdr:rowOff>
    </xdr:from>
    <xdr:to>
      <xdr:col>19</xdr:col>
      <xdr:colOff>644525</xdr:colOff>
      <xdr:row>94</xdr:row>
      <xdr:rowOff>126262</xdr:rowOff>
    </xdr:to>
    <xdr:cxnSp macro="">
      <xdr:nvCxnSpPr>
        <xdr:cNvPr id="689" name="直線コネクタ 688"/>
        <xdr:cNvCxnSpPr/>
      </xdr:nvCxnSpPr>
      <xdr:spPr>
        <a:xfrm flipV="1">
          <a:off x="12814300" y="16195943"/>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119205</xdr:rowOff>
    </xdr:from>
    <xdr:to>
      <xdr:col>23</xdr:col>
      <xdr:colOff>568325</xdr:colOff>
      <xdr:row>95</xdr:row>
      <xdr:rowOff>49355</xdr:rowOff>
    </xdr:to>
    <xdr:sp macro="" textlink="">
      <xdr:nvSpPr>
        <xdr:cNvPr id="699" name="円/楕円 698"/>
        <xdr:cNvSpPr/>
      </xdr:nvSpPr>
      <xdr:spPr>
        <a:xfrm>
          <a:off x="16268700" y="162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142082</xdr:rowOff>
    </xdr:from>
    <xdr:ext cx="534377" cy="259045"/>
    <xdr:sp macro="" textlink="">
      <xdr:nvSpPr>
        <xdr:cNvPr id="700" name="公債費該当値テキスト"/>
        <xdr:cNvSpPr txBox="1"/>
      </xdr:nvSpPr>
      <xdr:spPr>
        <a:xfrm>
          <a:off x="16370300" y="160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74073</xdr:rowOff>
    </xdr:from>
    <xdr:to>
      <xdr:col>22</xdr:col>
      <xdr:colOff>415925</xdr:colOff>
      <xdr:row>95</xdr:row>
      <xdr:rowOff>4223</xdr:rowOff>
    </xdr:to>
    <xdr:sp macro="" textlink="">
      <xdr:nvSpPr>
        <xdr:cNvPr id="701" name="円/楕円 700"/>
        <xdr:cNvSpPr/>
      </xdr:nvSpPr>
      <xdr:spPr>
        <a:xfrm>
          <a:off x="15430500" y="161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20750</xdr:rowOff>
    </xdr:from>
    <xdr:ext cx="534377" cy="259045"/>
    <xdr:sp macro="" textlink="">
      <xdr:nvSpPr>
        <xdr:cNvPr id="702" name="テキスト ボックス 701"/>
        <xdr:cNvSpPr txBox="1"/>
      </xdr:nvSpPr>
      <xdr:spPr>
        <a:xfrm>
          <a:off x="15214111" y="159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58970</xdr:rowOff>
    </xdr:from>
    <xdr:to>
      <xdr:col>21</xdr:col>
      <xdr:colOff>212725</xdr:colOff>
      <xdr:row>94</xdr:row>
      <xdr:rowOff>160570</xdr:rowOff>
    </xdr:to>
    <xdr:sp macro="" textlink="">
      <xdr:nvSpPr>
        <xdr:cNvPr id="703" name="円/楕円 702"/>
        <xdr:cNvSpPr/>
      </xdr:nvSpPr>
      <xdr:spPr>
        <a:xfrm>
          <a:off x="14541500" y="161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5647</xdr:rowOff>
    </xdr:from>
    <xdr:ext cx="534377" cy="259045"/>
    <xdr:sp macro="" textlink="">
      <xdr:nvSpPr>
        <xdr:cNvPr id="704" name="テキスト ボックス 703"/>
        <xdr:cNvSpPr txBox="1"/>
      </xdr:nvSpPr>
      <xdr:spPr>
        <a:xfrm>
          <a:off x="14325111" y="15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28843</xdr:rowOff>
    </xdr:from>
    <xdr:to>
      <xdr:col>20</xdr:col>
      <xdr:colOff>9525</xdr:colOff>
      <xdr:row>94</xdr:row>
      <xdr:rowOff>130443</xdr:rowOff>
    </xdr:to>
    <xdr:sp macro="" textlink="">
      <xdr:nvSpPr>
        <xdr:cNvPr id="705" name="円/楕円 704"/>
        <xdr:cNvSpPr/>
      </xdr:nvSpPr>
      <xdr:spPr>
        <a:xfrm>
          <a:off x="13652500" y="161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146970</xdr:rowOff>
    </xdr:from>
    <xdr:ext cx="534377" cy="259045"/>
    <xdr:sp macro="" textlink="">
      <xdr:nvSpPr>
        <xdr:cNvPr id="706" name="テキスト ボックス 705"/>
        <xdr:cNvSpPr txBox="1"/>
      </xdr:nvSpPr>
      <xdr:spPr>
        <a:xfrm>
          <a:off x="13436111" y="159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75462</xdr:rowOff>
    </xdr:from>
    <xdr:to>
      <xdr:col>18</xdr:col>
      <xdr:colOff>492125</xdr:colOff>
      <xdr:row>95</xdr:row>
      <xdr:rowOff>5612</xdr:rowOff>
    </xdr:to>
    <xdr:sp macro="" textlink="">
      <xdr:nvSpPr>
        <xdr:cNvPr id="707" name="円/楕円 706"/>
        <xdr:cNvSpPr/>
      </xdr:nvSpPr>
      <xdr:spPr>
        <a:xfrm>
          <a:off x="12763500" y="161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22139</xdr:rowOff>
    </xdr:from>
    <xdr:ext cx="534377" cy="259045"/>
    <xdr:sp macro="" textlink="">
      <xdr:nvSpPr>
        <xdr:cNvPr id="708" name="テキスト ボックス 707"/>
        <xdr:cNvSpPr txBox="1"/>
      </xdr:nvSpPr>
      <xdr:spPr>
        <a:xfrm>
          <a:off x="12547111" y="159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７年度は、全ての費目において県平均を下回っているが、民生費と公債費が類似団体より上回っている。民生費は社会保障費に係るものが主な要因である。社会保障費に係る決算額は今後も増加傾向にあることから、審査・給付の適正化に努めるなど歳出削減に努める。</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schemeClr val="dk1"/>
              </a:solidFill>
              <a:effectLst/>
              <a:uLnTx/>
              <a:uFillTx/>
              <a:latin typeface="ＭＳ Ｐゴシック"/>
              <a:ea typeface="+mn-ea"/>
              <a:cs typeface="+mn-cs"/>
            </a:rPr>
            <a:t>157,457</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円となっており、内訳としては児童福祉費、社会福祉費、老人福祉費の順となっている。昨年度より増加した要因は、私立保育所措置費や障害者自立支援給付費など措置額の増加や保険基盤安定制度へ負担金（国保特別会計）の繰出金の増加などがあげられる。</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農林水産業費は、住民一人当たり</a:t>
          </a:r>
          <a:r>
            <a:rPr kumimoji="1" lang="en-US" altLang="ja-JP" sz="1300" b="0" i="0" u="none" strike="noStrike" kern="0" cap="none" spc="0" normalizeH="0" baseline="0" noProof="0">
              <a:ln>
                <a:noFill/>
              </a:ln>
              <a:solidFill>
                <a:schemeClr val="dk1"/>
              </a:solidFill>
              <a:effectLst/>
              <a:uLnTx/>
              <a:uFillTx/>
              <a:latin typeface="ＭＳ Ｐゴシック"/>
              <a:ea typeface="+mn-ea"/>
              <a:cs typeface="+mn-cs"/>
            </a:rPr>
            <a:t>11,391</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円となっており、昨年度より減少した要因としては、三叉コミュニティセンター温泉施設等整備事業の完了や基盤整備経費の減少がある。</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5,371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円となっており、昨年度より増加した要因は、施設建設（花園寺跡庭園復元事業）とソフト事業（商工会プレミアム商品券実施事業）の実施による。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15,620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円となっており、昨年度より大幅に減少した要因は、消防庁舎（本部）の建替工事と消防通信システムデジタル化整備といった大規模事業の完了によるものである。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地方債発行の抑制により昨年度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と比べ</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減少しているが</a:t>
          </a:r>
          <a:r>
            <a:rPr kumimoji="1" lang="ja-JP" altLang="en-US" sz="1300" b="0" i="0" u="none" strike="noStrike" kern="0" cap="none" spc="0" normalizeH="0" baseline="0" noProof="0">
              <a:ln>
                <a:noFill/>
              </a:ln>
              <a:solidFill>
                <a:prstClr val="black"/>
              </a:solidFill>
              <a:effectLst/>
              <a:uLnTx/>
              <a:uFillTx/>
              <a:latin typeface="+mn-lt"/>
              <a:ea typeface="+mn-ea"/>
              <a:cs typeface="+mn-cs"/>
            </a:rPr>
            <a:t>、前述の施設整備もあり類似団体を上回っているため、</a:t>
          </a: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引き続き公債費が財政を圧迫しないよう抑制に努める。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小学校新設などによる大規模事業が終了したことに伴い、実質単年度収支は前年度と比較して</a:t>
          </a:r>
          <a:r>
            <a:rPr kumimoji="1" lang="en-US" altLang="ja-JP" sz="1400">
              <a:latin typeface="ＭＳ ゴシック" pitchFamily="49" charset="-128"/>
              <a:ea typeface="ＭＳ ゴシック" pitchFamily="49" charset="-128"/>
            </a:rPr>
            <a:t>3.77</a:t>
          </a:r>
          <a:r>
            <a:rPr kumimoji="1" lang="ja-JP" altLang="en-US" sz="1400">
              <a:latin typeface="ＭＳ ゴシック" pitchFamily="49" charset="-128"/>
              <a:ea typeface="ＭＳ ゴシック" pitchFamily="49" charset="-128"/>
            </a:rPr>
            <a:t>パーセント改善され、財政調整基金の取り崩しにより実質収支は黒字となっている。普通交付税の段階的縮減などにより厳しい財政運営ではあるが、事務・事業の見直しな歳出削減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連結実質赤字比率については、全会計において黒字であるが、簡易水道事業が世帯の減少等により、使用料が減少するなかで、老朽管が多く、今後修繕等に多額の経費が必要となる。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一般会計においても普通交付税の段階的縮減等により、財源確保の状況も厳しいことから今後も経費の削減・抑制に努めるとともに自主財源の歳入確保強化に努める。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29015224</v>
      </c>
      <c r="BO4" s="379"/>
      <c r="BP4" s="379"/>
      <c r="BQ4" s="379"/>
      <c r="BR4" s="379"/>
      <c r="BS4" s="379"/>
      <c r="BT4" s="379"/>
      <c r="BU4" s="380"/>
      <c r="BV4" s="378">
        <v>31781561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8.1999999999999993</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27562615</v>
      </c>
      <c r="BO5" s="416"/>
      <c r="BP5" s="416"/>
      <c r="BQ5" s="416"/>
      <c r="BR5" s="416"/>
      <c r="BS5" s="416"/>
      <c r="BT5" s="416"/>
      <c r="BU5" s="417"/>
      <c r="BV5" s="415">
        <v>30722965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90.7</v>
      </c>
      <c r="CU5" s="413"/>
      <c r="CV5" s="413"/>
      <c r="CW5" s="413"/>
      <c r="CX5" s="413"/>
      <c r="CY5" s="413"/>
      <c r="CZ5" s="413"/>
      <c r="DA5" s="414"/>
      <c r="DB5" s="412">
        <v>91.3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1452609</v>
      </c>
      <c r="BO6" s="416"/>
      <c r="BP6" s="416"/>
      <c r="BQ6" s="416"/>
      <c r="BR6" s="416"/>
      <c r="BS6" s="416"/>
      <c r="BT6" s="416"/>
      <c r="BU6" s="417"/>
      <c r="BV6" s="415">
        <v>1058596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96.4</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74191</v>
      </c>
      <c r="BO7" s="416"/>
      <c r="BP7" s="416"/>
      <c r="BQ7" s="416"/>
      <c r="BR7" s="416"/>
      <c r="BS7" s="416"/>
      <c r="BT7" s="416"/>
      <c r="BU7" s="417"/>
      <c r="BV7" s="415">
        <v>97559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16818771</v>
      </c>
      <c r="CU7" s="416"/>
      <c r="CV7" s="416"/>
      <c r="CW7" s="416"/>
      <c r="CX7" s="416"/>
      <c r="CY7" s="416"/>
      <c r="CZ7" s="416"/>
      <c r="DA7" s="417"/>
      <c r="DB7" s="415">
        <v>16941299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1378418</v>
      </c>
      <c r="BO8" s="416"/>
      <c r="BP8" s="416"/>
      <c r="BQ8" s="416"/>
      <c r="BR8" s="416"/>
      <c r="BS8" s="416"/>
      <c r="BT8" s="416"/>
      <c r="BU8" s="417"/>
      <c r="BV8" s="415">
        <v>961037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0.48</v>
      </c>
      <c r="CU8" s="456"/>
      <c r="CV8" s="456"/>
      <c r="CW8" s="456"/>
      <c r="CX8" s="456"/>
      <c r="CY8" s="456"/>
      <c r="CZ8" s="456"/>
      <c r="DA8" s="457"/>
      <c r="DB8" s="455">
        <v>0.47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75173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417381</v>
      </c>
      <c r="BO9" s="416"/>
      <c r="BP9" s="416"/>
      <c r="BQ9" s="416"/>
      <c r="BR9" s="416"/>
      <c r="BS9" s="416"/>
      <c r="BT9" s="416"/>
      <c r="BU9" s="417"/>
      <c r="BV9" s="415">
        <v>-23013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17.399999999999999</v>
      </c>
      <c r="CU9" s="413"/>
      <c r="CV9" s="413"/>
      <c r="CW9" s="413"/>
      <c r="CX9" s="413"/>
      <c r="CY9" s="413"/>
      <c r="CZ9" s="413"/>
      <c r="DA9" s="414"/>
      <c r="DB9" s="412">
        <v>18.5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74809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3000</v>
      </c>
      <c r="BO10" s="416"/>
      <c r="BP10" s="416"/>
      <c r="BQ10" s="416"/>
      <c r="BR10" s="416"/>
      <c r="BS10" s="416"/>
      <c r="BT10" s="416"/>
      <c r="BU10" s="417"/>
      <c r="BV10" s="415">
        <v>3000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76323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700000</v>
      </c>
      <c r="BO12" s="416"/>
      <c r="BP12" s="416"/>
      <c r="BQ12" s="416"/>
      <c r="BR12" s="416"/>
      <c r="BS12" s="416"/>
      <c r="BT12" s="416"/>
      <c r="BU12" s="417"/>
      <c r="BV12" s="415">
        <v>900000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76166</v>
      </c>
      <c r="S13" s="497"/>
      <c r="T13" s="497"/>
      <c r="U13" s="497"/>
      <c r="V13" s="498"/>
      <c r="W13" s="431" t="s">
        <v>120</v>
      </c>
      <c r="X13" s="432"/>
      <c r="Y13" s="432"/>
      <c r="Z13" s="432"/>
      <c r="AA13" s="432"/>
      <c r="AB13" s="422"/>
      <c r="AC13" s="466">
        <v>1232</v>
      </c>
      <c r="AD13" s="467"/>
      <c r="AE13" s="467"/>
      <c r="AF13" s="467"/>
      <c r="AG13" s="506"/>
      <c r="AH13" s="466">
        <v>1689</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-279619</v>
      </c>
      <c r="BO13" s="416"/>
      <c r="BP13" s="416"/>
      <c r="BQ13" s="416"/>
      <c r="BR13" s="416"/>
      <c r="BS13" s="416"/>
      <c r="BT13" s="416"/>
      <c r="BU13" s="417"/>
      <c r="BV13" s="415">
        <v>-920013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10.8</v>
      </c>
      <c r="CU13" s="413"/>
      <c r="CV13" s="413"/>
      <c r="CW13" s="413"/>
      <c r="CX13" s="413"/>
      <c r="CY13" s="413"/>
      <c r="CZ13" s="413"/>
      <c r="DA13" s="414"/>
      <c r="DB13" s="412">
        <v>11.8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76235</v>
      </c>
      <c r="S14" s="497"/>
      <c r="T14" s="497"/>
      <c r="U14" s="497"/>
      <c r="V14" s="498"/>
      <c r="W14" s="405"/>
      <c r="X14" s="406"/>
      <c r="Y14" s="406"/>
      <c r="Z14" s="406"/>
      <c r="AA14" s="406"/>
      <c r="AB14" s="395"/>
      <c r="AC14" s="499">
        <v>3.9</v>
      </c>
      <c r="AD14" s="500"/>
      <c r="AE14" s="500"/>
      <c r="AF14" s="500"/>
      <c r="AG14" s="501"/>
      <c r="AH14" s="499">
        <v>5.0999999999999996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60.6</v>
      </c>
      <c r="CU14" s="511"/>
      <c r="CV14" s="511"/>
      <c r="CW14" s="511"/>
      <c r="CX14" s="511"/>
      <c r="CY14" s="511"/>
      <c r="CZ14" s="511"/>
      <c r="DA14" s="512"/>
      <c r="DB14" s="510">
        <v>66.7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76091</v>
      </c>
      <c r="S15" s="497"/>
      <c r="T15" s="497"/>
      <c r="U15" s="497"/>
      <c r="V15" s="498"/>
      <c r="W15" s="431" t="s">
        <v>126</v>
      </c>
      <c r="X15" s="432"/>
      <c r="Y15" s="432"/>
      <c r="Z15" s="432"/>
      <c r="AA15" s="432"/>
      <c r="AB15" s="422"/>
      <c r="AC15" s="466">
        <v>6206</v>
      </c>
      <c r="AD15" s="467"/>
      <c r="AE15" s="467"/>
      <c r="AF15" s="467"/>
      <c r="AG15" s="506"/>
      <c r="AH15" s="466">
        <v>6697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6536490</v>
      </c>
      <c r="BO15" s="379"/>
      <c r="BP15" s="379"/>
      <c r="BQ15" s="379"/>
      <c r="BR15" s="379"/>
      <c r="BS15" s="379"/>
      <c r="BT15" s="379"/>
      <c r="BU15" s="380"/>
      <c r="BV15" s="378">
        <v>6104086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19.5</v>
      </c>
      <c r="AD16" s="500"/>
      <c r="AE16" s="500"/>
      <c r="AF16" s="500"/>
      <c r="AG16" s="501"/>
      <c r="AH16" s="499">
        <v>20.2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13264440</v>
      </c>
      <c r="BO16" s="416"/>
      <c r="BP16" s="416"/>
      <c r="BQ16" s="416"/>
      <c r="BR16" s="416"/>
      <c r="BS16" s="416"/>
      <c r="BT16" s="416"/>
      <c r="BU16" s="417"/>
      <c r="BV16" s="415">
        <v>12925589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24390</v>
      </c>
      <c r="AD17" s="467"/>
      <c r="AE17" s="467"/>
      <c r="AF17" s="467"/>
      <c r="AG17" s="506"/>
      <c r="AH17" s="466">
        <v>24495</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8217928</v>
      </c>
      <c r="BO17" s="416"/>
      <c r="BP17" s="416"/>
      <c r="BQ17" s="416"/>
      <c r="BR17" s="416"/>
      <c r="BS17" s="416"/>
      <c r="BT17" s="416"/>
      <c r="BU17" s="417"/>
      <c r="BV17" s="415">
        <v>7775811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231.25</v>
      </c>
      <c r="M18" s="528"/>
      <c r="N18" s="528"/>
      <c r="O18" s="528"/>
      <c r="P18" s="528"/>
      <c r="Q18" s="528"/>
      <c r="R18" s="529"/>
      <c r="S18" s="529"/>
      <c r="T18" s="529"/>
      <c r="U18" s="529"/>
      <c r="V18" s="530"/>
      <c r="W18" s="433"/>
      <c r="X18" s="434"/>
      <c r="Y18" s="434"/>
      <c r="Z18" s="434"/>
      <c r="AA18" s="434"/>
      <c r="AB18" s="425"/>
      <c r="AC18" s="531">
        <v>76.599999999999994</v>
      </c>
      <c r="AD18" s="532"/>
      <c r="AE18" s="532"/>
      <c r="AF18" s="532"/>
      <c r="AG18" s="533"/>
      <c r="AH18" s="531">
        <v>74.099999999999994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15569281</v>
      </c>
      <c r="BO18" s="416"/>
      <c r="BP18" s="416"/>
      <c r="BQ18" s="416"/>
      <c r="BR18" s="416"/>
      <c r="BS18" s="416"/>
      <c r="BT18" s="416"/>
      <c r="BU18" s="417"/>
      <c r="BV18" s="415">
        <v>15625057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325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19710235</v>
      </c>
      <c r="BO19" s="416"/>
      <c r="BP19" s="416"/>
      <c r="BQ19" s="416"/>
      <c r="BR19" s="416"/>
      <c r="BS19" s="416"/>
      <c r="BT19" s="416"/>
      <c r="BU19" s="417"/>
      <c r="BV19" s="415">
        <v>19692344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31435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32307144</v>
      </c>
      <c r="BO23" s="416"/>
      <c r="BP23" s="416"/>
      <c r="BQ23" s="416"/>
      <c r="BR23" s="416"/>
      <c r="BS23" s="416"/>
      <c r="BT23" s="416"/>
      <c r="BU23" s="417"/>
      <c r="BV23" s="415">
        <v>33415769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8680</v>
      </c>
      <c r="R24" s="467"/>
      <c r="S24" s="467"/>
      <c r="T24" s="467"/>
      <c r="U24" s="467"/>
      <c r="V24" s="506"/>
      <c r="W24" s="561"/>
      <c r="X24" s="549"/>
      <c r="Y24" s="550"/>
      <c r="Z24" s="465" t="s">
        <v>149</v>
      </c>
      <c r="AA24" s="445"/>
      <c r="AB24" s="445"/>
      <c r="AC24" s="445"/>
      <c r="AD24" s="445"/>
      <c r="AE24" s="445"/>
      <c r="AF24" s="445"/>
      <c r="AG24" s="446"/>
      <c r="AH24" s="466">
        <v>528</v>
      </c>
      <c r="AI24" s="467"/>
      <c r="AJ24" s="467"/>
      <c r="AK24" s="467"/>
      <c r="AL24" s="506"/>
      <c r="AM24" s="466">
        <v>1636800</v>
      </c>
      <c r="AN24" s="467"/>
      <c r="AO24" s="467"/>
      <c r="AP24" s="467"/>
      <c r="AQ24" s="467"/>
      <c r="AR24" s="506"/>
      <c r="AS24" s="466">
        <v>3100</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27221545</v>
      </c>
      <c r="BO24" s="416"/>
      <c r="BP24" s="416"/>
      <c r="BQ24" s="416"/>
      <c r="BR24" s="416"/>
      <c r="BS24" s="416"/>
      <c r="BT24" s="416"/>
      <c r="BU24" s="417"/>
      <c r="BV24" s="415">
        <v>28066294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2</v>
      </c>
      <c r="M25" s="467"/>
      <c r="N25" s="467"/>
      <c r="O25" s="467"/>
      <c r="P25" s="506"/>
      <c r="Q25" s="466">
        <v>6860</v>
      </c>
      <c r="R25" s="467"/>
      <c r="S25" s="467"/>
      <c r="T25" s="467"/>
      <c r="U25" s="467"/>
      <c r="V25" s="506"/>
      <c r="W25" s="561"/>
      <c r="X25" s="549"/>
      <c r="Y25" s="550"/>
      <c r="Z25" s="465" t="s">
        <v>152</v>
      </c>
      <c r="AA25" s="445"/>
      <c r="AB25" s="445"/>
      <c r="AC25" s="445"/>
      <c r="AD25" s="445"/>
      <c r="AE25" s="445"/>
      <c r="AF25" s="445"/>
      <c r="AG25" s="446"/>
      <c r="AH25" s="466">
        <v>92</v>
      </c>
      <c r="AI25" s="467"/>
      <c r="AJ25" s="467"/>
      <c r="AK25" s="467"/>
      <c r="AL25" s="506"/>
      <c r="AM25" s="466">
        <v>249320</v>
      </c>
      <c r="AN25" s="467"/>
      <c r="AO25" s="467"/>
      <c r="AP25" s="467"/>
      <c r="AQ25" s="467"/>
      <c r="AR25" s="506"/>
      <c r="AS25" s="466">
        <v>2710</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8869375</v>
      </c>
      <c r="BO25" s="379"/>
      <c r="BP25" s="379"/>
      <c r="BQ25" s="379"/>
      <c r="BR25" s="379"/>
      <c r="BS25" s="379"/>
      <c r="BT25" s="379"/>
      <c r="BU25" s="380"/>
      <c r="BV25" s="378">
        <v>10366881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6470</v>
      </c>
      <c r="R26" s="467"/>
      <c r="S26" s="467"/>
      <c r="T26" s="467"/>
      <c r="U26" s="467"/>
      <c r="V26" s="506"/>
      <c r="W26" s="561"/>
      <c r="X26" s="549"/>
      <c r="Y26" s="550"/>
      <c r="Z26" s="465" t="s">
        <v>155</v>
      </c>
      <c r="AA26" s="571"/>
      <c r="AB26" s="571"/>
      <c r="AC26" s="571"/>
      <c r="AD26" s="571"/>
      <c r="AE26" s="571"/>
      <c r="AF26" s="571"/>
      <c r="AG26" s="572"/>
      <c r="AH26" s="466">
        <v>10</v>
      </c>
      <c r="AI26" s="467"/>
      <c r="AJ26" s="467"/>
      <c r="AK26" s="467"/>
      <c r="AL26" s="506"/>
      <c r="AM26" s="466">
        <v>35200</v>
      </c>
      <c r="AN26" s="467"/>
      <c r="AO26" s="467"/>
      <c r="AP26" s="467"/>
      <c r="AQ26" s="467"/>
      <c r="AR26" s="506"/>
      <c r="AS26" s="466">
        <v>3520</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4090</v>
      </c>
      <c r="R27" s="467"/>
      <c r="S27" s="467"/>
      <c r="T27" s="467"/>
      <c r="U27" s="467"/>
      <c r="V27" s="506"/>
      <c r="W27" s="561"/>
      <c r="X27" s="549"/>
      <c r="Y27" s="550"/>
      <c r="Z27" s="465" t="s">
        <v>158</v>
      </c>
      <c r="AA27" s="445"/>
      <c r="AB27" s="445"/>
      <c r="AC27" s="445"/>
      <c r="AD27" s="445"/>
      <c r="AE27" s="445"/>
      <c r="AF27" s="445"/>
      <c r="AG27" s="446"/>
      <c r="AH27" s="466">
        <v>20</v>
      </c>
      <c r="AI27" s="467"/>
      <c r="AJ27" s="467"/>
      <c r="AK27" s="467"/>
      <c r="AL27" s="506"/>
      <c r="AM27" s="466">
        <v>70688</v>
      </c>
      <c r="AN27" s="467"/>
      <c r="AO27" s="467"/>
      <c r="AP27" s="467"/>
      <c r="AQ27" s="467"/>
      <c r="AR27" s="506"/>
      <c r="AS27" s="466">
        <v>3534</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1070180</v>
      </c>
      <c r="BO27" s="585"/>
      <c r="BP27" s="585"/>
      <c r="BQ27" s="585"/>
      <c r="BR27" s="585"/>
      <c r="BS27" s="585"/>
      <c r="BT27" s="585"/>
      <c r="BU27" s="586"/>
      <c r="BV27" s="584">
        <v>1069600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3260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2761400</v>
      </c>
      <c r="BO28" s="379"/>
      <c r="BP28" s="379"/>
      <c r="BQ28" s="379"/>
      <c r="BR28" s="379"/>
      <c r="BS28" s="379"/>
      <c r="BT28" s="379"/>
      <c r="BU28" s="380"/>
      <c r="BV28" s="378">
        <v>2958400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22</v>
      </c>
      <c r="M29" s="467"/>
      <c r="N29" s="467"/>
      <c r="O29" s="467"/>
      <c r="P29" s="506"/>
      <c r="Q29" s="466">
        <v>3030</v>
      </c>
      <c r="R29" s="467"/>
      <c r="S29" s="467"/>
      <c r="T29" s="467"/>
      <c r="U29" s="467"/>
      <c r="V29" s="506"/>
      <c r="W29" s="562"/>
      <c r="X29" s="563"/>
      <c r="Y29" s="564"/>
      <c r="Z29" s="465" t="s">
        <v>165</v>
      </c>
      <c r="AA29" s="445"/>
      <c r="AB29" s="445"/>
      <c r="AC29" s="445"/>
      <c r="AD29" s="445"/>
      <c r="AE29" s="445"/>
      <c r="AF29" s="445"/>
      <c r="AG29" s="446"/>
      <c r="AH29" s="466">
        <v>548</v>
      </c>
      <c r="AI29" s="467"/>
      <c r="AJ29" s="467"/>
      <c r="AK29" s="467"/>
      <c r="AL29" s="506"/>
      <c r="AM29" s="466">
        <v>1707488</v>
      </c>
      <c r="AN29" s="467"/>
      <c r="AO29" s="467"/>
      <c r="AP29" s="467"/>
      <c r="AQ29" s="467"/>
      <c r="AR29" s="506"/>
      <c r="AS29" s="466">
        <v>3116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532900</v>
      </c>
      <c r="BO29" s="416"/>
      <c r="BP29" s="416"/>
      <c r="BQ29" s="416"/>
      <c r="BR29" s="416"/>
      <c r="BS29" s="416"/>
      <c r="BT29" s="416"/>
      <c r="BU29" s="417"/>
      <c r="BV29" s="415">
        <v>587400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2687731</v>
      </c>
      <c r="BO30" s="585"/>
      <c r="BP30" s="585"/>
      <c r="BQ30" s="585"/>
      <c r="BR30" s="585"/>
      <c r="BS30" s="585"/>
      <c r="BT30" s="585"/>
      <c r="BU30" s="586"/>
      <c r="BV30" s="584">
        <v>2486252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姶良市国民健康保険特別会計事業勘定</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姶良市水道事業会計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姶良市簡易水道施設事業特別会計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姶良・伊佐地区介護保険組合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姶良市土地開発公社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姶良市地域下水処理事業特別会計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姶良市国民健康保険特別会計施設勘定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姶良市農業集落排水事業特別会計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鹿児島県市町村総合事務組合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姶良市文化振興公社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姶良市農林業労働者災害共済事業特別会計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姶良市介護保険特別会計保険事業勘定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姶良市土地区画整理事業特別会計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鹿児島県後期高齢者医療広域連合（一般会計）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姶良市後期高齢者医療特別会計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鹿児島県後期高齢者医療広域連合（特別会計）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姶良市介護保険特別会計介護サービス事業勘定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525</v>
      </c>
      <c r="D34" s="1181"/>
      <c r="E34" s="1182"/>
      <c r="F34" s="32">
        <v>8.23</v>
      </c>
      <c r="G34" s="33">
        <v>9.3800000000000008</v>
      </c>
      <c r="H34" s="33">
        <v>9.49</v>
      </c>
      <c r="I34" s="33">
        <v>9.56</v>
      </c>
      <c r="J34" s="34">
        <v>9.39</v>
      </c>
      <c r="K34" s="22"/>
      <c r="L34" s="22"/>
      <c r="M34" s="22"/>
      <c r="N34" s="22"/>
      <c r="O34" s="22"/>
      <c r="P34" s="22"/>
    </row>
    <row r="35" spans="1:16" ht="39" customHeight="1" x14ac:dyDescent="0.15">
      <c r="A35" s="22"/>
      <c r="B35" s="35"/>
      <c r="C35" s="1175" t="s">
        <v>526</v>
      </c>
      <c r="D35" s="1176"/>
      <c r="E35" s="1177"/>
      <c r="F35" s="36">
        <v>8.09</v>
      </c>
      <c r="G35" s="37">
        <v>8.25</v>
      </c>
      <c r="H35" s="37">
        <v>5.77</v>
      </c>
      <c r="I35" s="37">
        <v>5.64</v>
      </c>
      <c r="J35" s="38">
        <v>8.18</v>
      </c>
      <c r="K35" s="22"/>
      <c r="L35" s="22"/>
      <c r="M35" s="22"/>
      <c r="N35" s="22"/>
      <c r="O35" s="22"/>
      <c r="P35" s="22"/>
    </row>
    <row r="36" spans="1:16" ht="39" customHeight="1" x14ac:dyDescent="0.15">
      <c r="A36" s="22"/>
      <c r="B36" s="35"/>
      <c r="C36" s="1175" t="s">
        <v>527</v>
      </c>
      <c r="D36" s="1176"/>
      <c r="E36" s="1177"/>
      <c r="F36" s="36">
        <v>1.83</v>
      </c>
      <c r="G36" s="37">
        <v>3.53</v>
      </c>
      <c r="H36" s="37">
        <v>2.99</v>
      </c>
      <c r="I36" s="37">
        <v>3.67</v>
      </c>
      <c r="J36" s="38">
        <v>3.17</v>
      </c>
      <c r="K36" s="22"/>
      <c r="L36" s="22"/>
      <c r="M36" s="22"/>
      <c r="N36" s="22"/>
      <c r="O36" s="22"/>
      <c r="P36" s="22"/>
    </row>
    <row r="37" spans="1:16" ht="39" customHeight="1" x14ac:dyDescent="0.15">
      <c r="A37" s="22"/>
      <c r="B37" s="35"/>
      <c r="C37" s="1175" t="s">
        <v>528</v>
      </c>
      <c r="D37" s="1176"/>
      <c r="E37" s="1177"/>
      <c r="F37" s="36">
        <v>1.07</v>
      </c>
      <c r="G37" s="37">
        <v>0.65</v>
      </c>
      <c r="H37" s="37">
        <v>0.67</v>
      </c>
      <c r="I37" s="37">
        <v>1.9</v>
      </c>
      <c r="J37" s="38">
        <v>1.9</v>
      </c>
      <c r="K37" s="22"/>
      <c r="L37" s="22"/>
      <c r="M37" s="22"/>
      <c r="N37" s="22"/>
      <c r="O37" s="22"/>
      <c r="P37" s="22"/>
    </row>
    <row r="38" spans="1:16" ht="39" customHeight="1" x14ac:dyDescent="0.15">
      <c r="A38" s="22"/>
      <c r="B38" s="35"/>
      <c r="C38" s="1175" t="s">
        <v>529</v>
      </c>
      <c r="D38" s="1176"/>
      <c r="E38" s="1177"/>
      <c r="F38" s="36">
        <v>0.1</v>
      </c>
      <c r="G38" s="37">
        <v>0.1</v>
      </c>
      <c r="H38" s="37">
        <v>0.16</v>
      </c>
      <c r="I38" s="37">
        <v>0.16</v>
      </c>
      <c r="J38" s="38">
        <v>0.24</v>
      </c>
      <c r="K38" s="22"/>
      <c r="L38" s="22"/>
      <c r="M38" s="22"/>
      <c r="N38" s="22"/>
      <c r="O38" s="22"/>
      <c r="P38" s="22"/>
    </row>
    <row r="39" spans="1:16" ht="39" customHeight="1" x14ac:dyDescent="0.15">
      <c r="A39" s="22"/>
      <c r="B39" s="35"/>
      <c r="C39" s="1175" t="s">
        <v>530</v>
      </c>
      <c r="D39" s="1176"/>
      <c r="E39" s="1177"/>
      <c r="F39" s="36">
        <v>0.05</v>
      </c>
      <c r="G39" s="37">
        <v>0.03</v>
      </c>
      <c r="H39" s="37">
        <v>0.01</v>
      </c>
      <c r="I39" s="37">
        <v>0.05</v>
      </c>
      <c r="J39" s="38">
        <v>7.0000000000000007E-2</v>
      </c>
      <c r="K39" s="22"/>
      <c r="L39" s="22"/>
      <c r="M39" s="22"/>
      <c r="N39" s="22"/>
      <c r="O39" s="22"/>
      <c r="P39" s="22"/>
    </row>
    <row r="40" spans="1:16" ht="39" customHeight="1" x14ac:dyDescent="0.15">
      <c r="A40" s="22"/>
      <c r="B40" s="35"/>
      <c r="C40" s="1175" t="s">
        <v>531</v>
      </c>
      <c r="D40" s="1176"/>
      <c r="E40" s="1177"/>
      <c r="F40" s="36">
        <v>0</v>
      </c>
      <c r="G40" s="37">
        <v>0</v>
      </c>
      <c r="H40" s="37">
        <v>0.01</v>
      </c>
      <c r="I40" s="37">
        <v>0.01</v>
      </c>
      <c r="J40" s="38">
        <v>0.04</v>
      </c>
      <c r="K40" s="22"/>
      <c r="L40" s="22"/>
      <c r="M40" s="22"/>
      <c r="N40" s="22"/>
      <c r="O40" s="22"/>
      <c r="P40" s="22"/>
    </row>
    <row r="41" spans="1:16" ht="39" customHeight="1" x14ac:dyDescent="0.15">
      <c r="A41" s="22"/>
      <c r="B41" s="35"/>
      <c r="C41" s="1175" t="s">
        <v>532</v>
      </c>
      <c r="D41" s="1176"/>
      <c r="E41" s="1177"/>
      <c r="F41" s="36">
        <v>0.01</v>
      </c>
      <c r="G41" s="37">
        <v>0.01</v>
      </c>
      <c r="H41" s="37">
        <v>0.02</v>
      </c>
      <c r="I41" s="37">
        <v>0.02</v>
      </c>
      <c r="J41" s="38">
        <v>0.04</v>
      </c>
      <c r="K41" s="22"/>
      <c r="L41" s="22"/>
      <c r="M41" s="22"/>
      <c r="N41" s="22"/>
      <c r="O41" s="22"/>
      <c r="P41" s="22"/>
    </row>
    <row r="42" spans="1:16" ht="39" customHeight="1" x14ac:dyDescent="0.15">
      <c r="A42" s="22"/>
      <c r="B42" s="39"/>
      <c r="C42" s="1175" t="s">
        <v>533</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534</v>
      </c>
      <c r="D43" s="1179"/>
      <c r="E43" s="1180"/>
      <c r="F43" s="41">
        <v>2.78</v>
      </c>
      <c r="G43" s="42">
        <v>3.76</v>
      </c>
      <c r="H43" s="42">
        <v>3.73</v>
      </c>
      <c r="I43" s="42">
        <v>0.06</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3841</v>
      </c>
      <c r="L45" s="60">
        <v>3992</v>
      </c>
      <c r="M45" s="60">
        <v>3937</v>
      </c>
      <c r="N45" s="60">
        <v>3881</v>
      </c>
      <c r="O45" s="61">
        <v>3674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282</v>
      </c>
      <c r="L48" s="64">
        <v>269</v>
      </c>
      <c r="M48" s="64">
        <v>113</v>
      </c>
      <c r="N48" s="64">
        <v>107</v>
      </c>
      <c r="O48" s="65">
        <v>109</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475</v>
      </c>
      <c r="L49" s="64" t="s">
        <v>475</v>
      </c>
      <c r="M49" s="64" t="s">
        <v>475</v>
      </c>
      <c r="N49" s="64" t="s">
        <v>475</v>
      </c>
      <c r="O49" s="65" t="s">
        <v>475</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119</v>
      </c>
      <c r="L50" s="64">
        <v>127</v>
      </c>
      <c r="M50" s="64">
        <v>127</v>
      </c>
      <c r="N50" s="64">
        <v>116</v>
      </c>
      <c r="O50" s="65">
        <v>132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2397</v>
      </c>
      <c r="L52" s="64">
        <v>2456</v>
      </c>
      <c r="M52" s="64">
        <v>2443</v>
      </c>
      <c r="N52" s="64">
        <v>2496</v>
      </c>
      <c r="O52" s="65">
        <v>2384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1845</v>
      </c>
      <c r="L53" s="69">
        <v>1932</v>
      </c>
      <c r="M53" s="69">
        <v>1734</v>
      </c>
      <c r="N53" s="69">
        <v>1608</v>
      </c>
      <c r="O53" s="70">
        <v>1531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9" t="s">
        <v>23</v>
      </c>
      <c r="C41" s="1200"/>
      <c r="D41" s="81"/>
      <c r="E41" s="1205" t="s">
        <v>24</v>
      </c>
      <c r="F41" s="1205"/>
      <c r="G41" s="1205"/>
      <c r="H41" s="1206"/>
      <c r="I41" s="82">
        <v>33891</v>
      </c>
      <c r="J41" s="83">
        <v>32885</v>
      </c>
      <c r="K41" s="83">
        <v>32538</v>
      </c>
      <c r="L41" s="83">
        <v>33416</v>
      </c>
      <c r="M41" s="84">
        <v>32307</v>
      </c>
    </row>
    <row r="42" spans="2:13" ht="27.75" customHeight="1" x14ac:dyDescent="0.15">
      <c r="B42" s="1201"/>
      <c r="C42" s="1202"/>
      <c r="D42" s="85"/>
      <c r="E42" s="1207" t="s">
        <v>25</v>
      </c>
      <c r="F42" s="1207"/>
      <c r="G42" s="1207"/>
      <c r="H42" s="1208"/>
      <c r="I42" s="86">
        <v>1175</v>
      </c>
      <c r="J42" s="87">
        <v>1047</v>
      </c>
      <c r="K42" s="87">
        <v>920</v>
      </c>
      <c r="L42" s="87">
        <v>1252</v>
      </c>
      <c r="M42" s="88">
        <v>1120</v>
      </c>
    </row>
    <row r="43" spans="2:13" ht="27.75" customHeight="1" x14ac:dyDescent="0.15">
      <c r="B43" s="1201"/>
      <c r="C43" s="1202"/>
      <c r="D43" s="85"/>
      <c r="E43" s="1207" t="s">
        <v>26</v>
      </c>
      <c r="F43" s="1207"/>
      <c r="G43" s="1207"/>
      <c r="H43" s="1208"/>
      <c r="I43" s="86">
        <v>1425</v>
      </c>
      <c r="J43" s="87">
        <v>1401</v>
      </c>
      <c r="K43" s="87">
        <v>1380</v>
      </c>
      <c r="L43" s="87">
        <v>1276</v>
      </c>
      <c r="M43" s="88">
        <v>1210</v>
      </c>
    </row>
    <row r="44" spans="2:13" ht="27.75" customHeight="1" x14ac:dyDescent="0.15">
      <c r="B44" s="1201"/>
      <c r="C44" s="1202"/>
      <c r="D44" s="85"/>
      <c r="E44" s="1207" t="s">
        <v>27</v>
      </c>
      <c r="F44" s="1207"/>
      <c r="G44" s="1207"/>
      <c r="H44" s="1208"/>
      <c r="I44" s="86" t="s">
        <v>475</v>
      </c>
      <c r="J44" s="87" t="s">
        <v>475</v>
      </c>
      <c r="K44" s="87" t="s">
        <v>475</v>
      </c>
      <c r="L44" s="87" t="s">
        <v>475</v>
      </c>
      <c r="M44" s="88" t="s">
        <v>475</v>
      </c>
    </row>
    <row r="45" spans="2:13" ht="27.75" customHeight="1" x14ac:dyDescent="0.15">
      <c r="B45" s="1201"/>
      <c r="C45" s="1202"/>
      <c r="D45" s="85"/>
      <c r="E45" s="1207" t="s">
        <v>28</v>
      </c>
      <c r="F45" s="1207"/>
      <c r="G45" s="1207"/>
      <c r="H45" s="1208"/>
      <c r="I45" s="86">
        <v>3780</v>
      </c>
      <c r="J45" s="87">
        <v>3514</v>
      </c>
      <c r="K45" s="87">
        <v>3200</v>
      </c>
      <c r="L45" s="87">
        <v>3053</v>
      </c>
      <c r="M45" s="88">
        <v>2953</v>
      </c>
    </row>
    <row r="46" spans="2:13" ht="27.75" customHeight="1" x14ac:dyDescent="0.15">
      <c r="B46" s="1201"/>
      <c r="C46" s="1202"/>
      <c r="D46" s="85"/>
      <c r="E46" s="1207" t="s">
        <v>29</v>
      </c>
      <c r="F46" s="1207"/>
      <c r="G46" s="1207"/>
      <c r="H46" s="1208"/>
      <c r="I46" s="86" t="s">
        <v>475</v>
      </c>
      <c r="J46" s="87" t="s">
        <v>475</v>
      </c>
      <c r="K46" s="87" t="s">
        <v>475</v>
      </c>
      <c r="L46" s="87" t="s">
        <v>475</v>
      </c>
      <c r="M46" s="88" t="s">
        <v>475</v>
      </c>
    </row>
    <row r="47" spans="2:13" ht="27.75" customHeight="1" x14ac:dyDescent="0.15">
      <c r="B47" s="1201"/>
      <c r="C47" s="1202"/>
      <c r="D47" s="85"/>
      <c r="E47" s="1207" t="s">
        <v>30</v>
      </c>
      <c r="F47" s="1207"/>
      <c r="G47" s="1207"/>
      <c r="H47" s="1208"/>
      <c r="I47" s="86" t="s">
        <v>475</v>
      </c>
      <c r="J47" s="87" t="s">
        <v>475</v>
      </c>
      <c r="K47" s="87" t="s">
        <v>475</v>
      </c>
      <c r="L47" s="87" t="s">
        <v>475</v>
      </c>
      <c r="M47" s="88" t="s">
        <v>475</v>
      </c>
    </row>
    <row r="48" spans="2:13" ht="27.75" customHeight="1" x14ac:dyDescent="0.15">
      <c r="B48" s="1203"/>
      <c r="C48" s="1204"/>
      <c r="D48" s="85"/>
      <c r="E48" s="1207" t="s">
        <v>31</v>
      </c>
      <c r="F48" s="1207"/>
      <c r="G48" s="1207"/>
      <c r="H48" s="1208"/>
      <c r="I48" s="86" t="s">
        <v>475</v>
      </c>
      <c r="J48" s="87" t="s">
        <v>475</v>
      </c>
      <c r="K48" s="87" t="s">
        <v>475</v>
      </c>
      <c r="L48" s="87" t="s">
        <v>475</v>
      </c>
      <c r="M48" s="88" t="s">
        <v>475</v>
      </c>
    </row>
    <row r="49" spans="2:13" ht="27.75" customHeight="1" x14ac:dyDescent="0.15">
      <c r="B49" s="1209" t="s">
        <v>32</v>
      </c>
      <c r="C49" s="1210"/>
      <c r="D49" s="89"/>
      <c r="E49" s="1207" t="s">
        <v>33</v>
      </c>
      <c r="F49" s="1207"/>
      <c r="G49" s="1207"/>
      <c r="H49" s="1208"/>
      <c r="I49" s="86">
        <v>7199</v>
      </c>
      <c r="J49" s="87">
        <v>7505</v>
      </c>
      <c r="K49" s="87">
        <v>7766</v>
      </c>
      <c r="L49" s="87">
        <v>6928</v>
      </c>
      <c r="M49" s="88">
        <v>6883</v>
      </c>
    </row>
    <row r="50" spans="2:13" ht="27.75" customHeight="1" x14ac:dyDescent="0.15">
      <c r="B50" s="1201"/>
      <c r="C50" s="1202"/>
      <c r="D50" s="85"/>
      <c r="E50" s="1207" t="s">
        <v>34</v>
      </c>
      <c r="F50" s="1207"/>
      <c r="G50" s="1207"/>
      <c r="H50" s="1208"/>
      <c r="I50" s="86">
        <v>2628</v>
      </c>
      <c r="J50" s="87">
        <v>2380</v>
      </c>
      <c r="K50" s="87">
        <v>2424</v>
      </c>
      <c r="L50" s="87">
        <v>2368</v>
      </c>
      <c r="M50" s="88">
        <v>2258</v>
      </c>
    </row>
    <row r="51" spans="2:13" ht="27.75" customHeight="1" x14ac:dyDescent="0.15">
      <c r="B51" s="1203"/>
      <c r="C51" s="1204"/>
      <c r="D51" s="85"/>
      <c r="E51" s="1207" t="s">
        <v>35</v>
      </c>
      <c r="F51" s="1207"/>
      <c r="G51" s="1207"/>
      <c r="H51" s="1208"/>
      <c r="I51" s="86">
        <v>19498</v>
      </c>
      <c r="J51" s="87">
        <v>19805</v>
      </c>
      <c r="K51" s="87">
        <v>19475</v>
      </c>
      <c r="L51" s="87">
        <v>19799</v>
      </c>
      <c r="M51" s="88">
        <v>19456</v>
      </c>
    </row>
    <row r="52" spans="2:13" ht="27.75" customHeight="1" thickBot="1" x14ac:dyDescent="0.2">
      <c r="B52" s="1211" t="s">
        <v>36</v>
      </c>
      <c r="C52" s="1212"/>
      <c r="D52" s="90"/>
      <c r="E52" s="1213" t="s">
        <v>37</v>
      </c>
      <c r="F52" s="1213"/>
      <c r="G52" s="1213"/>
      <c r="H52" s="1214"/>
      <c r="I52" s="91">
        <v>10947</v>
      </c>
      <c r="J52" s="92">
        <v>9157</v>
      </c>
      <c r="K52" s="92">
        <v>8374</v>
      </c>
      <c r="L52" s="92">
        <v>9901</v>
      </c>
      <c r="M52" s="93">
        <v>8993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547</v>
      </c>
      <c r="H51" s="1228"/>
      <c r="I51" s="1233" t="s">
        <v>548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549</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550</v>
      </c>
      <c r="H55" s="1239"/>
      <c r="I55" s="1237" t="s">
        <v>548</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551</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47" t="s">
        <v>555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547</v>
      </c>
      <c r="H73" s="1228"/>
      <c r="I73" s="1233" t="s">
        <v>548</v>
      </c>
      <c r="J73" s="1233"/>
      <c r="K73" s="1248">
        <v>72.5</v>
      </c>
      <c r="L73" s="1248">
        <v>61.8</v>
      </c>
      <c r="M73" s="1236">
        <v>56.1</v>
      </c>
      <c r="N73" s="1236">
        <v>66.7</v>
      </c>
      <c r="O73" s="1236">
        <v>60.6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554</v>
      </c>
      <c r="J75" s="1237"/>
      <c r="K75" s="1249">
        <v>12.1</v>
      </c>
      <c r="L75" s="1249">
        <v>12.1</v>
      </c>
      <c r="M75" s="1249">
        <v>12.3</v>
      </c>
      <c r="N75" s="1249">
        <v>11.8</v>
      </c>
      <c r="O75" s="1249">
        <v>10.8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550</v>
      </c>
      <c r="H77" s="1239"/>
      <c r="I77" s="1237" t="s">
        <v>548</v>
      </c>
      <c r="J77" s="1237"/>
      <c r="K77" s="1248">
        <v>69.2</v>
      </c>
      <c r="L77" s="1248">
        <v>58.2</v>
      </c>
      <c r="M77" s="1236">
        <v>50.3</v>
      </c>
      <c r="N77" s="1236">
        <v>45.9</v>
      </c>
      <c r="O77" s="1236">
        <v>33.6</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554</v>
      </c>
      <c r="J79" s="1246"/>
      <c r="K79" s="1251">
        <v>11.1</v>
      </c>
      <c r="L79" s="1251">
        <v>10.3</v>
      </c>
      <c r="M79" s="1251">
        <v>9.6</v>
      </c>
      <c r="N79" s="1251">
        <v>8.8000000000000007</v>
      </c>
      <c r="O79" s="1251">
        <v>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52628</v>
      </c>
      <c r="E3" s="116"/>
      <c r="F3" s="117">
        <v>47569</v>
      </c>
      <c r="G3" s="118"/>
      <c r="H3" s="119"/>
    </row>
    <row r="4" spans="1:8" x14ac:dyDescent="0.15">
      <c r="A4" s="120"/>
      <c r="B4" s="121"/>
      <c r="C4" s="122"/>
      <c r="D4" s="123">
        <v>28173</v>
      </c>
      <c r="E4" s="124"/>
      <c r="F4" s="125">
        <v>26255</v>
      </c>
      <c r="G4" s="126"/>
      <c r="H4" s="127"/>
    </row>
    <row r="5" spans="1:8" x14ac:dyDescent="0.15">
      <c r="A5" s="108" t="s">
        <v>509</v>
      </c>
      <c r="B5" s="113"/>
      <c r="C5" s="114"/>
      <c r="D5" s="115">
        <v>45590</v>
      </c>
      <c r="E5" s="116"/>
      <c r="F5" s="117">
        <v>50880</v>
      </c>
      <c r="G5" s="118"/>
      <c r="H5" s="119"/>
    </row>
    <row r="6" spans="1:8" x14ac:dyDescent="0.15">
      <c r="A6" s="120"/>
      <c r="B6" s="121"/>
      <c r="C6" s="122"/>
      <c r="D6" s="123">
        <v>23449</v>
      </c>
      <c r="E6" s="124"/>
      <c r="F6" s="125">
        <v>26879</v>
      </c>
      <c r="G6" s="126"/>
      <c r="H6" s="127"/>
    </row>
    <row r="7" spans="1:8" x14ac:dyDescent="0.15">
      <c r="A7" s="108" t="s">
        <v>510</v>
      </c>
      <c r="B7" s="113"/>
      <c r="C7" s="114"/>
      <c r="D7" s="115">
        <v>58304</v>
      </c>
      <c r="E7" s="116"/>
      <c r="F7" s="117">
        <v>63956</v>
      </c>
      <c r="G7" s="118"/>
      <c r="H7" s="119"/>
    </row>
    <row r="8" spans="1:8" x14ac:dyDescent="0.15">
      <c r="A8" s="120"/>
      <c r="B8" s="121"/>
      <c r="C8" s="122"/>
      <c r="D8" s="123">
        <v>35472</v>
      </c>
      <c r="E8" s="124"/>
      <c r="F8" s="125">
        <v>29239</v>
      </c>
      <c r="G8" s="126"/>
      <c r="H8" s="127"/>
    </row>
    <row r="9" spans="1:8" x14ac:dyDescent="0.15">
      <c r="A9" s="108" t="s">
        <v>511</v>
      </c>
      <c r="B9" s="113"/>
      <c r="C9" s="114"/>
      <c r="D9" s="115">
        <v>89607</v>
      </c>
      <c r="E9" s="116"/>
      <c r="F9" s="117">
        <v>66255</v>
      </c>
      <c r="G9" s="118"/>
      <c r="H9" s="119"/>
    </row>
    <row r="10" spans="1:8" x14ac:dyDescent="0.15">
      <c r="A10" s="120"/>
      <c r="B10" s="121"/>
      <c r="C10" s="122"/>
      <c r="D10" s="123">
        <v>48750</v>
      </c>
      <c r="E10" s="124"/>
      <c r="F10" s="125">
        <v>31822</v>
      </c>
      <c r="G10" s="126"/>
      <c r="H10" s="127"/>
    </row>
    <row r="11" spans="1:8" x14ac:dyDescent="0.15">
      <c r="A11" s="108" t="s">
        <v>512</v>
      </c>
      <c r="B11" s="113"/>
      <c r="C11" s="114"/>
      <c r="D11" s="115">
        <v>40232</v>
      </c>
      <c r="E11" s="116"/>
      <c r="F11" s="117">
        <v>47278</v>
      </c>
      <c r="G11" s="118"/>
      <c r="H11" s="119"/>
    </row>
    <row r="12" spans="1:8" x14ac:dyDescent="0.15">
      <c r="A12" s="120"/>
      <c r="B12" s="121"/>
      <c r="C12" s="128"/>
      <c r="D12" s="123">
        <v>27284</v>
      </c>
      <c r="E12" s="124"/>
      <c r="F12" s="125">
        <v>24096</v>
      </c>
      <c r="G12" s="126"/>
      <c r="H12" s="127"/>
    </row>
    <row r="13" spans="1:8" x14ac:dyDescent="0.15">
      <c r="A13" s="108"/>
      <c r="B13" s="113"/>
      <c r="C13" s="129"/>
      <c r="D13" s="130">
        <v>57272</v>
      </c>
      <c r="E13" s="131"/>
      <c r="F13" s="132">
        <v>55188</v>
      </c>
      <c r="G13" s="133"/>
      <c r="H13" s="119"/>
    </row>
    <row r="14" spans="1:8" x14ac:dyDescent="0.15">
      <c r="A14" s="120"/>
      <c r="B14" s="121"/>
      <c r="C14" s="122"/>
      <c r="D14" s="123">
        <v>32626</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8.09</v>
      </c>
      <c r="C19" s="134">
        <f>ROUND(VALUE(SUBSTITUTE(実質収支比率等に係る経年分析!G$48,"▲","-")),2)</f>
        <v>8.27</v>
      </c>
      <c r="D19" s="134">
        <f>ROUND(VALUE(SUBSTITUTE(実質収支比率等に係る経年分析!H$48,"▲","-")),2)</f>
        <v>5.8</v>
      </c>
      <c r="E19" s="134">
        <f>ROUND(VALUE(SUBSTITUTE(実質収支比率等に係る経年分析!I$48,"▲","-")),2)</f>
        <v>5.67</v>
      </c>
      <c r="F19" s="134">
        <f>ROUND(VALUE(SUBSTITUTE(実質収支比率等に係る経年分析!J$48,"▲","-")),2)</f>
        <v>8.1999999999999993</v>
      </c>
    </row>
    <row r="20" spans="1:11" x14ac:dyDescent="0.15">
      <c r="A20" s="134" t="s">
        <v>42</v>
      </c>
      <c r="B20" s="134">
        <f>ROUND(VALUE(SUBSTITUTE(実質収支比率等に係る経年分析!F$47,"▲","-")),2)</f>
        <v>18.27</v>
      </c>
      <c r="C20" s="134">
        <f>ROUND(VALUE(SUBSTITUTE(実質収支比率等に係る経年分析!G$47,"▲","-")),2)</f>
        <v>19.309999999999999</v>
      </c>
      <c r="D20" s="134">
        <f>ROUND(VALUE(SUBSTITUTE(実質収支比率等に係る経年分析!H$47,"▲","-")),2)</f>
        <v>19.77</v>
      </c>
      <c r="E20" s="134">
        <f>ROUND(VALUE(SUBSTITUTE(実質収支比率等に係る経年分析!I$47,"▲","-")),2)</f>
        <v>17.46</v>
      </c>
      <c r="F20" s="134">
        <f>ROUND(VALUE(SUBSTITUTE(実質収支比率等に係る経年分析!J$47,"▲","-")),2)</f>
        <v>16.420000000000002</v>
      </c>
    </row>
    <row r="21" spans="1:11" x14ac:dyDescent="0.15">
      <c r="A21" s="134" t="s">
        <v>43</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-2.92</v>
      </c>
      <c r="D21" s="134">
        <f>IF(ISNUMBER(VALUE(SUBSTITUTE(実質収支比率等に係る経年分析!H$49,"▲","-"))),ROUND(VALUE(SUBSTITUTE(実質収支比率等に係る経年分析!H$49,"▲","-")),2),NA())</f>
        <v>-5.92</v>
      </c>
      <c r="E21" s="134">
        <f>IF(ISNUMBER(VALUE(SUBSTITUTE(実質収支比率等に係る経年分析!I$49,"▲","-"))),ROUND(VALUE(SUBSTITUTE(実質収支比率等に係る経年分析!I$49,"▲","-")),2),NA())</f>
        <v>-5.43</v>
      </c>
      <c r="F21" s="134">
        <f>IF(ISNUMBER(VALUE(SUBSTITUTE(実質収支比率等に係る経年分析!J$49,"▲","-"))),ROUND(VALUE(SUBSTITUTE(実質収支比率等に係る経年分析!J$49,"▲","-")),2),NA())</f>
        <v>-1.66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3.76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3.73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姶良市簡易水道施設事業特別会計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姶良市農業集落排水事業特別会計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姶良市国民健康保険特別会計施設勘定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姶良市後期高齢者医療特別会計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姶良市介護保険特別会計保険事業勘定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v>
      </c>
    </row>
    <row r="34" spans="1:16" x14ac:dyDescent="0.15">
      <c r="A34" s="135" t="str">
        <f>IF(連結実質赤字比率に係る赤字・黒字の構成分析!C$36="",NA(),連結実質赤字比率に係る赤字・黒字の構成分析!C$36)</f>
        <v>姶良市国民健康保険特別会計事業勘定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8.18</v>
      </c>
    </row>
    <row r="36" spans="1:16" x14ac:dyDescent="0.15">
      <c r="A36" s="135" t="str">
        <f>IF(連結実質赤字比率に係る赤字・黒字の構成分析!C$34="",NA(),連結実質赤字比率に係る赤字・黒字の構成分析!C$34)</f>
        <v>姶良市水道事業会計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2397</v>
      </c>
      <c r="E42" s="136"/>
      <c r="F42" s="136"/>
      <c r="G42" s="136">
        <f>'実質公債費比率（分子）の構造'!L$52</f>
        <v>2456</v>
      </c>
      <c r="H42" s="136"/>
      <c r="I42" s="136"/>
      <c r="J42" s="136">
        <f>'実質公債費比率（分子）の構造'!M$52</f>
        <v>2443</v>
      </c>
      <c r="K42" s="136"/>
      <c r="L42" s="136"/>
      <c r="M42" s="136">
        <f>'実質公債費比率（分子）の構造'!N$52</f>
        <v>2496</v>
      </c>
      <c r="N42" s="136"/>
      <c r="O42" s="136"/>
      <c r="P42" s="136">
        <f>'実質公債費比率（分子）の構造'!O$52</f>
        <v>2384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119</v>
      </c>
      <c r="C44" s="136"/>
      <c r="D44" s="136"/>
      <c r="E44" s="136">
        <f>'実質公債費比率（分子）の構造'!L$50</f>
        <v>127</v>
      </c>
      <c r="F44" s="136"/>
      <c r="G44" s="136"/>
      <c r="H44" s="136">
        <f>'実質公債費比率（分子）の構造'!M$50</f>
        <v>127</v>
      </c>
      <c r="I44" s="136"/>
      <c r="J44" s="136"/>
      <c r="K44" s="136">
        <f>'実質公債費比率（分子）の構造'!N$50</f>
        <v>116</v>
      </c>
      <c r="L44" s="136"/>
      <c r="M44" s="136"/>
      <c r="N44" s="136">
        <f>'実質公債費比率（分子）の構造'!O$50</f>
        <v>132</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282</v>
      </c>
      <c r="C46" s="136"/>
      <c r="D46" s="136"/>
      <c r="E46" s="136">
        <f>'実質公債費比率（分子）の構造'!L$48</f>
        <v>269</v>
      </c>
      <c r="F46" s="136"/>
      <c r="G46" s="136"/>
      <c r="H46" s="136">
        <f>'実質公債費比率（分子）の構造'!M$48</f>
        <v>113</v>
      </c>
      <c r="I46" s="136"/>
      <c r="J46" s="136"/>
      <c r="K46" s="136">
        <f>'実質公債費比率（分子）の構造'!N$48</f>
        <v>107</v>
      </c>
      <c r="L46" s="136"/>
      <c r="M46" s="136"/>
      <c r="N46" s="136">
        <f>'実質公債費比率（分子）の構造'!O$48</f>
        <v>109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3841</v>
      </c>
      <c r="C49" s="136"/>
      <c r="D49" s="136"/>
      <c r="E49" s="136">
        <f>'実質公債費比率（分子）の構造'!L$45</f>
        <v>3992</v>
      </c>
      <c r="F49" s="136"/>
      <c r="G49" s="136"/>
      <c r="H49" s="136">
        <f>'実質公債費比率（分子）の構造'!M$45</f>
        <v>3937</v>
      </c>
      <c r="I49" s="136"/>
      <c r="J49" s="136"/>
      <c r="K49" s="136">
        <f>'実質公債費比率（分子）の構造'!N$45</f>
        <v>3881</v>
      </c>
      <c r="L49" s="136"/>
      <c r="M49" s="136"/>
      <c r="N49" s="136">
        <f>'実質公債費比率（分子）の構造'!O$45</f>
        <v>3674</v>
      </c>
      <c r="O49" s="136"/>
      <c r="P49" s="136"/>
    </row>
    <row r="50" spans="1:16" x14ac:dyDescent="0.15">
      <c r="A50" s="136" t="s">
        <v>58</v>
      </c>
      <c r="B50" s="136" t="e">
        <f>NA()</f>
        <v>#N/A</v>
      </c>
      <c r="C50" s="136">
        <f>IF(ISNUMBER('実質公債費比率（分子）の構造'!K$53),'実質公債費比率（分子）の構造'!K$53,NA())</f>
        <v>1845</v>
      </c>
      <c r="D50" s="136" t="e">
        <f>NA()</f>
        <v>#N/A</v>
      </c>
      <c r="E50" s="136" t="e">
        <f>NA()</f>
        <v>#N/A</v>
      </c>
      <c r="F50" s="136">
        <f>IF(ISNUMBER('実質公債費比率（分子）の構造'!L$53),'実質公債費比率（分子）の構造'!L$53,NA())</f>
        <v>1932</v>
      </c>
      <c r="G50" s="136" t="e">
        <f>NA()</f>
        <v>#N/A</v>
      </c>
      <c r="H50" s="136" t="e">
        <f>NA()</f>
        <v>#N/A</v>
      </c>
      <c r="I50" s="136">
        <f>IF(ISNUMBER('実質公債費比率（分子）の構造'!M$53),'実質公債費比率（分子）の構造'!M$53,NA())</f>
        <v>1734</v>
      </c>
      <c r="J50" s="136" t="e">
        <f>NA()</f>
        <v>#N/A</v>
      </c>
      <c r="K50" s="136" t="e">
        <f>NA()</f>
        <v>#N/A</v>
      </c>
      <c r="L50" s="136">
        <f>IF(ISNUMBER('実質公債費比率（分子）の構造'!N$53),'実質公債費比率（分子）の構造'!N$53,NA())</f>
        <v>1608</v>
      </c>
      <c r="M50" s="136" t="e">
        <f>NA()</f>
        <v>#N/A</v>
      </c>
      <c r="N50" s="136" t="e">
        <f>NA()</f>
        <v>#N/A</v>
      </c>
      <c r="O50" s="136">
        <f>IF(ISNUMBER('実質公債費比率（分子）の構造'!O$53),'実質公債費比率（分子）の構造'!O$53,NA())</f>
        <v>1531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19498</v>
      </c>
      <c r="E56" s="135"/>
      <c r="F56" s="135"/>
      <c r="G56" s="135">
        <f>'将来負担比率（分子）の構造'!J$51</f>
        <v>19805</v>
      </c>
      <c r="H56" s="135"/>
      <c r="I56" s="135"/>
      <c r="J56" s="135">
        <f>'将来負担比率（分子）の構造'!K$51</f>
        <v>19475</v>
      </c>
      <c r="K56" s="135"/>
      <c r="L56" s="135"/>
      <c r="M56" s="135">
        <f>'将来負担比率（分子）の構造'!L$51</f>
        <v>19799</v>
      </c>
      <c r="N56" s="135"/>
      <c r="O56" s="135"/>
      <c r="P56" s="135">
        <f>'将来負担比率（分子）の構造'!M$51</f>
        <v>19456</v>
      </c>
    </row>
    <row r="57" spans="1:16" x14ac:dyDescent="0.15">
      <c r="A57" s="135" t="s">
        <v>34</v>
      </c>
      <c r="B57" s="135"/>
      <c r="C57" s="135"/>
      <c r="D57" s="135">
        <f>'将来負担比率（分子）の構造'!I$50</f>
        <v>2628</v>
      </c>
      <c r="E57" s="135"/>
      <c r="F57" s="135"/>
      <c r="G57" s="135">
        <f>'将来負担比率（分子）の構造'!J$50</f>
        <v>2380</v>
      </c>
      <c r="H57" s="135"/>
      <c r="I57" s="135"/>
      <c r="J57" s="135">
        <f>'将来負担比率（分子）の構造'!K$50</f>
        <v>2424</v>
      </c>
      <c r="K57" s="135"/>
      <c r="L57" s="135"/>
      <c r="M57" s="135">
        <f>'将来負担比率（分子）の構造'!L$50</f>
        <v>2368</v>
      </c>
      <c r="N57" s="135"/>
      <c r="O57" s="135"/>
      <c r="P57" s="135">
        <f>'将来負担比率（分子）の構造'!M$50</f>
        <v>2258</v>
      </c>
    </row>
    <row r="58" spans="1:16" x14ac:dyDescent="0.15">
      <c r="A58" s="135" t="s">
        <v>33</v>
      </c>
      <c r="B58" s="135"/>
      <c r="C58" s="135"/>
      <c r="D58" s="135">
        <f>'将来負担比率（分子）の構造'!I$49</f>
        <v>7199</v>
      </c>
      <c r="E58" s="135"/>
      <c r="F58" s="135"/>
      <c r="G58" s="135">
        <f>'将来負担比率（分子）の構造'!J$49</f>
        <v>7505</v>
      </c>
      <c r="H58" s="135"/>
      <c r="I58" s="135"/>
      <c r="J58" s="135">
        <f>'将来負担比率（分子）の構造'!K$49</f>
        <v>7766</v>
      </c>
      <c r="K58" s="135"/>
      <c r="L58" s="135"/>
      <c r="M58" s="135">
        <f>'将来負担比率（分子）の構造'!L$49</f>
        <v>6928</v>
      </c>
      <c r="N58" s="135"/>
      <c r="O58" s="135"/>
      <c r="P58" s="135">
        <f>'将来負担比率（分子）の構造'!M$49</f>
        <v>6883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3780</v>
      </c>
      <c r="C62" s="135"/>
      <c r="D62" s="135"/>
      <c r="E62" s="135">
        <f>'将来負担比率（分子）の構造'!J$45</f>
        <v>3514</v>
      </c>
      <c r="F62" s="135"/>
      <c r="G62" s="135"/>
      <c r="H62" s="135">
        <f>'将来負担比率（分子）の構造'!K$45</f>
        <v>3200</v>
      </c>
      <c r="I62" s="135"/>
      <c r="J62" s="135"/>
      <c r="K62" s="135">
        <f>'将来負担比率（分子）の構造'!L$45</f>
        <v>3053</v>
      </c>
      <c r="L62" s="135"/>
      <c r="M62" s="135"/>
      <c r="N62" s="135">
        <f>'将来負担比率（分子）の構造'!M$45</f>
        <v>2953</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1425</v>
      </c>
      <c r="C64" s="135"/>
      <c r="D64" s="135"/>
      <c r="E64" s="135">
        <f>'将来負担比率（分子）の構造'!J$43</f>
        <v>1401</v>
      </c>
      <c r="F64" s="135"/>
      <c r="G64" s="135"/>
      <c r="H64" s="135">
        <f>'将来負担比率（分子）の構造'!K$43</f>
        <v>1380</v>
      </c>
      <c r="I64" s="135"/>
      <c r="J64" s="135"/>
      <c r="K64" s="135">
        <f>'将来負担比率（分子）の構造'!L$43</f>
        <v>1276</v>
      </c>
      <c r="L64" s="135"/>
      <c r="M64" s="135"/>
      <c r="N64" s="135">
        <f>'将来負担比率（分子）の構造'!M$43</f>
        <v>1210</v>
      </c>
      <c r="O64" s="135"/>
      <c r="P64" s="135"/>
    </row>
    <row r="65" spans="1:16" x14ac:dyDescent="0.15">
      <c r="A65" s="135" t="s">
        <v>25</v>
      </c>
      <c r="B65" s="135">
        <f>'将来負担比率（分子）の構造'!I$42</f>
        <v>1175</v>
      </c>
      <c r="C65" s="135"/>
      <c r="D65" s="135"/>
      <c r="E65" s="135">
        <f>'将来負担比率（分子）の構造'!J$42</f>
        <v>1047</v>
      </c>
      <c r="F65" s="135"/>
      <c r="G65" s="135"/>
      <c r="H65" s="135">
        <f>'将来負担比率（分子）の構造'!K$42</f>
        <v>920</v>
      </c>
      <c r="I65" s="135"/>
      <c r="J65" s="135"/>
      <c r="K65" s="135">
        <f>'将来負担比率（分子）の構造'!L$42</f>
        <v>1252</v>
      </c>
      <c r="L65" s="135"/>
      <c r="M65" s="135"/>
      <c r="N65" s="135">
        <f>'将来負担比率（分子）の構造'!M$42</f>
        <v>1120</v>
      </c>
      <c r="O65" s="135"/>
      <c r="P65" s="135"/>
    </row>
    <row r="66" spans="1:16" x14ac:dyDescent="0.15">
      <c r="A66" s="135" t="s">
        <v>24</v>
      </c>
      <c r="B66" s="135">
        <f>'将来負担比率（分子）の構造'!I$41</f>
        <v>33891</v>
      </c>
      <c r="C66" s="135"/>
      <c r="D66" s="135"/>
      <c r="E66" s="135">
        <f>'将来負担比率（分子）の構造'!J$41</f>
        <v>32885</v>
      </c>
      <c r="F66" s="135"/>
      <c r="G66" s="135"/>
      <c r="H66" s="135">
        <f>'将来負担比率（分子）の構造'!K$41</f>
        <v>32538</v>
      </c>
      <c r="I66" s="135"/>
      <c r="J66" s="135"/>
      <c r="K66" s="135">
        <f>'将来負担比率（分子）の構造'!L$41</f>
        <v>33416</v>
      </c>
      <c r="L66" s="135"/>
      <c r="M66" s="135"/>
      <c r="N66" s="135">
        <f>'将来負担比率（分子）の構造'!M$41</f>
        <v>32307</v>
      </c>
      <c r="O66" s="135"/>
      <c r="P66" s="135"/>
    </row>
    <row r="67" spans="1:16" x14ac:dyDescent="0.15">
      <c r="A67" s="135" t="s">
        <v>62</v>
      </c>
      <c r="B67" s="135" t="e">
        <f>NA()</f>
        <v>#N/A</v>
      </c>
      <c r="C67" s="135">
        <f>IF(ISNUMBER('将来負担比率（分子）の構造'!I$52), IF('将来負担比率（分子）の構造'!I$52 &lt; 0, 0, '将来負担比率（分子）の構造'!I$52), NA())</f>
        <v>10947</v>
      </c>
      <c r="D67" s="135" t="e">
        <f>NA()</f>
        <v>#N/A</v>
      </c>
      <c r="E67" s="135" t="e">
        <f>NA()</f>
        <v>#N/A</v>
      </c>
      <c r="F67" s="135">
        <f>IF(ISNUMBER('将来負担比率（分子）の構造'!J$52), IF('将来負担比率（分子）の構造'!J$52 &lt; 0, 0, '将来負担比率（分子）の構造'!J$52), NA())</f>
        <v>9157</v>
      </c>
      <c r="G67" s="135" t="e">
        <f>NA()</f>
        <v>#N/A</v>
      </c>
      <c r="H67" s="135" t="e">
        <f>NA()</f>
        <v>#N/A</v>
      </c>
      <c r="I67" s="135">
        <f>IF(ISNUMBER('将来負担比率（分子）の構造'!K$52), IF('将来負担比率（分子）の構造'!K$52 &lt; 0, 0, '将来負担比率（分子）の構造'!K$52), NA())</f>
        <v>8374</v>
      </c>
      <c r="J67" s="135" t="e">
        <f>NA()</f>
        <v>#N/A</v>
      </c>
      <c r="K67" s="135" t="e">
        <f>NA()</f>
        <v>#N/A</v>
      </c>
      <c r="L67" s="135">
        <f>IF(ISNUMBER('将来負担比率（分子）の構造'!L$52), IF('将来負担比率（分子）の構造'!L$52 &lt; 0, 0, '将来負担比率（分子）の構造'!L$52), NA())</f>
        <v>9901</v>
      </c>
      <c r="M67" s="135" t="e">
        <f>NA()</f>
        <v>#N/A</v>
      </c>
      <c r="N67" s="135" t="e">
        <f>NA()</f>
        <v>#N/A</v>
      </c>
      <c r="O67" s="135">
        <f>IF(ISNUMBER('将来負担比率（分子）の構造'!M$52), IF('将来負担比率（分子）の構造'!M$52 &lt; 0, 0, '将来負担比率（分子）の構造'!M$52), NA())</f>
        <v>8993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6936984</v>
      </c>
      <c r="S5" s="613"/>
      <c r="T5" s="613"/>
      <c r="U5" s="613"/>
      <c r="V5" s="613"/>
      <c r="W5" s="613"/>
      <c r="X5" s="613"/>
      <c r="Y5" s="614"/>
      <c r="Z5" s="615">
        <v>23.9</v>
      </c>
      <c r="AA5" s="615"/>
      <c r="AB5" s="615"/>
      <c r="AC5" s="615"/>
      <c r="AD5" s="616">
        <v>6765203</v>
      </c>
      <c r="AE5" s="616"/>
      <c r="AF5" s="616"/>
      <c r="AG5" s="616"/>
      <c r="AH5" s="616"/>
      <c r="AI5" s="616"/>
      <c r="AJ5" s="616"/>
      <c r="AK5" s="616"/>
      <c r="AL5" s="617">
        <v>41.9</v>
      </c>
      <c r="AM5" s="618"/>
      <c r="AN5" s="618"/>
      <c r="AO5" s="619"/>
      <c r="AP5" s="609" t="s">
        <v>204</v>
      </c>
      <c r="AQ5" s="610"/>
      <c r="AR5" s="610"/>
      <c r="AS5" s="610"/>
      <c r="AT5" s="610"/>
      <c r="AU5" s="610"/>
      <c r="AV5" s="610"/>
      <c r="AW5" s="610"/>
      <c r="AX5" s="610"/>
      <c r="AY5" s="610"/>
      <c r="AZ5" s="610"/>
      <c r="BA5" s="610"/>
      <c r="BB5" s="610"/>
      <c r="BC5" s="610"/>
      <c r="BD5" s="610"/>
      <c r="BE5" s="610"/>
      <c r="BF5" s="611"/>
      <c r="BG5" s="623">
        <v>6762010</v>
      </c>
      <c r="BH5" s="624"/>
      <c r="BI5" s="624"/>
      <c r="BJ5" s="624"/>
      <c r="BK5" s="624"/>
      <c r="BL5" s="624"/>
      <c r="BM5" s="624"/>
      <c r="BN5" s="625"/>
      <c r="BO5" s="626">
        <v>97.5</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259394</v>
      </c>
      <c r="S6" s="624"/>
      <c r="T6" s="624"/>
      <c r="U6" s="624"/>
      <c r="V6" s="624"/>
      <c r="W6" s="624"/>
      <c r="X6" s="624"/>
      <c r="Y6" s="625"/>
      <c r="Z6" s="626">
        <v>0.9</v>
      </c>
      <c r="AA6" s="626"/>
      <c r="AB6" s="626"/>
      <c r="AC6" s="626"/>
      <c r="AD6" s="627">
        <v>259394</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6762010</v>
      </c>
      <c r="BH6" s="624"/>
      <c r="BI6" s="624"/>
      <c r="BJ6" s="624"/>
      <c r="BK6" s="624"/>
      <c r="BL6" s="624"/>
      <c r="BM6" s="624"/>
      <c r="BN6" s="625"/>
      <c r="BO6" s="626">
        <v>97.5</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258951</v>
      </c>
      <c r="CS6" s="624"/>
      <c r="CT6" s="624"/>
      <c r="CU6" s="624"/>
      <c r="CV6" s="624"/>
      <c r="CW6" s="624"/>
      <c r="CX6" s="624"/>
      <c r="CY6" s="625"/>
      <c r="CZ6" s="626">
        <v>0.9</v>
      </c>
      <c r="DA6" s="626"/>
      <c r="DB6" s="626"/>
      <c r="DC6" s="626"/>
      <c r="DD6" s="632">
        <v>31048</v>
      </c>
      <c r="DE6" s="624"/>
      <c r="DF6" s="624"/>
      <c r="DG6" s="624"/>
      <c r="DH6" s="624"/>
      <c r="DI6" s="624"/>
      <c r="DJ6" s="624"/>
      <c r="DK6" s="624"/>
      <c r="DL6" s="624"/>
      <c r="DM6" s="624"/>
      <c r="DN6" s="624"/>
      <c r="DO6" s="624"/>
      <c r="DP6" s="625"/>
      <c r="DQ6" s="632">
        <v>258951</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10492</v>
      </c>
      <c r="S7" s="624"/>
      <c r="T7" s="624"/>
      <c r="U7" s="624"/>
      <c r="V7" s="624"/>
      <c r="W7" s="624"/>
      <c r="X7" s="624"/>
      <c r="Y7" s="625"/>
      <c r="Z7" s="626">
        <v>0</v>
      </c>
      <c r="AA7" s="626"/>
      <c r="AB7" s="626"/>
      <c r="AC7" s="626"/>
      <c r="AD7" s="627">
        <v>10492</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2972842</v>
      </c>
      <c r="BH7" s="624"/>
      <c r="BI7" s="624"/>
      <c r="BJ7" s="624"/>
      <c r="BK7" s="624"/>
      <c r="BL7" s="624"/>
      <c r="BM7" s="624"/>
      <c r="BN7" s="625"/>
      <c r="BO7" s="626">
        <v>42.9</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2655301</v>
      </c>
      <c r="CS7" s="624"/>
      <c r="CT7" s="624"/>
      <c r="CU7" s="624"/>
      <c r="CV7" s="624"/>
      <c r="CW7" s="624"/>
      <c r="CX7" s="624"/>
      <c r="CY7" s="625"/>
      <c r="CZ7" s="626">
        <v>9.6</v>
      </c>
      <c r="DA7" s="626"/>
      <c r="DB7" s="626"/>
      <c r="DC7" s="626"/>
      <c r="DD7" s="632">
        <v>186171</v>
      </c>
      <c r="DE7" s="624"/>
      <c r="DF7" s="624"/>
      <c r="DG7" s="624"/>
      <c r="DH7" s="624"/>
      <c r="DI7" s="624"/>
      <c r="DJ7" s="624"/>
      <c r="DK7" s="624"/>
      <c r="DL7" s="624"/>
      <c r="DM7" s="624"/>
      <c r="DN7" s="624"/>
      <c r="DO7" s="624"/>
      <c r="DP7" s="625"/>
      <c r="DQ7" s="632">
        <v>2229299</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20837</v>
      </c>
      <c r="S8" s="624"/>
      <c r="T8" s="624"/>
      <c r="U8" s="624"/>
      <c r="V8" s="624"/>
      <c r="W8" s="624"/>
      <c r="X8" s="624"/>
      <c r="Y8" s="625"/>
      <c r="Z8" s="626">
        <v>0.1</v>
      </c>
      <c r="AA8" s="626"/>
      <c r="AB8" s="626"/>
      <c r="AC8" s="626"/>
      <c r="AD8" s="627">
        <v>20837</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109177</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12017587</v>
      </c>
      <c r="CS8" s="624"/>
      <c r="CT8" s="624"/>
      <c r="CU8" s="624"/>
      <c r="CV8" s="624"/>
      <c r="CW8" s="624"/>
      <c r="CX8" s="624"/>
      <c r="CY8" s="625"/>
      <c r="CZ8" s="626">
        <v>43.6</v>
      </c>
      <c r="DA8" s="626"/>
      <c r="DB8" s="626"/>
      <c r="DC8" s="626"/>
      <c r="DD8" s="632">
        <v>89182</v>
      </c>
      <c r="DE8" s="624"/>
      <c r="DF8" s="624"/>
      <c r="DG8" s="624"/>
      <c r="DH8" s="624"/>
      <c r="DI8" s="624"/>
      <c r="DJ8" s="624"/>
      <c r="DK8" s="624"/>
      <c r="DL8" s="624"/>
      <c r="DM8" s="624"/>
      <c r="DN8" s="624"/>
      <c r="DO8" s="624"/>
      <c r="DP8" s="625"/>
      <c r="DQ8" s="632">
        <v>5746279</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21170</v>
      </c>
      <c r="S9" s="624"/>
      <c r="T9" s="624"/>
      <c r="U9" s="624"/>
      <c r="V9" s="624"/>
      <c r="W9" s="624"/>
      <c r="X9" s="624"/>
      <c r="Y9" s="625"/>
      <c r="Z9" s="626">
        <v>0.1</v>
      </c>
      <c r="AA9" s="626"/>
      <c r="AB9" s="626"/>
      <c r="AC9" s="626"/>
      <c r="AD9" s="627">
        <v>21170</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2539072</v>
      </c>
      <c r="BH9" s="624"/>
      <c r="BI9" s="624"/>
      <c r="BJ9" s="624"/>
      <c r="BK9" s="624"/>
      <c r="BL9" s="624"/>
      <c r="BM9" s="624"/>
      <c r="BN9" s="625"/>
      <c r="BO9" s="626">
        <v>36.6</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2535774</v>
      </c>
      <c r="CS9" s="624"/>
      <c r="CT9" s="624"/>
      <c r="CU9" s="624"/>
      <c r="CV9" s="624"/>
      <c r="CW9" s="624"/>
      <c r="CX9" s="624"/>
      <c r="CY9" s="625"/>
      <c r="CZ9" s="626">
        <v>9.1999999999999993</v>
      </c>
      <c r="DA9" s="626"/>
      <c r="DB9" s="626"/>
      <c r="DC9" s="626"/>
      <c r="DD9" s="632">
        <v>512702</v>
      </c>
      <c r="DE9" s="624"/>
      <c r="DF9" s="624"/>
      <c r="DG9" s="624"/>
      <c r="DH9" s="624"/>
      <c r="DI9" s="624"/>
      <c r="DJ9" s="624"/>
      <c r="DK9" s="624"/>
      <c r="DL9" s="624"/>
      <c r="DM9" s="624"/>
      <c r="DN9" s="624"/>
      <c r="DO9" s="624"/>
      <c r="DP9" s="625"/>
      <c r="DQ9" s="632">
        <v>2093629</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1317431</v>
      </c>
      <c r="S10" s="624"/>
      <c r="T10" s="624"/>
      <c r="U10" s="624"/>
      <c r="V10" s="624"/>
      <c r="W10" s="624"/>
      <c r="X10" s="624"/>
      <c r="Y10" s="625"/>
      <c r="Z10" s="626">
        <v>4.5</v>
      </c>
      <c r="AA10" s="626"/>
      <c r="AB10" s="626"/>
      <c r="AC10" s="626"/>
      <c r="AD10" s="627">
        <v>1317431</v>
      </c>
      <c r="AE10" s="627"/>
      <c r="AF10" s="627"/>
      <c r="AG10" s="627"/>
      <c r="AH10" s="627"/>
      <c r="AI10" s="627"/>
      <c r="AJ10" s="627"/>
      <c r="AK10" s="627"/>
      <c r="AL10" s="628">
        <v>8.1999999999999993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148632</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26842</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26842</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34796</v>
      </c>
      <c r="S11" s="624"/>
      <c r="T11" s="624"/>
      <c r="U11" s="624"/>
      <c r="V11" s="624"/>
      <c r="W11" s="624"/>
      <c r="X11" s="624"/>
      <c r="Y11" s="625"/>
      <c r="Z11" s="626">
        <v>0.1</v>
      </c>
      <c r="AA11" s="626"/>
      <c r="AB11" s="626"/>
      <c r="AC11" s="626"/>
      <c r="AD11" s="627">
        <v>34796</v>
      </c>
      <c r="AE11" s="627"/>
      <c r="AF11" s="627"/>
      <c r="AG11" s="627"/>
      <c r="AH11" s="627"/>
      <c r="AI11" s="627"/>
      <c r="AJ11" s="627"/>
      <c r="AK11" s="627"/>
      <c r="AL11" s="628">
        <v>0.2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175961</v>
      </c>
      <c r="BH11" s="624"/>
      <c r="BI11" s="624"/>
      <c r="BJ11" s="624"/>
      <c r="BK11" s="624"/>
      <c r="BL11" s="624"/>
      <c r="BM11" s="624"/>
      <c r="BN11" s="625"/>
      <c r="BO11" s="626">
        <v>2.5</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869387</v>
      </c>
      <c r="CS11" s="624"/>
      <c r="CT11" s="624"/>
      <c r="CU11" s="624"/>
      <c r="CV11" s="624"/>
      <c r="CW11" s="624"/>
      <c r="CX11" s="624"/>
      <c r="CY11" s="625"/>
      <c r="CZ11" s="626">
        <v>3.2</v>
      </c>
      <c r="DA11" s="626"/>
      <c r="DB11" s="626"/>
      <c r="DC11" s="626"/>
      <c r="DD11" s="632">
        <v>245580</v>
      </c>
      <c r="DE11" s="624"/>
      <c r="DF11" s="624"/>
      <c r="DG11" s="624"/>
      <c r="DH11" s="624"/>
      <c r="DI11" s="624"/>
      <c r="DJ11" s="624"/>
      <c r="DK11" s="624"/>
      <c r="DL11" s="624"/>
      <c r="DM11" s="624"/>
      <c r="DN11" s="624"/>
      <c r="DO11" s="624"/>
      <c r="DP11" s="625"/>
      <c r="DQ11" s="632">
        <v>547672</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3147951</v>
      </c>
      <c r="BH12" s="624"/>
      <c r="BI12" s="624"/>
      <c r="BJ12" s="624"/>
      <c r="BK12" s="624"/>
      <c r="BL12" s="624"/>
      <c r="BM12" s="624"/>
      <c r="BN12" s="625"/>
      <c r="BO12" s="626">
        <v>45.4</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409893</v>
      </c>
      <c r="CS12" s="624"/>
      <c r="CT12" s="624"/>
      <c r="CU12" s="624"/>
      <c r="CV12" s="624"/>
      <c r="CW12" s="624"/>
      <c r="CX12" s="624"/>
      <c r="CY12" s="625"/>
      <c r="CZ12" s="626">
        <v>1.5</v>
      </c>
      <c r="DA12" s="626"/>
      <c r="DB12" s="626"/>
      <c r="DC12" s="626"/>
      <c r="DD12" s="632">
        <v>47476</v>
      </c>
      <c r="DE12" s="624"/>
      <c r="DF12" s="624"/>
      <c r="DG12" s="624"/>
      <c r="DH12" s="624"/>
      <c r="DI12" s="624"/>
      <c r="DJ12" s="624"/>
      <c r="DK12" s="624"/>
      <c r="DL12" s="624"/>
      <c r="DM12" s="624"/>
      <c r="DN12" s="624"/>
      <c r="DO12" s="624"/>
      <c r="DP12" s="625"/>
      <c r="DQ12" s="632">
        <v>359129</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25083</v>
      </c>
      <c r="S13" s="624"/>
      <c r="T13" s="624"/>
      <c r="U13" s="624"/>
      <c r="V13" s="624"/>
      <c r="W13" s="624"/>
      <c r="X13" s="624"/>
      <c r="Y13" s="625"/>
      <c r="Z13" s="626">
        <v>0.1</v>
      </c>
      <c r="AA13" s="626"/>
      <c r="AB13" s="626"/>
      <c r="AC13" s="626"/>
      <c r="AD13" s="627">
        <v>25083</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3102138</v>
      </c>
      <c r="BH13" s="624"/>
      <c r="BI13" s="624"/>
      <c r="BJ13" s="624"/>
      <c r="BK13" s="624"/>
      <c r="BL13" s="624"/>
      <c r="BM13" s="624"/>
      <c r="BN13" s="625"/>
      <c r="BO13" s="626">
        <v>44.7</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1820656</v>
      </c>
      <c r="CS13" s="624"/>
      <c r="CT13" s="624"/>
      <c r="CU13" s="624"/>
      <c r="CV13" s="624"/>
      <c r="CW13" s="624"/>
      <c r="CX13" s="624"/>
      <c r="CY13" s="625"/>
      <c r="CZ13" s="626">
        <v>6.6</v>
      </c>
      <c r="DA13" s="626"/>
      <c r="DB13" s="626"/>
      <c r="DC13" s="626"/>
      <c r="DD13" s="632">
        <v>1477432</v>
      </c>
      <c r="DE13" s="624"/>
      <c r="DF13" s="624"/>
      <c r="DG13" s="624"/>
      <c r="DH13" s="624"/>
      <c r="DI13" s="624"/>
      <c r="DJ13" s="624"/>
      <c r="DK13" s="624"/>
      <c r="DL13" s="624"/>
      <c r="DM13" s="624"/>
      <c r="DN13" s="624"/>
      <c r="DO13" s="624"/>
      <c r="DP13" s="625"/>
      <c r="DQ13" s="632">
        <v>725214</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187658</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1192194</v>
      </c>
      <c r="CS14" s="624"/>
      <c r="CT14" s="624"/>
      <c r="CU14" s="624"/>
      <c r="CV14" s="624"/>
      <c r="CW14" s="624"/>
      <c r="CX14" s="624"/>
      <c r="CY14" s="625"/>
      <c r="CZ14" s="626">
        <v>4.3</v>
      </c>
      <c r="DA14" s="626"/>
      <c r="DB14" s="626"/>
      <c r="DC14" s="626"/>
      <c r="DD14" s="632">
        <v>365449</v>
      </c>
      <c r="DE14" s="624"/>
      <c r="DF14" s="624"/>
      <c r="DG14" s="624"/>
      <c r="DH14" s="624"/>
      <c r="DI14" s="624"/>
      <c r="DJ14" s="624"/>
      <c r="DK14" s="624"/>
      <c r="DL14" s="624"/>
      <c r="DM14" s="624"/>
      <c r="DN14" s="624"/>
      <c r="DO14" s="624"/>
      <c r="DP14" s="625"/>
      <c r="DQ14" s="632">
        <v>875412</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45728</v>
      </c>
      <c r="S15" s="624"/>
      <c r="T15" s="624"/>
      <c r="U15" s="624"/>
      <c r="V15" s="624"/>
      <c r="W15" s="624"/>
      <c r="X15" s="624"/>
      <c r="Y15" s="625"/>
      <c r="Z15" s="626">
        <v>0.2</v>
      </c>
      <c r="AA15" s="626"/>
      <c r="AB15" s="626"/>
      <c r="AC15" s="626"/>
      <c r="AD15" s="627">
        <v>45728</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453559</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1972113</v>
      </c>
      <c r="CS15" s="624"/>
      <c r="CT15" s="624"/>
      <c r="CU15" s="624"/>
      <c r="CV15" s="624"/>
      <c r="CW15" s="624"/>
      <c r="CX15" s="624"/>
      <c r="CY15" s="625"/>
      <c r="CZ15" s="626">
        <v>7.2</v>
      </c>
      <c r="DA15" s="626"/>
      <c r="DB15" s="626"/>
      <c r="DC15" s="626"/>
      <c r="DD15" s="632">
        <v>115610</v>
      </c>
      <c r="DE15" s="624"/>
      <c r="DF15" s="624"/>
      <c r="DG15" s="624"/>
      <c r="DH15" s="624"/>
      <c r="DI15" s="624"/>
      <c r="DJ15" s="624"/>
      <c r="DK15" s="624"/>
      <c r="DL15" s="624"/>
      <c r="DM15" s="624"/>
      <c r="DN15" s="624"/>
      <c r="DO15" s="624"/>
      <c r="DP15" s="625"/>
      <c r="DQ15" s="632">
        <v>1848361</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8092797</v>
      </c>
      <c r="S16" s="624"/>
      <c r="T16" s="624"/>
      <c r="U16" s="624"/>
      <c r="V16" s="624"/>
      <c r="W16" s="624"/>
      <c r="X16" s="624"/>
      <c r="Y16" s="625"/>
      <c r="Z16" s="626">
        <v>27.9</v>
      </c>
      <c r="AA16" s="626"/>
      <c r="AB16" s="626"/>
      <c r="AC16" s="626"/>
      <c r="AD16" s="627">
        <v>7589923</v>
      </c>
      <c r="AE16" s="627"/>
      <c r="AF16" s="627"/>
      <c r="AG16" s="627"/>
      <c r="AH16" s="627"/>
      <c r="AI16" s="627"/>
      <c r="AJ16" s="627"/>
      <c r="AK16" s="627"/>
      <c r="AL16" s="628">
        <v>47</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129452</v>
      </c>
      <c r="CS16" s="624"/>
      <c r="CT16" s="624"/>
      <c r="CU16" s="624"/>
      <c r="CV16" s="624"/>
      <c r="CW16" s="624"/>
      <c r="CX16" s="624"/>
      <c r="CY16" s="625"/>
      <c r="CZ16" s="626">
        <v>0.5</v>
      </c>
      <c r="DA16" s="626"/>
      <c r="DB16" s="626"/>
      <c r="DC16" s="626"/>
      <c r="DD16" s="632" t="s">
        <v>108</v>
      </c>
      <c r="DE16" s="624"/>
      <c r="DF16" s="624"/>
      <c r="DG16" s="624"/>
      <c r="DH16" s="624"/>
      <c r="DI16" s="624"/>
      <c r="DJ16" s="624"/>
      <c r="DK16" s="624"/>
      <c r="DL16" s="624"/>
      <c r="DM16" s="624"/>
      <c r="DN16" s="624"/>
      <c r="DO16" s="624"/>
      <c r="DP16" s="625"/>
      <c r="DQ16" s="632">
        <v>121178</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7589923</v>
      </c>
      <c r="S17" s="624"/>
      <c r="T17" s="624"/>
      <c r="U17" s="624"/>
      <c r="V17" s="624"/>
      <c r="W17" s="624"/>
      <c r="X17" s="624"/>
      <c r="Y17" s="625"/>
      <c r="Z17" s="626">
        <v>26.2</v>
      </c>
      <c r="AA17" s="626"/>
      <c r="AB17" s="626"/>
      <c r="AC17" s="626"/>
      <c r="AD17" s="627">
        <v>7589923</v>
      </c>
      <c r="AE17" s="627"/>
      <c r="AF17" s="627"/>
      <c r="AG17" s="627"/>
      <c r="AH17" s="627"/>
      <c r="AI17" s="627"/>
      <c r="AJ17" s="627"/>
      <c r="AK17" s="627"/>
      <c r="AL17" s="628">
        <v>47</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3674465</v>
      </c>
      <c r="CS17" s="624"/>
      <c r="CT17" s="624"/>
      <c r="CU17" s="624"/>
      <c r="CV17" s="624"/>
      <c r="CW17" s="624"/>
      <c r="CX17" s="624"/>
      <c r="CY17" s="625"/>
      <c r="CZ17" s="626">
        <v>13.3</v>
      </c>
      <c r="DA17" s="626"/>
      <c r="DB17" s="626"/>
      <c r="DC17" s="626"/>
      <c r="DD17" s="632" t="s">
        <v>108</v>
      </c>
      <c r="DE17" s="624"/>
      <c r="DF17" s="624"/>
      <c r="DG17" s="624"/>
      <c r="DH17" s="624"/>
      <c r="DI17" s="624"/>
      <c r="DJ17" s="624"/>
      <c r="DK17" s="624"/>
      <c r="DL17" s="624"/>
      <c r="DM17" s="624"/>
      <c r="DN17" s="624"/>
      <c r="DO17" s="624"/>
      <c r="DP17" s="625"/>
      <c r="DQ17" s="632">
        <v>3425660</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502874</v>
      </c>
      <c r="S18" s="624"/>
      <c r="T18" s="624"/>
      <c r="U18" s="624"/>
      <c r="V18" s="624"/>
      <c r="W18" s="624"/>
      <c r="X18" s="624"/>
      <c r="Y18" s="625"/>
      <c r="Z18" s="626">
        <v>1.7</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174974</v>
      </c>
      <c r="BH19" s="624"/>
      <c r="BI19" s="624"/>
      <c r="BJ19" s="624"/>
      <c r="BK19" s="624"/>
      <c r="BL19" s="624"/>
      <c r="BM19" s="624"/>
      <c r="BN19" s="625"/>
      <c r="BO19" s="626">
        <v>2.5</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16764712</v>
      </c>
      <c r="S20" s="624"/>
      <c r="T20" s="624"/>
      <c r="U20" s="624"/>
      <c r="V20" s="624"/>
      <c r="W20" s="624"/>
      <c r="X20" s="624"/>
      <c r="Y20" s="625"/>
      <c r="Z20" s="626">
        <v>57.8</v>
      </c>
      <c r="AA20" s="626"/>
      <c r="AB20" s="626"/>
      <c r="AC20" s="626"/>
      <c r="AD20" s="627">
        <v>16090057</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174974</v>
      </c>
      <c r="BH20" s="624"/>
      <c r="BI20" s="624"/>
      <c r="BJ20" s="624"/>
      <c r="BK20" s="624"/>
      <c r="BL20" s="624"/>
      <c r="BM20" s="624"/>
      <c r="BN20" s="625"/>
      <c r="BO20" s="626">
        <v>2.5</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27562615</v>
      </c>
      <c r="CS20" s="624"/>
      <c r="CT20" s="624"/>
      <c r="CU20" s="624"/>
      <c r="CV20" s="624"/>
      <c r="CW20" s="624"/>
      <c r="CX20" s="624"/>
      <c r="CY20" s="625"/>
      <c r="CZ20" s="626">
        <v>100</v>
      </c>
      <c r="DA20" s="626"/>
      <c r="DB20" s="626"/>
      <c r="DC20" s="626"/>
      <c r="DD20" s="632">
        <v>3070650</v>
      </c>
      <c r="DE20" s="624"/>
      <c r="DF20" s="624"/>
      <c r="DG20" s="624"/>
      <c r="DH20" s="624"/>
      <c r="DI20" s="624"/>
      <c r="DJ20" s="624"/>
      <c r="DK20" s="624"/>
      <c r="DL20" s="624"/>
      <c r="DM20" s="624"/>
      <c r="DN20" s="624"/>
      <c r="DO20" s="624"/>
      <c r="DP20" s="625"/>
      <c r="DQ20" s="632">
        <v>18257626</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14630</v>
      </c>
      <c r="S21" s="624"/>
      <c r="T21" s="624"/>
      <c r="U21" s="624"/>
      <c r="V21" s="624"/>
      <c r="W21" s="624"/>
      <c r="X21" s="624"/>
      <c r="Y21" s="625"/>
      <c r="Z21" s="626">
        <v>0.1</v>
      </c>
      <c r="AA21" s="626"/>
      <c r="AB21" s="626"/>
      <c r="AC21" s="626"/>
      <c r="AD21" s="627">
        <v>14630</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3193</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308312</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490099</v>
      </c>
      <c r="S23" s="624"/>
      <c r="T23" s="624"/>
      <c r="U23" s="624"/>
      <c r="V23" s="624"/>
      <c r="W23" s="624"/>
      <c r="X23" s="624"/>
      <c r="Y23" s="625"/>
      <c r="Z23" s="626">
        <v>1.7</v>
      </c>
      <c r="AA23" s="626"/>
      <c r="AB23" s="626"/>
      <c r="AC23" s="626"/>
      <c r="AD23" s="627">
        <v>26860</v>
      </c>
      <c r="AE23" s="627"/>
      <c r="AF23" s="627"/>
      <c r="AG23" s="627"/>
      <c r="AH23" s="627"/>
      <c r="AI23" s="627"/>
      <c r="AJ23" s="627"/>
      <c r="AK23" s="627"/>
      <c r="AL23" s="628">
        <v>0.2</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171781</v>
      </c>
      <c r="BH23" s="624"/>
      <c r="BI23" s="624"/>
      <c r="BJ23" s="624"/>
      <c r="BK23" s="624"/>
      <c r="BL23" s="624"/>
      <c r="BM23" s="624"/>
      <c r="BN23" s="625"/>
      <c r="BO23" s="626">
        <v>2.5</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188794</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15902466</v>
      </c>
      <c r="CS24" s="613"/>
      <c r="CT24" s="613"/>
      <c r="CU24" s="613"/>
      <c r="CV24" s="613"/>
      <c r="CW24" s="613"/>
      <c r="CX24" s="613"/>
      <c r="CY24" s="614"/>
      <c r="CZ24" s="650">
        <v>57.7</v>
      </c>
      <c r="DA24" s="651"/>
      <c r="DB24" s="651"/>
      <c r="DC24" s="652"/>
      <c r="DD24" s="649">
        <v>9954820</v>
      </c>
      <c r="DE24" s="613"/>
      <c r="DF24" s="613"/>
      <c r="DG24" s="613"/>
      <c r="DH24" s="613"/>
      <c r="DI24" s="613"/>
      <c r="DJ24" s="613"/>
      <c r="DK24" s="614"/>
      <c r="DL24" s="649">
        <v>9759684</v>
      </c>
      <c r="DM24" s="613"/>
      <c r="DN24" s="613"/>
      <c r="DO24" s="613"/>
      <c r="DP24" s="613"/>
      <c r="DQ24" s="613"/>
      <c r="DR24" s="613"/>
      <c r="DS24" s="613"/>
      <c r="DT24" s="613"/>
      <c r="DU24" s="613"/>
      <c r="DV24" s="614"/>
      <c r="DW24" s="617">
        <v>56.9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4920085</v>
      </c>
      <c r="S25" s="624"/>
      <c r="T25" s="624"/>
      <c r="U25" s="624"/>
      <c r="V25" s="624"/>
      <c r="W25" s="624"/>
      <c r="X25" s="624"/>
      <c r="Y25" s="625"/>
      <c r="Z25" s="626">
        <v>17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4286855</v>
      </c>
      <c r="CS25" s="655"/>
      <c r="CT25" s="655"/>
      <c r="CU25" s="655"/>
      <c r="CV25" s="655"/>
      <c r="CW25" s="655"/>
      <c r="CX25" s="655"/>
      <c r="CY25" s="656"/>
      <c r="CZ25" s="657">
        <v>15.6</v>
      </c>
      <c r="DA25" s="658"/>
      <c r="DB25" s="658"/>
      <c r="DC25" s="659"/>
      <c r="DD25" s="632">
        <v>4003715</v>
      </c>
      <c r="DE25" s="655"/>
      <c r="DF25" s="655"/>
      <c r="DG25" s="655"/>
      <c r="DH25" s="655"/>
      <c r="DI25" s="655"/>
      <c r="DJ25" s="655"/>
      <c r="DK25" s="656"/>
      <c r="DL25" s="632">
        <v>3995214</v>
      </c>
      <c r="DM25" s="655"/>
      <c r="DN25" s="655"/>
      <c r="DO25" s="655"/>
      <c r="DP25" s="655"/>
      <c r="DQ25" s="655"/>
      <c r="DR25" s="655"/>
      <c r="DS25" s="655"/>
      <c r="DT25" s="655"/>
      <c r="DU25" s="655"/>
      <c r="DV25" s="656"/>
      <c r="DW25" s="628">
        <v>23.3</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3003843</v>
      </c>
      <c r="CS26" s="624"/>
      <c r="CT26" s="624"/>
      <c r="CU26" s="624"/>
      <c r="CV26" s="624"/>
      <c r="CW26" s="624"/>
      <c r="CX26" s="624"/>
      <c r="CY26" s="625"/>
      <c r="CZ26" s="657">
        <v>10.9</v>
      </c>
      <c r="DA26" s="658"/>
      <c r="DB26" s="658"/>
      <c r="DC26" s="659"/>
      <c r="DD26" s="632">
        <v>2761358</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2186928</v>
      </c>
      <c r="S27" s="624"/>
      <c r="T27" s="624"/>
      <c r="U27" s="624"/>
      <c r="V27" s="624"/>
      <c r="W27" s="624"/>
      <c r="X27" s="624"/>
      <c r="Y27" s="625"/>
      <c r="Z27" s="626">
        <v>7.5</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6936984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7941146</v>
      </c>
      <c r="CS27" s="655"/>
      <c r="CT27" s="655"/>
      <c r="CU27" s="655"/>
      <c r="CV27" s="655"/>
      <c r="CW27" s="655"/>
      <c r="CX27" s="655"/>
      <c r="CY27" s="656"/>
      <c r="CZ27" s="657">
        <v>28.8</v>
      </c>
      <c r="DA27" s="658"/>
      <c r="DB27" s="658"/>
      <c r="DC27" s="659"/>
      <c r="DD27" s="632">
        <v>2525445</v>
      </c>
      <c r="DE27" s="655"/>
      <c r="DF27" s="655"/>
      <c r="DG27" s="655"/>
      <c r="DH27" s="655"/>
      <c r="DI27" s="655"/>
      <c r="DJ27" s="655"/>
      <c r="DK27" s="656"/>
      <c r="DL27" s="632">
        <v>2374275</v>
      </c>
      <c r="DM27" s="655"/>
      <c r="DN27" s="655"/>
      <c r="DO27" s="655"/>
      <c r="DP27" s="655"/>
      <c r="DQ27" s="655"/>
      <c r="DR27" s="655"/>
      <c r="DS27" s="655"/>
      <c r="DT27" s="655"/>
      <c r="DU27" s="655"/>
      <c r="DV27" s="656"/>
      <c r="DW27" s="628">
        <v>13.8</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193890</v>
      </c>
      <c r="S28" s="624"/>
      <c r="T28" s="624"/>
      <c r="U28" s="624"/>
      <c r="V28" s="624"/>
      <c r="W28" s="624"/>
      <c r="X28" s="624"/>
      <c r="Y28" s="625"/>
      <c r="Z28" s="626">
        <v>0.7</v>
      </c>
      <c r="AA28" s="626"/>
      <c r="AB28" s="626"/>
      <c r="AC28" s="626"/>
      <c r="AD28" s="627">
        <v>21113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3674465</v>
      </c>
      <c r="CS28" s="624"/>
      <c r="CT28" s="624"/>
      <c r="CU28" s="624"/>
      <c r="CV28" s="624"/>
      <c r="CW28" s="624"/>
      <c r="CX28" s="624"/>
      <c r="CY28" s="625"/>
      <c r="CZ28" s="657">
        <v>13.3</v>
      </c>
      <c r="DA28" s="658"/>
      <c r="DB28" s="658"/>
      <c r="DC28" s="659"/>
      <c r="DD28" s="632">
        <v>3425660</v>
      </c>
      <c r="DE28" s="624"/>
      <c r="DF28" s="624"/>
      <c r="DG28" s="624"/>
      <c r="DH28" s="624"/>
      <c r="DI28" s="624"/>
      <c r="DJ28" s="624"/>
      <c r="DK28" s="625"/>
      <c r="DL28" s="632">
        <v>3390195</v>
      </c>
      <c r="DM28" s="624"/>
      <c r="DN28" s="624"/>
      <c r="DO28" s="624"/>
      <c r="DP28" s="624"/>
      <c r="DQ28" s="624"/>
      <c r="DR28" s="624"/>
      <c r="DS28" s="624"/>
      <c r="DT28" s="624"/>
      <c r="DU28" s="624"/>
      <c r="DV28" s="625"/>
      <c r="DW28" s="628">
        <v>19.7</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16140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3674347</v>
      </c>
      <c r="CS29" s="655"/>
      <c r="CT29" s="655"/>
      <c r="CU29" s="655"/>
      <c r="CV29" s="655"/>
      <c r="CW29" s="655"/>
      <c r="CX29" s="655"/>
      <c r="CY29" s="656"/>
      <c r="CZ29" s="657">
        <v>13.3</v>
      </c>
      <c r="DA29" s="658"/>
      <c r="DB29" s="658"/>
      <c r="DC29" s="659"/>
      <c r="DD29" s="632">
        <v>3425542</v>
      </c>
      <c r="DE29" s="655"/>
      <c r="DF29" s="655"/>
      <c r="DG29" s="655"/>
      <c r="DH29" s="655"/>
      <c r="DI29" s="655"/>
      <c r="DJ29" s="655"/>
      <c r="DK29" s="656"/>
      <c r="DL29" s="632">
        <v>3390077</v>
      </c>
      <c r="DM29" s="655"/>
      <c r="DN29" s="655"/>
      <c r="DO29" s="655"/>
      <c r="DP29" s="655"/>
      <c r="DQ29" s="655"/>
      <c r="DR29" s="655"/>
      <c r="DS29" s="655"/>
      <c r="DT29" s="655"/>
      <c r="DU29" s="655"/>
      <c r="DV29" s="656"/>
      <c r="DW29" s="628">
        <v>19.7</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869402</v>
      </c>
      <c r="S30" s="624"/>
      <c r="T30" s="624"/>
      <c r="U30" s="624"/>
      <c r="V30" s="624"/>
      <c r="W30" s="624"/>
      <c r="X30" s="624"/>
      <c r="Y30" s="625"/>
      <c r="Z30" s="626">
        <v>3</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98.6</v>
      </c>
      <c r="BH30" s="682"/>
      <c r="BI30" s="682"/>
      <c r="BJ30" s="682"/>
      <c r="BK30" s="682"/>
      <c r="BL30" s="682"/>
      <c r="BM30" s="618">
        <v>94.3</v>
      </c>
      <c r="BN30" s="682"/>
      <c r="BO30" s="682"/>
      <c r="BP30" s="682"/>
      <c r="BQ30" s="683"/>
      <c r="BR30" s="681">
        <v>98.4</v>
      </c>
      <c r="BS30" s="682"/>
      <c r="BT30" s="682"/>
      <c r="BU30" s="682"/>
      <c r="BV30" s="682"/>
      <c r="BW30" s="682"/>
      <c r="BX30" s="618">
        <v>93.6</v>
      </c>
      <c r="BY30" s="682"/>
      <c r="BZ30" s="682"/>
      <c r="CA30" s="682"/>
      <c r="CB30" s="683"/>
      <c r="CD30" s="686"/>
      <c r="CE30" s="687"/>
      <c r="CF30" s="637" t="s">
        <v>288</v>
      </c>
      <c r="CG30" s="638"/>
      <c r="CH30" s="638"/>
      <c r="CI30" s="638"/>
      <c r="CJ30" s="638"/>
      <c r="CK30" s="638"/>
      <c r="CL30" s="638"/>
      <c r="CM30" s="638"/>
      <c r="CN30" s="638"/>
      <c r="CO30" s="638"/>
      <c r="CP30" s="638"/>
      <c r="CQ30" s="639"/>
      <c r="CR30" s="623">
        <v>3307825</v>
      </c>
      <c r="CS30" s="624"/>
      <c r="CT30" s="624"/>
      <c r="CU30" s="624"/>
      <c r="CV30" s="624"/>
      <c r="CW30" s="624"/>
      <c r="CX30" s="624"/>
      <c r="CY30" s="625"/>
      <c r="CZ30" s="657">
        <v>12</v>
      </c>
      <c r="DA30" s="658"/>
      <c r="DB30" s="658"/>
      <c r="DC30" s="659"/>
      <c r="DD30" s="632">
        <v>3087079</v>
      </c>
      <c r="DE30" s="624"/>
      <c r="DF30" s="624"/>
      <c r="DG30" s="624"/>
      <c r="DH30" s="624"/>
      <c r="DI30" s="624"/>
      <c r="DJ30" s="624"/>
      <c r="DK30" s="625"/>
      <c r="DL30" s="632">
        <v>3051614</v>
      </c>
      <c r="DM30" s="624"/>
      <c r="DN30" s="624"/>
      <c r="DO30" s="624"/>
      <c r="DP30" s="624"/>
      <c r="DQ30" s="624"/>
      <c r="DR30" s="624"/>
      <c r="DS30" s="624"/>
      <c r="DT30" s="624"/>
      <c r="DU30" s="624"/>
      <c r="DV30" s="625"/>
      <c r="DW30" s="628">
        <v>17.8</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558596</v>
      </c>
      <c r="S31" s="624"/>
      <c r="T31" s="624"/>
      <c r="U31" s="624"/>
      <c r="V31" s="624"/>
      <c r="W31" s="624"/>
      <c r="X31" s="624"/>
      <c r="Y31" s="625"/>
      <c r="Z31" s="626">
        <v>1.9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98.7</v>
      </c>
      <c r="BH31" s="655"/>
      <c r="BI31" s="655"/>
      <c r="BJ31" s="655"/>
      <c r="BK31" s="655"/>
      <c r="BL31" s="655"/>
      <c r="BM31" s="629">
        <v>95.3</v>
      </c>
      <c r="BN31" s="679"/>
      <c r="BO31" s="679"/>
      <c r="BP31" s="679"/>
      <c r="BQ31" s="680"/>
      <c r="BR31" s="678">
        <v>98.4</v>
      </c>
      <c r="BS31" s="655"/>
      <c r="BT31" s="655"/>
      <c r="BU31" s="655"/>
      <c r="BV31" s="655"/>
      <c r="BW31" s="655"/>
      <c r="BX31" s="629">
        <v>94.8</v>
      </c>
      <c r="BY31" s="679"/>
      <c r="BZ31" s="679"/>
      <c r="CA31" s="679"/>
      <c r="CB31" s="680"/>
      <c r="CD31" s="686"/>
      <c r="CE31" s="687"/>
      <c r="CF31" s="637" t="s">
        <v>292</v>
      </c>
      <c r="CG31" s="638"/>
      <c r="CH31" s="638"/>
      <c r="CI31" s="638"/>
      <c r="CJ31" s="638"/>
      <c r="CK31" s="638"/>
      <c r="CL31" s="638"/>
      <c r="CM31" s="638"/>
      <c r="CN31" s="638"/>
      <c r="CO31" s="638"/>
      <c r="CP31" s="638"/>
      <c r="CQ31" s="639"/>
      <c r="CR31" s="623">
        <v>366522</v>
      </c>
      <c r="CS31" s="655"/>
      <c r="CT31" s="655"/>
      <c r="CU31" s="655"/>
      <c r="CV31" s="655"/>
      <c r="CW31" s="655"/>
      <c r="CX31" s="655"/>
      <c r="CY31" s="656"/>
      <c r="CZ31" s="657">
        <v>1.3</v>
      </c>
      <c r="DA31" s="658"/>
      <c r="DB31" s="658"/>
      <c r="DC31" s="659"/>
      <c r="DD31" s="632">
        <v>338463</v>
      </c>
      <c r="DE31" s="655"/>
      <c r="DF31" s="655"/>
      <c r="DG31" s="655"/>
      <c r="DH31" s="655"/>
      <c r="DI31" s="655"/>
      <c r="DJ31" s="655"/>
      <c r="DK31" s="656"/>
      <c r="DL31" s="632">
        <v>338463</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304436</v>
      </c>
      <c r="S32" s="624"/>
      <c r="T32" s="624"/>
      <c r="U32" s="624"/>
      <c r="V32" s="624"/>
      <c r="W32" s="624"/>
      <c r="X32" s="624"/>
      <c r="Y32" s="625"/>
      <c r="Z32" s="626">
        <v>1</v>
      </c>
      <c r="AA32" s="626"/>
      <c r="AB32" s="626"/>
      <c r="AC32" s="626"/>
      <c r="AD32" s="627">
        <v>2445</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98.5</v>
      </c>
      <c r="BH32" s="691"/>
      <c r="BI32" s="691"/>
      <c r="BJ32" s="691"/>
      <c r="BK32" s="691"/>
      <c r="BL32" s="691"/>
      <c r="BM32" s="692">
        <v>92.7</v>
      </c>
      <c r="BN32" s="691"/>
      <c r="BO32" s="691"/>
      <c r="BP32" s="691"/>
      <c r="BQ32" s="693"/>
      <c r="BR32" s="690">
        <v>98.2</v>
      </c>
      <c r="BS32" s="691"/>
      <c r="BT32" s="691"/>
      <c r="BU32" s="691"/>
      <c r="BV32" s="691"/>
      <c r="BW32" s="691"/>
      <c r="BX32" s="692">
        <v>91.9</v>
      </c>
      <c r="BY32" s="691"/>
      <c r="BZ32" s="691"/>
      <c r="CA32" s="691"/>
      <c r="CB32" s="693"/>
      <c r="CD32" s="688"/>
      <c r="CE32" s="689"/>
      <c r="CF32" s="637" t="s">
        <v>295</v>
      </c>
      <c r="CG32" s="638"/>
      <c r="CH32" s="638"/>
      <c r="CI32" s="638"/>
      <c r="CJ32" s="638"/>
      <c r="CK32" s="638"/>
      <c r="CL32" s="638"/>
      <c r="CM32" s="638"/>
      <c r="CN32" s="638"/>
      <c r="CO32" s="638"/>
      <c r="CP32" s="638"/>
      <c r="CQ32" s="639"/>
      <c r="CR32" s="623">
        <v>118</v>
      </c>
      <c r="CS32" s="624"/>
      <c r="CT32" s="624"/>
      <c r="CU32" s="624"/>
      <c r="CV32" s="624"/>
      <c r="CW32" s="624"/>
      <c r="CX32" s="624"/>
      <c r="CY32" s="625"/>
      <c r="CZ32" s="657">
        <v>0</v>
      </c>
      <c r="DA32" s="658"/>
      <c r="DB32" s="658"/>
      <c r="DC32" s="659"/>
      <c r="DD32" s="632">
        <v>118</v>
      </c>
      <c r="DE32" s="624"/>
      <c r="DF32" s="624"/>
      <c r="DG32" s="624"/>
      <c r="DH32" s="624"/>
      <c r="DI32" s="624"/>
      <c r="DJ32" s="624"/>
      <c r="DK32" s="625"/>
      <c r="DL32" s="632">
        <v>118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2199200</v>
      </c>
      <c r="S33" s="624"/>
      <c r="T33" s="624"/>
      <c r="U33" s="624"/>
      <c r="V33" s="624"/>
      <c r="W33" s="624"/>
      <c r="X33" s="624"/>
      <c r="Y33" s="625"/>
      <c r="Z33" s="626">
        <v>7.6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8460047</v>
      </c>
      <c r="CS33" s="655"/>
      <c r="CT33" s="655"/>
      <c r="CU33" s="655"/>
      <c r="CV33" s="655"/>
      <c r="CW33" s="655"/>
      <c r="CX33" s="655"/>
      <c r="CY33" s="656"/>
      <c r="CZ33" s="657">
        <v>30.7</v>
      </c>
      <c r="DA33" s="658"/>
      <c r="DB33" s="658"/>
      <c r="DC33" s="659"/>
      <c r="DD33" s="632">
        <v>6927104</v>
      </c>
      <c r="DE33" s="655"/>
      <c r="DF33" s="655"/>
      <c r="DG33" s="655"/>
      <c r="DH33" s="655"/>
      <c r="DI33" s="655"/>
      <c r="DJ33" s="655"/>
      <c r="DK33" s="656"/>
      <c r="DL33" s="632">
        <v>5809597</v>
      </c>
      <c r="DM33" s="655"/>
      <c r="DN33" s="655"/>
      <c r="DO33" s="655"/>
      <c r="DP33" s="655"/>
      <c r="DQ33" s="655"/>
      <c r="DR33" s="655"/>
      <c r="DS33" s="655"/>
      <c r="DT33" s="655"/>
      <c r="DU33" s="655"/>
      <c r="DV33" s="656"/>
      <c r="DW33" s="628">
        <v>33.799999999999997</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3724823</v>
      </c>
      <c r="CS34" s="624"/>
      <c r="CT34" s="624"/>
      <c r="CU34" s="624"/>
      <c r="CV34" s="624"/>
      <c r="CW34" s="624"/>
      <c r="CX34" s="624"/>
      <c r="CY34" s="625"/>
      <c r="CZ34" s="657">
        <v>13.5</v>
      </c>
      <c r="DA34" s="658"/>
      <c r="DB34" s="658"/>
      <c r="DC34" s="659"/>
      <c r="DD34" s="632">
        <v>3121460</v>
      </c>
      <c r="DE34" s="624"/>
      <c r="DF34" s="624"/>
      <c r="DG34" s="624"/>
      <c r="DH34" s="624"/>
      <c r="DI34" s="624"/>
      <c r="DJ34" s="624"/>
      <c r="DK34" s="625"/>
      <c r="DL34" s="632">
        <v>2956542</v>
      </c>
      <c r="DM34" s="624"/>
      <c r="DN34" s="624"/>
      <c r="DO34" s="624"/>
      <c r="DP34" s="624"/>
      <c r="DQ34" s="624"/>
      <c r="DR34" s="624"/>
      <c r="DS34" s="624"/>
      <c r="DT34" s="624"/>
      <c r="DU34" s="624"/>
      <c r="DV34" s="625"/>
      <c r="DW34" s="628">
        <v>17.2</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1010900</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3325850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534821</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82696</v>
      </c>
      <c r="CS35" s="655"/>
      <c r="CT35" s="655"/>
      <c r="CU35" s="655"/>
      <c r="CV35" s="655"/>
      <c r="CW35" s="655"/>
      <c r="CX35" s="655"/>
      <c r="CY35" s="656"/>
      <c r="CZ35" s="657">
        <v>0.3</v>
      </c>
      <c r="DA35" s="658"/>
      <c r="DB35" s="658"/>
      <c r="DC35" s="659"/>
      <c r="DD35" s="632">
        <v>59218</v>
      </c>
      <c r="DE35" s="655"/>
      <c r="DF35" s="655"/>
      <c r="DG35" s="655"/>
      <c r="DH35" s="655"/>
      <c r="DI35" s="655"/>
      <c r="DJ35" s="655"/>
      <c r="DK35" s="656"/>
      <c r="DL35" s="632">
        <v>53143</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29015224</v>
      </c>
      <c r="S36" s="696"/>
      <c r="T36" s="696"/>
      <c r="U36" s="696"/>
      <c r="V36" s="696"/>
      <c r="W36" s="696"/>
      <c r="X36" s="696"/>
      <c r="Y36" s="697"/>
      <c r="Z36" s="698">
        <v>100</v>
      </c>
      <c r="AA36" s="698"/>
      <c r="AB36" s="698"/>
      <c r="AC36" s="698"/>
      <c r="AD36" s="699">
        <v>16155105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111545</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430821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1133095</v>
      </c>
      <c r="CS36" s="624"/>
      <c r="CT36" s="624"/>
      <c r="CU36" s="624"/>
      <c r="CV36" s="624"/>
      <c r="CW36" s="624"/>
      <c r="CX36" s="624"/>
      <c r="CY36" s="625"/>
      <c r="CZ36" s="657">
        <v>4.0999999999999996</v>
      </c>
      <c r="DA36" s="658"/>
      <c r="DB36" s="658"/>
      <c r="DC36" s="659"/>
      <c r="DD36" s="632">
        <v>846143</v>
      </c>
      <c r="DE36" s="624"/>
      <c r="DF36" s="624"/>
      <c r="DG36" s="624"/>
      <c r="DH36" s="624"/>
      <c r="DI36" s="624"/>
      <c r="DJ36" s="624"/>
      <c r="DK36" s="625"/>
      <c r="DL36" s="632">
        <v>387024</v>
      </c>
      <c r="DM36" s="624"/>
      <c r="DN36" s="624"/>
      <c r="DO36" s="624"/>
      <c r="DP36" s="624"/>
      <c r="DQ36" s="624"/>
      <c r="DR36" s="624"/>
      <c r="DS36" s="624"/>
      <c r="DT36" s="624"/>
      <c r="DU36" s="624"/>
      <c r="DV36" s="625"/>
      <c r="DW36" s="628">
        <v>2.2999999999999998</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59516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11216</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17455</v>
      </c>
      <c r="CS37" s="655"/>
      <c r="CT37" s="655"/>
      <c r="CU37" s="655"/>
      <c r="CV37" s="655"/>
      <c r="CW37" s="655"/>
      <c r="CX37" s="655"/>
      <c r="CY37" s="656"/>
      <c r="CZ37" s="657">
        <v>0.1</v>
      </c>
      <c r="DA37" s="658"/>
      <c r="DB37" s="658"/>
      <c r="DC37" s="659"/>
      <c r="DD37" s="632">
        <v>17455</v>
      </c>
      <c r="DE37" s="655"/>
      <c r="DF37" s="655"/>
      <c r="DG37" s="655"/>
      <c r="DH37" s="655"/>
      <c r="DI37" s="655"/>
      <c r="DJ37" s="655"/>
      <c r="DK37" s="656"/>
      <c r="DL37" s="632">
        <v>4978</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28090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18075</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3297760</v>
      </c>
      <c r="CS38" s="624"/>
      <c r="CT38" s="624"/>
      <c r="CU38" s="624"/>
      <c r="CV38" s="624"/>
      <c r="CW38" s="624"/>
      <c r="CX38" s="624"/>
      <c r="CY38" s="625"/>
      <c r="CZ38" s="657">
        <v>12</v>
      </c>
      <c r="DA38" s="658"/>
      <c r="DB38" s="658"/>
      <c r="DC38" s="659"/>
      <c r="DD38" s="632">
        <v>2740021</v>
      </c>
      <c r="DE38" s="624"/>
      <c r="DF38" s="624"/>
      <c r="DG38" s="624"/>
      <c r="DH38" s="624"/>
      <c r="DI38" s="624"/>
      <c r="DJ38" s="624"/>
      <c r="DK38" s="625"/>
      <c r="DL38" s="632">
        <v>2412888</v>
      </c>
      <c r="DM38" s="624"/>
      <c r="DN38" s="624"/>
      <c r="DO38" s="624"/>
      <c r="DP38" s="624"/>
      <c r="DQ38" s="624"/>
      <c r="DR38" s="624"/>
      <c r="DS38" s="624"/>
      <c r="DT38" s="624"/>
      <c r="DU38" s="624"/>
      <c r="DV38" s="625"/>
      <c r="DW38" s="628">
        <v>14.1</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81</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221623</v>
      </c>
      <c r="CS39" s="655"/>
      <c r="CT39" s="655"/>
      <c r="CU39" s="655"/>
      <c r="CV39" s="655"/>
      <c r="CW39" s="655"/>
      <c r="CX39" s="655"/>
      <c r="CY39" s="656"/>
      <c r="CZ39" s="657">
        <v>0.8</v>
      </c>
      <c r="DA39" s="658"/>
      <c r="DB39" s="658"/>
      <c r="DC39" s="659"/>
      <c r="DD39" s="632">
        <v>160212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874857</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129</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50</v>
      </c>
      <c r="CS40" s="624"/>
      <c r="CT40" s="624"/>
      <c r="CU40" s="624"/>
      <c r="CV40" s="624"/>
      <c r="CW40" s="624"/>
      <c r="CX40" s="624"/>
      <c r="CY40" s="625"/>
      <c r="CZ40" s="657">
        <v>0</v>
      </c>
      <c r="DA40" s="658"/>
      <c r="DB40" s="658"/>
      <c r="DC40" s="659"/>
      <c r="DD40" s="632">
        <v>50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2251842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365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3200102</v>
      </c>
      <c r="CS42" s="624"/>
      <c r="CT42" s="624"/>
      <c r="CU42" s="624"/>
      <c r="CV42" s="624"/>
      <c r="CW42" s="624"/>
      <c r="CX42" s="624"/>
      <c r="CY42" s="625"/>
      <c r="CZ42" s="657">
        <v>11.6</v>
      </c>
      <c r="DA42" s="706"/>
      <c r="DB42" s="706"/>
      <c r="DC42" s="707"/>
      <c r="DD42" s="632">
        <v>1375702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188752</v>
      </c>
      <c r="CS43" s="655"/>
      <c r="CT43" s="655"/>
      <c r="CU43" s="655"/>
      <c r="CV43" s="655"/>
      <c r="CW43" s="655"/>
      <c r="CX43" s="655"/>
      <c r="CY43" s="656"/>
      <c r="CZ43" s="657">
        <v>0.7</v>
      </c>
      <c r="DA43" s="658"/>
      <c r="DB43" s="658"/>
      <c r="DC43" s="659"/>
      <c r="DD43" s="632">
        <v>188752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3070650</v>
      </c>
      <c r="CS44" s="624"/>
      <c r="CT44" s="624"/>
      <c r="CU44" s="624"/>
      <c r="CV44" s="624"/>
      <c r="CW44" s="624"/>
      <c r="CX44" s="624"/>
      <c r="CY44" s="625"/>
      <c r="CZ44" s="657">
        <v>11.1</v>
      </c>
      <c r="DA44" s="706"/>
      <c r="DB44" s="706"/>
      <c r="DC44" s="707"/>
      <c r="DD44" s="632">
        <v>1254524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907354</v>
      </c>
      <c r="CS45" s="655"/>
      <c r="CT45" s="655"/>
      <c r="CU45" s="655"/>
      <c r="CV45" s="655"/>
      <c r="CW45" s="655"/>
      <c r="CX45" s="655"/>
      <c r="CY45" s="656"/>
      <c r="CZ45" s="657">
        <v>3.3</v>
      </c>
      <c r="DA45" s="658"/>
      <c r="DB45" s="658"/>
      <c r="DC45" s="659"/>
      <c r="DD45" s="632">
        <v>107542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2082419</v>
      </c>
      <c r="CS46" s="624"/>
      <c r="CT46" s="624"/>
      <c r="CU46" s="624"/>
      <c r="CV46" s="624"/>
      <c r="CW46" s="624"/>
      <c r="CX46" s="624"/>
      <c r="CY46" s="625"/>
      <c r="CZ46" s="657">
        <v>7.6</v>
      </c>
      <c r="DA46" s="706"/>
      <c r="DB46" s="706"/>
      <c r="DC46" s="707"/>
      <c r="DD46" s="632">
        <v>1113492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129452</v>
      </c>
      <c r="CS47" s="655"/>
      <c r="CT47" s="655"/>
      <c r="CU47" s="655"/>
      <c r="CV47" s="655"/>
      <c r="CW47" s="655"/>
      <c r="CX47" s="655"/>
      <c r="CY47" s="656"/>
      <c r="CZ47" s="657">
        <v>0.5</v>
      </c>
      <c r="DA47" s="658"/>
      <c r="DB47" s="658"/>
      <c r="DC47" s="659"/>
      <c r="DD47" s="632">
        <v>121178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27562615</v>
      </c>
      <c r="CS49" s="691"/>
      <c r="CT49" s="691"/>
      <c r="CU49" s="691"/>
      <c r="CV49" s="691"/>
      <c r="CW49" s="691"/>
      <c r="CX49" s="691"/>
      <c r="CY49" s="718"/>
      <c r="CZ49" s="719">
        <v>100</v>
      </c>
      <c r="DA49" s="720"/>
      <c r="DB49" s="720"/>
      <c r="DC49" s="721"/>
      <c r="DD49" s="722">
        <v>18257626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29815</v>
      </c>
      <c r="R7" s="753"/>
      <c r="S7" s="753"/>
      <c r="T7" s="753"/>
      <c r="U7" s="753"/>
      <c r="V7" s="753">
        <v>28364</v>
      </c>
      <c r="W7" s="753"/>
      <c r="X7" s="753"/>
      <c r="Y7" s="753"/>
      <c r="Z7" s="753"/>
      <c r="AA7" s="753">
        <v>1451</v>
      </c>
      <c r="AB7" s="753"/>
      <c r="AC7" s="753"/>
      <c r="AD7" s="753"/>
      <c r="AE7" s="754"/>
      <c r="AF7" s="755">
        <v>1377</v>
      </c>
      <c r="AG7" s="756"/>
      <c r="AH7" s="756"/>
      <c r="AI7" s="756"/>
      <c r="AJ7" s="757"/>
      <c r="AK7" s="792">
        <v>869</v>
      </c>
      <c r="AL7" s="793"/>
      <c r="AM7" s="793"/>
      <c r="AN7" s="793"/>
      <c r="AO7" s="793"/>
      <c r="AP7" s="793">
        <v>32307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535</v>
      </c>
      <c r="BT7" s="797"/>
      <c r="BU7" s="797"/>
      <c r="BV7" s="797"/>
      <c r="BW7" s="797"/>
      <c r="BX7" s="797"/>
      <c r="BY7" s="797"/>
      <c r="BZ7" s="797"/>
      <c r="CA7" s="797"/>
      <c r="CB7" s="797"/>
      <c r="CC7" s="797"/>
      <c r="CD7" s="797"/>
      <c r="CE7" s="797"/>
      <c r="CF7" s="797"/>
      <c r="CG7" s="798"/>
      <c r="CH7" s="789">
        <v>54</v>
      </c>
      <c r="CI7" s="790"/>
      <c r="CJ7" s="790"/>
      <c r="CK7" s="790"/>
      <c r="CL7" s="791"/>
      <c r="CM7" s="789">
        <v>2175</v>
      </c>
      <c r="CN7" s="790"/>
      <c r="CO7" s="790"/>
      <c r="CP7" s="790"/>
      <c r="CQ7" s="791"/>
      <c r="CR7" s="789">
        <v>5</v>
      </c>
      <c r="CS7" s="790"/>
      <c r="CT7" s="790"/>
      <c r="CU7" s="790"/>
      <c r="CV7" s="791"/>
      <c r="CW7" s="789" t="s">
        <v>537</v>
      </c>
      <c r="CX7" s="790"/>
      <c r="CY7" s="790"/>
      <c r="CZ7" s="790"/>
      <c r="DA7" s="791"/>
      <c r="DB7" s="789">
        <v>460</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65</v>
      </c>
      <c r="R8" s="777"/>
      <c r="S8" s="777"/>
      <c r="T8" s="777"/>
      <c r="U8" s="777"/>
      <c r="V8" s="777">
        <v>64</v>
      </c>
      <c r="W8" s="777"/>
      <c r="X8" s="777"/>
      <c r="Y8" s="777"/>
      <c r="Z8" s="777"/>
      <c r="AA8" s="777">
        <v>2</v>
      </c>
      <c r="AB8" s="777"/>
      <c r="AC8" s="777"/>
      <c r="AD8" s="777"/>
      <c r="AE8" s="778"/>
      <c r="AF8" s="779">
        <v>2</v>
      </c>
      <c r="AG8" s="780"/>
      <c r="AH8" s="780"/>
      <c r="AI8" s="780"/>
      <c r="AJ8" s="781"/>
      <c r="AK8" s="782" t="s">
        <v>537</v>
      </c>
      <c r="AL8" s="783"/>
      <c r="AM8" s="783"/>
      <c r="AN8" s="783"/>
      <c r="AO8" s="783"/>
      <c r="AP8" s="783" t="s">
        <v>537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536</v>
      </c>
      <c r="BT8" s="787"/>
      <c r="BU8" s="787"/>
      <c r="BV8" s="787"/>
      <c r="BW8" s="787"/>
      <c r="BX8" s="787"/>
      <c r="BY8" s="787"/>
      <c r="BZ8" s="787"/>
      <c r="CA8" s="787"/>
      <c r="CB8" s="787"/>
      <c r="CC8" s="787"/>
      <c r="CD8" s="787"/>
      <c r="CE8" s="787"/>
      <c r="CF8" s="787"/>
      <c r="CG8" s="788"/>
      <c r="CH8" s="799">
        <v>-3</v>
      </c>
      <c r="CI8" s="800"/>
      <c r="CJ8" s="800"/>
      <c r="CK8" s="800"/>
      <c r="CL8" s="801"/>
      <c r="CM8" s="799">
        <v>68</v>
      </c>
      <c r="CN8" s="800"/>
      <c r="CO8" s="800"/>
      <c r="CP8" s="800"/>
      <c r="CQ8" s="801"/>
      <c r="CR8" s="799">
        <v>30</v>
      </c>
      <c r="CS8" s="800"/>
      <c r="CT8" s="800"/>
      <c r="CU8" s="800"/>
      <c r="CV8" s="801"/>
      <c r="CW8" s="799" t="s">
        <v>537</v>
      </c>
      <c r="CX8" s="800"/>
      <c r="CY8" s="800"/>
      <c r="CZ8" s="800"/>
      <c r="DA8" s="801"/>
      <c r="DB8" s="799" t="s">
        <v>537</v>
      </c>
      <c r="DC8" s="800"/>
      <c r="DD8" s="800"/>
      <c r="DE8" s="800"/>
      <c r="DF8" s="801"/>
      <c r="DG8" s="799" t="s">
        <v>537</v>
      </c>
      <c r="DH8" s="800"/>
      <c r="DI8" s="800"/>
      <c r="DJ8" s="800"/>
      <c r="DK8" s="801"/>
      <c r="DL8" s="799" t="s">
        <v>537</v>
      </c>
      <c r="DM8" s="800"/>
      <c r="DN8" s="800"/>
      <c r="DO8" s="800"/>
      <c r="DP8" s="801"/>
      <c r="DQ8" s="799" t="s">
        <v>537</v>
      </c>
      <c r="DR8" s="800"/>
      <c r="DS8" s="800"/>
      <c r="DT8" s="800"/>
      <c r="DU8" s="801"/>
      <c r="DV8" s="802"/>
      <c r="DW8" s="803"/>
      <c r="DX8" s="803"/>
      <c r="DY8" s="803"/>
      <c r="DZ8" s="804"/>
      <c r="EA8" s="205"/>
    </row>
    <row r="9" spans="1:131" s="206" customFormat="1" ht="26.25" customHeight="1" x14ac:dyDescent="0.15">
      <c r="A9" s="212">
        <v>3</v>
      </c>
      <c r="B9" s="773" t="s">
        <v>361</v>
      </c>
      <c r="C9" s="774"/>
      <c r="D9" s="774"/>
      <c r="E9" s="774"/>
      <c r="F9" s="774"/>
      <c r="G9" s="774"/>
      <c r="H9" s="774"/>
      <c r="I9" s="774"/>
      <c r="J9" s="774"/>
      <c r="K9" s="774"/>
      <c r="L9" s="774"/>
      <c r="M9" s="774"/>
      <c r="N9" s="774"/>
      <c r="O9" s="774"/>
      <c r="P9" s="775"/>
      <c r="Q9" s="776">
        <v>1</v>
      </c>
      <c r="R9" s="777"/>
      <c r="S9" s="777"/>
      <c r="T9" s="777"/>
      <c r="U9" s="777"/>
      <c r="V9" s="777">
        <v>1</v>
      </c>
      <c r="W9" s="777"/>
      <c r="X9" s="777"/>
      <c r="Y9" s="777"/>
      <c r="Z9" s="777"/>
      <c r="AA9" s="777">
        <v>0</v>
      </c>
      <c r="AB9" s="777"/>
      <c r="AC9" s="777"/>
      <c r="AD9" s="777"/>
      <c r="AE9" s="778"/>
      <c r="AF9" s="779">
        <v>0</v>
      </c>
      <c r="AG9" s="780"/>
      <c r="AH9" s="780"/>
      <c r="AI9" s="780"/>
      <c r="AJ9" s="781"/>
      <c r="AK9" s="782" t="s">
        <v>537</v>
      </c>
      <c r="AL9" s="783"/>
      <c r="AM9" s="783"/>
      <c r="AN9" s="783"/>
      <c r="AO9" s="783"/>
      <c r="AP9" s="783" t="s">
        <v>537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29015</v>
      </c>
      <c r="R23" s="812"/>
      <c r="S23" s="812"/>
      <c r="T23" s="812"/>
      <c r="U23" s="812"/>
      <c r="V23" s="812">
        <v>27563</v>
      </c>
      <c r="W23" s="812"/>
      <c r="X23" s="812"/>
      <c r="Y23" s="812"/>
      <c r="Z23" s="812"/>
      <c r="AA23" s="812">
        <v>1453</v>
      </c>
      <c r="AB23" s="812"/>
      <c r="AC23" s="812"/>
      <c r="AD23" s="812"/>
      <c r="AE23" s="813"/>
      <c r="AF23" s="814">
        <v>1378</v>
      </c>
      <c r="AG23" s="812"/>
      <c r="AH23" s="812"/>
      <c r="AI23" s="812"/>
      <c r="AJ23" s="815"/>
      <c r="AK23" s="816"/>
      <c r="AL23" s="817"/>
      <c r="AM23" s="817"/>
      <c r="AN23" s="817"/>
      <c r="AO23" s="817"/>
      <c r="AP23" s="812">
        <v>32307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11259</v>
      </c>
      <c r="R28" s="841"/>
      <c r="S28" s="841"/>
      <c r="T28" s="841"/>
      <c r="U28" s="841"/>
      <c r="V28" s="841">
        <v>10724</v>
      </c>
      <c r="W28" s="841"/>
      <c r="X28" s="841"/>
      <c r="Y28" s="841"/>
      <c r="Z28" s="841"/>
      <c r="AA28" s="841">
        <v>535</v>
      </c>
      <c r="AB28" s="841"/>
      <c r="AC28" s="841"/>
      <c r="AD28" s="841"/>
      <c r="AE28" s="842"/>
      <c r="AF28" s="843">
        <v>535</v>
      </c>
      <c r="AG28" s="841"/>
      <c r="AH28" s="841"/>
      <c r="AI28" s="841"/>
      <c r="AJ28" s="844"/>
      <c r="AK28" s="845">
        <v>756</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53</v>
      </c>
      <c r="R29" s="777"/>
      <c r="S29" s="777"/>
      <c r="T29" s="777"/>
      <c r="U29" s="777"/>
      <c r="V29" s="777">
        <v>42</v>
      </c>
      <c r="W29" s="777"/>
      <c r="X29" s="777"/>
      <c r="Y29" s="777"/>
      <c r="Z29" s="777"/>
      <c r="AA29" s="777">
        <v>12</v>
      </c>
      <c r="AB29" s="777"/>
      <c r="AC29" s="777"/>
      <c r="AD29" s="777"/>
      <c r="AE29" s="778"/>
      <c r="AF29" s="779">
        <v>12</v>
      </c>
      <c r="AG29" s="780"/>
      <c r="AH29" s="780"/>
      <c r="AI29" s="780"/>
      <c r="AJ29" s="781"/>
      <c r="AK29" s="848">
        <v>17</v>
      </c>
      <c r="AL29" s="849"/>
      <c r="AM29" s="849"/>
      <c r="AN29" s="849"/>
      <c r="AO29" s="849"/>
      <c r="AP29" s="849">
        <v>15</v>
      </c>
      <c r="AQ29" s="849"/>
      <c r="AR29" s="849"/>
      <c r="AS29" s="849"/>
      <c r="AT29" s="849"/>
      <c r="AU29" s="849">
        <v>4</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6559</v>
      </c>
      <c r="R30" s="777"/>
      <c r="S30" s="777"/>
      <c r="T30" s="777"/>
      <c r="U30" s="777"/>
      <c r="V30" s="777">
        <v>6239</v>
      </c>
      <c r="W30" s="777"/>
      <c r="X30" s="777"/>
      <c r="Y30" s="777"/>
      <c r="Z30" s="777"/>
      <c r="AA30" s="777">
        <v>320</v>
      </c>
      <c r="AB30" s="777"/>
      <c r="AC30" s="777"/>
      <c r="AD30" s="777"/>
      <c r="AE30" s="778"/>
      <c r="AF30" s="779">
        <v>320</v>
      </c>
      <c r="AG30" s="780"/>
      <c r="AH30" s="780"/>
      <c r="AI30" s="780"/>
      <c r="AJ30" s="781"/>
      <c r="AK30" s="848">
        <v>900</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960</v>
      </c>
      <c r="R31" s="777"/>
      <c r="S31" s="777"/>
      <c r="T31" s="777"/>
      <c r="U31" s="777"/>
      <c r="V31" s="777">
        <v>919</v>
      </c>
      <c r="W31" s="777"/>
      <c r="X31" s="777"/>
      <c r="Y31" s="777"/>
      <c r="Z31" s="777"/>
      <c r="AA31" s="777">
        <v>41</v>
      </c>
      <c r="AB31" s="777"/>
      <c r="AC31" s="777"/>
      <c r="AD31" s="777"/>
      <c r="AE31" s="778"/>
      <c r="AF31" s="779">
        <v>41</v>
      </c>
      <c r="AG31" s="780"/>
      <c r="AH31" s="780"/>
      <c r="AI31" s="780"/>
      <c r="AJ31" s="781"/>
      <c r="AK31" s="848">
        <v>297</v>
      </c>
      <c r="AL31" s="849"/>
      <c r="AM31" s="849"/>
      <c r="AN31" s="849"/>
      <c r="AO31" s="849"/>
      <c r="AP31" s="849" t="s">
        <v>537</v>
      </c>
      <c r="AQ31" s="849"/>
      <c r="AR31" s="849"/>
      <c r="AS31" s="849"/>
      <c r="AT31" s="849"/>
      <c r="AU31" s="849" t="s">
        <v>537</v>
      </c>
      <c r="AV31" s="849"/>
      <c r="AW31" s="849"/>
      <c r="AX31" s="849"/>
      <c r="AY31" s="849"/>
      <c r="AZ31" s="850" t="s">
        <v>537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80</v>
      </c>
      <c r="R32" s="777"/>
      <c r="S32" s="777"/>
      <c r="T32" s="777"/>
      <c r="U32" s="777"/>
      <c r="V32" s="777">
        <v>75</v>
      </c>
      <c r="W32" s="777"/>
      <c r="X32" s="777"/>
      <c r="Y32" s="777"/>
      <c r="Z32" s="777"/>
      <c r="AA32" s="777">
        <v>5</v>
      </c>
      <c r="AB32" s="777"/>
      <c r="AC32" s="777"/>
      <c r="AD32" s="777"/>
      <c r="AE32" s="778"/>
      <c r="AF32" s="779">
        <v>5</v>
      </c>
      <c r="AG32" s="780"/>
      <c r="AH32" s="780"/>
      <c r="AI32" s="780"/>
      <c r="AJ32" s="781"/>
      <c r="AK32" s="848">
        <v>27</v>
      </c>
      <c r="AL32" s="849"/>
      <c r="AM32" s="849"/>
      <c r="AN32" s="849"/>
      <c r="AO32" s="849"/>
      <c r="AP32" s="849" t="s">
        <v>537</v>
      </c>
      <c r="AQ32" s="849"/>
      <c r="AR32" s="849"/>
      <c r="AS32" s="849"/>
      <c r="AT32" s="849"/>
      <c r="AU32" s="849" t="s">
        <v>537</v>
      </c>
      <c r="AV32" s="849"/>
      <c r="AW32" s="849"/>
      <c r="AX32" s="849"/>
      <c r="AY32" s="849"/>
      <c r="AZ32" s="850" t="s">
        <v>537</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1262</v>
      </c>
      <c r="R33" s="777"/>
      <c r="S33" s="777"/>
      <c r="T33" s="777"/>
      <c r="U33" s="777"/>
      <c r="V33" s="777">
        <v>944</v>
      </c>
      <c r="W33" s="777"/>
      <c r="X33" s="777"/>
      <c r="Y33" s="777"/>
      <c r="Z33" s="777"/>
      <c r="AA33" s="777">
        <v>319</v>
      </c>
      <c r="AB33" s="777"/>
      <c r="AC33" s="777"/>
      <c r="AD33" s="777"/>
      <c r="AE33" s="778"/>
      <c r="AF33" s="779">
        <v>1580</v>
      </c>
      <c r="AG33" s="780"/>
      <c r="AH33" s="780"/>
      <c r="AI33" s="780"/>
      <c r="AJ33" s="781"/>
      <c r="AK33" s="848">
        <v>9</v>
      </c>
      <c r="AL33" s="849"/>
      <c r="AM33" s="849"/>
      <c r="AN33" s="849"/>
      <c r="AO33" s="849"/>
      <c r="AP33" s="849">
        <v>3447</v>
      </c>
      <c r="AQ33" s="849"/>
      <c r="AR33" s="849"/>
      <c r="AS33" s="849"/>
      <c r="AT33" s="849"/>
      <c r="AU33" s="849">
        <v>128</v>
      </c>
      <c r="AV33" s="849"/>
      <c r="AW33" s="849"/>
      <c r="AX33" s="849"/>
      <c r="AY33" s="849"/>
      <c r="AZ33" s="850" t="s">
        <v>537</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147</v>
      </c>
      <c r="R34" s="777"/>
      <c r="S34" s="777"/>
      <c r="T34" s="777"/>
      <c r="U34" s="777"/>
      <c r="V34" s="777">
        <v>141</v>
      </c>
      <c r="W34" s="777"/>
      <c r="X34" s="777"/>
      <c r="Y34" s="777"/>
      <c r="Z34" s="777"/>
      <c r="AA34" s="777">
        <v>7</v>
      </c>
      <c r="AB34" s="777"/>
      <c r="AC34" s="777"/>
      <c r="AD34" s="777"/>
      <c r="AE34" s="778"/>
      <c r="AF34" s="779">
        <v>7</v>
      </c>
      <c r="AG34" s="780"/>
      <c r="AH34" s="780"/>
      <c r="AI34" s="780"/>
      <c r="AJ34" s="781"/>
      <c r="AK34" s="848">
        <v>97</v>
      </c>
      <c r="AL34" s="849"/>
      <c r="AM34" s="849"/>
      <c r="AN34" s="849"/>
      <c r="AO34" s="849"/>
      <c r="AP34" s="849">
        <v>725</v>
      </c>
      <c r="AQ34" s="849"/>
      <c r="AR34" s="849"/>
      <c r="AS34" s="849"/>
      <c r="AT34" s="849"/>
      <c r="AU34" s="849">
        <v>620</v>
      </c>
      <c r="AV34" s="849"/>
      <c r="AW34" s="849"/>
      <c r="AX34" s="849"/>
      <c r="AY34" s="849"/>
      <c r="AZ34" s="850" t="s">
        <v>537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384</v>
      </c>
      <c r="C35" s="774"/>
      <c r="D35" s="774"/>
      <c r="E35" s="774"/>
      <c r="F35" s="774"/>
      <c r="G35" s="774"/>
      <c r="H35" s="774"/>
      <c r="I35" s="774"/>
      <c r="J35" s="774"/>
      <c r="K35" s="774"/>
      <c r="L35" s="774"/>
      <c r="M35" s="774"/>
      <c r="N35" s="774"/>
      <c r="O35" s="774"/>
      <c r="P35" s="775"/>
      <c r="Q35" s="776">
        <v>99</v>
      </c>
      <c r="R35" s="777"/>
      <c r="S35" s="777"/>
      <c r="T35" s="777"/>
      <c r="U35" s="777"/>
      <c r="V35" s="777">
        <v>90</v>
      </c>
      <c r="W35" s="777"/>
      <c r="X35" s="777"/>
      <c r="Y35" s="777"/>
      <c r="Z35" s="777"/>
      <c r="AA35" s="777">
        <v>8</v>
      </c>
      <c r="AB35" s="777"/>
      <c r="AC35" s="777"/>
      <c r="AD35" s="777"/>
      <c r="AE35" s="778"/>
      <c r="AF35" s="779">
        <v>8</v>
      </c>
      <c r="AG35" s="780"/>
      <c r="AH35" s="780"/>
      <c r="AI35" s="780"/>
      <c r="AJ35" s="781"/>
      <c r="AK35" s="848">
        <v>44</v>
      </c>
      <c r="AL35" s="849"/>
      <c r="AM35" s="849"/>
      <c r="AN35" s="849"/>
      <c r="AO35" s="849"/>
      <c r="AP35" s="849">
        <v>459</v>
      </c>
      <c r="AQ35" s="849"/>
      <c r="AR35" s="849"/>
      <c r="AS35" s="849"/>
      <c r="AT35" s="849"/>
      <c r="AU35" s="849">
        <v>459</v>
      </c>
      <c r="AV35" s="849"/>
      <c r="AW35" s="849"/>
      <c r="AX35" s="849"/>
      <c r="AY35" s="849"/>
      <c r="AZ35" s="850" t="s">
        <v>537</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385</v>
      </c>
      <c r="C36" s="774"/>
      <c r="D36" s="774"/>
      <c r="E36" s="774"/>
      <c r="F36" s="774"/>
      <c r="G36" s="774"/>
      <c r="H36" s="774"/>
      <c r="I36" s="774"/>
      <c r="J36" s="774"/>
      <c r="K36" s="774"/>
      <c r="L36" s="774"/>
      <c r="M36" s="774"/>
      <c r="N36" s="774"/>
      <c r="O36" s="774"/>
      <c r="P36" s="775"/>
      <c r="Q36" s="776">
        <v>0</v>
      </c>
      <c r="R36" s="777"/>
      <c r="S36" s="777"/>
      <c r="T36" s="777"/>
      <c r="U36" s="777"/>
      <c r="V36" s="777">
        <v>0</v>
      </c>
      <c r="W36" s="777"/>
      <c r="X36" s="777"/>
      <c r="Y36" s="777"/>
      <c r="Z36" s="777"/>
      <c r="AA36" s="777">
        <v>0</v>
      </c>
      <c r="AB36" s="777"/>
      <c r="AC36" s="777"/>
      <c r="AD36" s="777"/>
      <c r="AE36" s="778"/>
      <c r="AF36" s="779">
        <v>0</v>
      </c>
      <c r="AG36" s="780"/>
      <c r="AH36" s="780"/>
      <c r="AI36" s="780"/>
      <c r="AJ36" s="781"/>
      <c r="AK36" s="848" t="s">
        <v>537</v>
      </c>
      <c r="AL36" s="849"/>
      <c r="AM36" s="849"/>
      <c r="AN36" s="849"/>
      <c r="AO36" s="849"/>
      <c r="AP36" s="849" t="s">
        <v>537</v>
      </c>
      <c r="AQ36" s="849"/>
      <c r="AR36" s="849"/>
      <c r="AS36" s="849"/>
      <c r="AT36" s="849"/>
      <c r="AU36" s="849" t="s">
        <v>537</v>
      </c>
      <c r="AV36" s="849"/>
      <c r="AW36" s="849"/>
      <c r="AX36" s="849"/>
      <c r="AY36" s="849"/>
      <c r="AZ36" s="850" t="s">
        <v>537</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2508</v>
      </c>
      <c r="AG63" s="860"/>
      <c r="AH63" s="860"/>
      <c r="AI63" s="860"/>
      <c r="AJ63" s="861"/>
      <c r="AK63" s="862"/>
      <c r="AL63" s="857"/>
      <c r="AM63" s="857"/>
      <c r="AN63" s="857"/>
      <c r="AO63" s="857"/>
      <c r="AP63" s="860">
        <v>4646</v>
      </c>
      <c r="AQ63" s="860"/>
      <c r="AR63" s="860"/>
      <c r="AS63" s="860"/>
      <c r="AT63" s="860"/>
      <c r="AU63" s="860">
        <v>1211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121</v>
      </c>
      <c r="R68" s="884"/>
      <c r="S68" s="884"/>
      <c r="T68" s="884"/>
      <c r="U68" s="884"/>
      <c r="V68" s="884">
        <v>110</v>
      </c>
      <c r="W68" s="884"/>
      <c r="X68" s="884"/>
      <c r="Y68" s="884"/>
      <c r="Z68" s="884"/>
      <c r="AA68" s="884">
        <v>11</v>
      </c>
      <c r="AB68" s="884"/>
      <c r="AC68" s="884"/>
      <c r="AD68" s="884"/>
      <c r="AE68" s="884"/>
      <c r="AF68" s="884">
        <v>11</v>
      </c>
      <c r="AG68" s="884"/>
      <c r="AH68" s="884"/>
      <c r="AI68" s="884"/>
      <c r="AJ68" s="884"/>
      <c r="AK68" s="884" t="s">
        <v>542</v>
      </c>
      <c r="AL68" s="884"/>
      <c r="AM68" s="884"/>
      <c r="AN68" s="884"/>
      <c r="AO68" s="884"/>
      <c r="AP68" s="884" t="s">
        <v>537</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17863</v>
      </c>
      <c r="R69" s="849"/>
      <c r="S69" s="849"/>
      <c r="T69" s="849"/>
      <c r="U69" s="849"/>
      <c r="V69" s="849">
        <v>17363</v>
      </c>
      <c r="W69" s="849"/>
      <c r="X69" s="849"/>
      <c r="Y69" s="849"/>
      <c r="Z69" s="849"/>
      <c r="AA69" s="849">
        <v>500</v>
      </c>
      <c r="AB69" s="849"/>
      <c r="AC69" s="849"/>
      <c r="AD69" s="849"/>
      <c r="AE69" s="849"/>
      <c r="AF69" s="849">
        <v>500</v>
      </c>
      <c r="AG69" s="849"/>
      <c r="AH69" s="849"/>
      <c r="AI69" s="849"/>
      <c r="AJ69" s="849"/>
      <c r="AK69" s="849">
        <v>3108</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1734</v>
      </c>
      <c r="R70" s="849"/>
      <c r="S70" s="849"/>
      <c r="T70" s="849"/>
      <c r="U70" s="849"/>
      <c r="V70" s="849">
        <v>1730</v>
      </c>
      <c r="W70" s="849"/>
      <c r="X70" s="849"/>
      <c r="Y70" s="849"/>
      <c r="Z70" s="849"/>
      <c r="AA70" s="849">
        <v>4</v>
      </c>
      <c r="AB70" s="849"/>
      <c r="AC70" s="849"/>
      <c r="AD70" s="849"/>
      <c r="AE70" s="849"/>
      <c r="AF70" s="849">
        <v>4</v>
      </c>
      <c r="AG70" s="849"/>
      <c r="AH70" s="849"/>
      <c r="AI70" s="849"/>
      <c r="AJ70" s="849"/>
      <c r="AK70" s="849">
        <v>20</v>
      </c>
      <c r="AL70" s="849"/>
      <c r="AM70" s="849"/>
      <c r="AN70" s="849"/>
      <c r="AO70" s="849"/>
      <c r="AP70" s="849" t="s">
        <v>537</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277636</v>
      </c>
      <c r="R71" s="849"/>
      <c r="S71" s="849"/>
      <c r="T71" s="849"/>
      <c r="U71" s="849"/>
      <c r="V71" s="849">
        <v>266517</v>
      </c>
      <c r="W71" s="849"/>
      <c r="X71" s="849"/>
      <c r="Y71" s="849"/>
      <c r="Z71" s="849"/>
      <c r="AA71" s="849">
        <v>11120</v>
      </c>
      <c r="AB71" s="849"/>
      <c r="AC71" s="849"/>
      <c r="AD71" s="849"/>
      <c r="AE71" s="849"/>
      <c r="AF71" s="849">
        <v>11120</v>
      </c>
      <c r="AG71" s="849"/>
      <c r="AH71" s="849"/>
      <c r="AI71" s="849"/>
      <c r="AJ71" s="849"/>
      <c r="AK71" s="849">
        <v>1943</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11635</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282</v>
      </c>
      <c r="AG109" s="913"/>
      <c r="AH109" s="913"/>
      <c r="AI109" s="913"/>
      <c r="AJ109" s="914"/>
      <c r="AK109" s="912" t="s">
        <v>281</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282</v>
      </c>
      <c r="BW109" s="913"/>
      <c r="BX109" s="913"/>
      <c r="BY109" s="913"/>
      <c r="BZ109" s="914"/>
      <c r="CA109" s="912" t="s">
        <v>281</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282</v>
      </c>
      <c r="DM109" s="913"/>
      <c r="DN109" s="913"/>
      <c r="DO109" s="913"/>
      <c r="DP109" s="914"/>
      <c r="DQ109" s="912" t="s">
        <v>281</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3937169</v>
      </c>
      <c r="AB110" s="920"/>
      <c r="AC110" s="920"/>
      <c r="AD110" s="920"/>
      <c r="AE110" s="921"/>
      <c r="AF110" s="922">
        <v>3880791</v>
      </c>
      <c r="AG110" s="920"/>
      <c r="AH110" s="920"/>
      <c r="AI110" s="920"/>
      <c r="AJ110" s="921"/>
      <c r="AK110" s="922">
        <v>3674347</v>
      </c>
      <c r="AL110" s="920"/>
      <c r="AM110" s="920"/>
      <c r="AN110" s="920"/>
      <c r="AO110" s="921"/>
      <c r="AP110" s="923">
        <v>24.8</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32537601</v>
      </c>
      <c r="BR110" s="957"/>
      <c r="BS110" s="957"/>
      <c r="BT110" s="957"/>
      <c r="BU110" s="957"/>
      <c r="BV110" s="957">
        <v>33415769</v>
      </c>
      <c r="BW110" s="957"/>
      <c r="BX110" s="957"/>
      <c r="BY110" s="957"/>
      <c r="BZ110" s="957"/>
      <c r="CA110" s="957">
        <v>32307144</v>
      </c>
      <c r="CB110" s="957"/>
      <c r="CC110" s="957"/>
      <c r="CD110" s="957"/>
      <c r="CE110" s="957"/>
      <c r="CF110" s="971">
        <v>217.7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920286</v>
      </c>
      <c r="BR111" s="950"/>
      <c r="BS111" s="950"/>
      <c r="BT111" s="950"/>
      <c r="BU111" s="950"/>
      <c r="BV111" s="950">
        <v>1251984</v>
      </c>
      <c r="BW111" s="950"/>
      <c r="BX111" s="950"/>
      <c r="BY111" s="950"/>
      <c r="BZ111" s="950"/>
      <c r="CA111" s="950">
        <v>1120391</v>
      </c>
      <c r="CB111" s="950"/>
      <c r="CC111" s="950"/>
      <c r="CD111" s="950"/>
      <c r="CE111" s="950"/>
      <c r="CF111" s="944">
        <v>7.5</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1379758</v>
      </c>
      <c r="BR112" s="950"/>
      <c r="BS112" s="950"/>
      <c r="BT112" s="950"/>
      <c r="BU112" s="950"/>
      <c r="BV112" s="950">
        <v>1275738</v>
      </c>
      <c r="BW112" s="950"/>
      <c r="BX112" s="950"/>
      <c r="BY112" s="950"/>
      <c r="BZ112" s="950"/>
      <c r="CA112" s="950">
        <v>1210294</v>
      </c>
      <c r="CB112" s="950"/>
      <c r="CC112" s="950"/>
      <c r="CD112" s="950"/>
      <c r="CE112" s="950"/>
      <c r="CF112" s="944">
        <v>8.1999999999999993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112660</v>
      </c>
      <c r="AB113" s="964"/>
      <c r="AC113" s="964"/>
      <c r="AD113" s="964"/>
      <c r="AE113" s="965"/>
      <c r="AF113" s="966">
        <v>107198</v>
      </c>
      <c r="AG113" s="964"/>
      <c r="AH113" s="964"/>
      <c r="AI113" s="964"/>
      <c r="AJ113" s="965"/>
      <c r="AK113" s="966">
        <v>109388</v>
      </c>
      <c r="AL113" s="964"/>
      <c r="AM113" s="964"/>
      <c r="AN113" s="964"/>
      <c r="AO113" s="965"/>
      <c r="AP113" s="967">
        <v>0.7</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3200310</v>
      </c>
      <c r="BR114" s="950"/>
      <c r="BS114" s="950"/>
      <c r="BT114" s="950"/>
      <c r="BU114" s="950"/>
      <c r="BV114" s="950">
        <v>3052734</v>
      </c>
      <c r="BW114" s="950"/>
      <c r="BX114" s="950"/>
      <c r="BY114" s="950"/>
      <c r="BZ114" s="950"/>
      <c r="CA114" s="950">
        <v>2952782</v>
      </c>
      <c r="CB114" s="950"/>
      <c r="CC114" s="950"/>
      <c r="CD114" s="950"/>
      <c r="CE114" s="950"/>
      <c r="CF114" s="944">
        <v>19.899999999999999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5866</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127026</v>
      </c>
      <c r="AB115" s="964"/>
      <c r="AC115" s="964"/>
      <c r="AD115" s="964"/>
      <c r="AE115" s="965"/>
      <c r="AF115" s="966">
        <v>116036</v>
      </c>
      <c r="AG115" s="964"/>
      <c r="AH115" s="964"/>
      <c r="AI115" s="964"/>
      <c r="AJ115" s="965"/>
      <c r="AK115" s="966">
        <v>131593</v>
      </c>
      <c r="AL115" s="964"/>
      <c r="AM115" s="964"/>
      <c r="AN115" s="964"/>
      <c r="AO115" s="965"/>
      <c r="AP115" s="967">
        <v>0.9</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4176855</v>
      </c>
      <c r="AB117" s="996"/>
      <c r="AC117" s="996"/>
      <c r="AD117" s="996"/>
      <c r="AE117" s="997"/>
      <c r="AF117" s="995">
        <v>4104025</v>
      </c>
      <c r="AG117" s="996"/>
      <c r="AH117" s="996"/>
      <c r="AI117" s="996"/>
      <c r="AJ117" s="997"/>
      <c r="AK117" s="995">
        <v>3915328</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282</v>
      </c>
      <c r="AG118" s="913"/>
      <c r="AH118" s="913"/>
      <c r="AI118" s="913"/>
      <c r="AJ118" s="914"/>
      <c r="AK118" s="912" t="s">
        <v>281</v>
      </c>
      <c r="AL118" s="913"/>
      <c r="AM118" s="913"/>
      <c r="AN118" s="913"/>
      <c r="AO118" s="914"/>
      <c r="AP118" s="1020" t="s">
        <v>401</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430</v>
      </c>
      <c r="BP118" s="1024"/>
      <c r="BQ118" s="1015">
        <v>38037955</v>
      </c>
      <c r="BR118" s="1016"/>
      <c r="BS118" s="1016"/>
      <c r="BT118" s="1016"/>
      <c r="BU118" s="1016"/>
      <c r="BV118" s="1016">
        <v>38996225</v>
      </c>
      <c r="BW118" s="1016"/>
      <c r="BX118" s="1016"/>
      <c r="BY118" s="1016"/>
      <c r="BZ118" s="1016"/>
      <c r="CA118" s="1016">
        <v>37590611</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7765704</v>
      </c>
      <c r="BR119" s="957"/>
      <c r="BS119" s="957"/>
      <c r="BT119" s="957"/>
      <c r="BU119" s="957"/>
      <c r="BV119" s="957">
        <v>6927926</v>
      </c>
      <c r="BW119" s="957"/>
      <c r="BX119" s="957"/>
      <c r="BY119" s="957"/>
      <c r="BZ119" s="957"/>
      <c r="CA119" s="957">
        <v>6883356</v>
      </c>
      <c r="CB119" s="957"/>
      <c r="CC119" s="957"/>
      <c r="CD119" s="957"/>
      <c r="CE119" s="957"/>
      <c r="CF119" s="971">
        <v>46.4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914420</v>
      </c>
      <c r="DH119" s="1028"/>
      <c r="DI119" s="1028"/>
      <c r="DJ119" s="1028"/>
      <c r="DK119" s="1029"/>
      <c r="DL119" s="1030">
        <v>1251984</v>
      </c>
      <c r="DM119" s="1028"/>
      <c r="DN119" s="1028"/>
      <c r="DO119" s="1028"/>
      <c r="DP119" s="1029"/>
      <c r="DQ119" s="1030">
        <v>1120391</v>
      </c>
      <c r="DR119" s="1028"/>
      <c r="DS119" s="1028"/>
      <c r="DT119" s="1028"/>
      <c r="DU119" s="1029"/>
      <c r="DV119" s="1031">
        <v>7.5</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2423888</v>
      </c>
      <c r="BR120" s="950"/>
      <c r="BS120" s="950"/>
      <c r="BT120" s="950"/>
      <c r="BU120" s="950"/>
      <c r="BV120" s="950">
        <v>2368265</v>
      </c>
      <c r="BW120" s="950"/>
      <c r="BX120" s="950"/>
      <c r="BY120" s="950"/>
      <c r="BZ120" s="950"/>
      <c r="CA120" s="950">
        <v>2258177</v>
      </c>
      <c r="CB120" s="950"/>
      <c r="CC120" s="950"/>
      <c r="CD120" s="950"/>
      <c r="CE120" s="950"/>
      <c r="CF120" s="944">
        <v>15.2</v>
      </c>
      <c r="CG120" s="945"/>
      <c r="CH120" s="945"/>
      <c r="CI120" s="945"/>
      <c r="CJ120" s="945"/>
      <c r="CK120" s="1043" t="s">
        <v>436</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695269</v>
      </c>
      <c r="DH120" s="957"/>
      <c r="DI120" s="957"/>
      <c r="DJ120" s="957"/>
      <c r="DK120" s="957"/>
      <c r="DL120" s="957">
        <v>659696</v>
      </c>
      <c r="DM120" s="957"/>
      <c r="DN120" s="957"/>
      <c r="DO120" s="957"/>
      <c r="DP120" s="957"/>
      <c r="DQ120" s="957">
        <v>619777</v>
      </c>
      <c r="DR120" s="957"/>
      <c r="DS120" s="957"/>
      <c r="DT120" s="957"/>
      <c r="DU120" s="957"/>
      <c r="DV120" s="958">
        <v>4.2</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19474832</v>
      </c>
      <c r="BR121" s="1016"/>
      <c r="BS121" s="1016"/>
      <c r="BT121" s="1016"/>
      <c r="BU121" s="1016"/>
      <c r="BV121" s="1016">
        <v>19799198</v>
      </c>
      <c r="BW121" s="1016"/>
      <c r="BX121" s="1016"/>
      <c r="BY121" s="1016"/>
      <c r="BZ121" s="1016"/>
      <c r="CA121" s="1016">
        <v>19455628</v>
      </c>
      <c r="CB121" s="1016"/>
      <c r="CC121" s="1016"/>
      <c r="CD121" s="1016"/>
      <c r="CE121" s="1016"/>
      <c r="CF121" s="1054">
        <v>131.1</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507850</v>
      </c>
      <c r="DH121" s="950"/>
      <c r="DI121" s="950"/>
      <c r="DJ121" s="950"/>
      <c r="DK121" s="950"/>
      <c r="DL121" s="950">
        <v>480476</v>
      </c>
      <c r="DM121" s="950"/>
      <c r="DN121" s="950"/>
      <c r="DO121" s="950"/>
      <c r="DP121" s="950"/>
      <c r="DQ121" s="950">
        <v>459183</v>
      </c>
      <c r="DR121" s="950"/>
      <c r="DS121" s="950"/>
      <c r="DT121" s="950"/>
      <c r="DU121" s="950"/>
      <c r="DV121" s="951">
        <v>3.1</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5860</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439</v>
      </c>
      <c r="BP122" s="1024"/>
      <c r="BQ122" s="1064">
        <v>29664424</v>
      </c>
      <c r="BR122" s="1065"/>
      <c r="BS122" s="1065"/>
      <c r="BT122" s="1065"/>
      <c r="BU122" s="1065"/>
      <c r="BV122" s="1065">
        <v>29095389</v>
      </c>
      <c r="BW122" s="1065"/>
      <c r="BX122" s="1065"/>
      <c r="BY122" s="1065"/>
      <c r="BZ122" s="1065"/>
      <c r="CA122" s="1065">
        <v>28597161</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174738</v>
      </c>
      <c r="DH122" s="950"/>
      <c r="DI122" s="950"/>
      <c r="DJ122" s="950"/>
      <c r="DK122" s="950"/>
      <c r="DL122" s="950">
        <v>153836</v>
      </c>
      <c r="DM122" s="950"/>
      <c r="DN122" s="950"/>
      <c r="DO122" s="950"/>
      <c r="DP122" s="950"/>
      <c r="DQ122" s="950">
        <v>127533</v>
      </c>
      <c r="DR122" s="950"/>
      <c r="DS122" s="950"/>
      <c r="DT122" s="950"/>
      <c r="DU122" s="950"/>
      <c r="DV122" s="951">
        <v>0.9</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56.1</v>
      </c>
      <c r="BR123" s="1057"/>
      <c r="BS123" s="1057"/>
      <c r="BT123" s="1057"/>
      <c r="BU123" s="1057"/>
      <c r="BV123" s="1057">
        <v>66.7</v>
      </c>
      <c r="BW123" s="1057"/>
      <c r="BX123" s="1057"/>
      <c r="BY123" s="1057"/>
      <c r="BZ123" s="1057"/>
      <c r="CA123" s="1057">
        <v>60.6</v>
      </c>
      <c r="CB123" s="1057"/>
      <c r="CC123" s="1057"/>
      <c r="CD123" s="1057"/>
      <c r="CE123" s="1057"/>
      <c r="CF123" s="1058"/>
      <c r="CG123" s="1059"/>
      <c r="CH123" s="1059"/>
      <c r="CI123" s="1059"/>
      <c r="CJ123" s="1060"/>
      <c r="CK123" s="1046"/>
      <c r="CL123" s="1047"/>
      <c r="CM123" s="1047"/>
      <c r="CN123" s="1047"/>
      <c r="CO123" s="1048"/>
      <c r="CP123" s="1037" t="s">
        <v>376</v>
      </c>
      <c r="CQ123" s="1038"/>
      <c r="CR123" s="1038"/>
      <c r="CS123" s="1038"/>
      <c r="CT123" s="1038"/>
      <c r="CU123" s="1038"/>
      <c r="CV123" s="1038"/>
      <c r="CW123" s="1038"/>
      <c r="CX123" s="1038"/>
      <c r="CY123" s="1038"/>
      <c r="CZ123" s="1038"/>
      <c r="DA123" s="1038"/>
      <c r="DB123" s="1038"/>
      <c r="DC123" s="1038"/>
      <c r="DD123" s="1038"/>
      <c r="DE123" s="1038"/>
      <c r="DF123" s="1039"/>
      <c r="DG123" s="988">
        <v>1901</v>
      </c>
      <c r="DH123" s="989"/>
      <c r="DI123" s="989"/>
      <c r="DJ123" s="989"/>
      <c r="DK123" s="990"/>
      <c r="DL123" s="991">
        <v>2708</v>
      </c>
      <c r="DM123" s="989"/>
      <c r="DN123" s="989"/>
      <c r="DO123" s="989"/>
      <c r="DP123" s="990"/>
      <c r="DQ123" s="991">
        <v>3801</v>
      </c>
      <c r="DR123" s="989"/>
      <c r="DS123" s="989"/>
      <c r="DT123" s="989"/>
      <c r="DU123" s="990"/>
      <c r="DV123" s="992">
        <v>0</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121166</v>
      </c>
      <c r="AB126" s="989"/>
      <c r="AC126" s="989"/>
      <c r="AD126" s="989"/>
      <c r="AE126" s="990"/>
      <c r="AF126" s="991">
        <v>116036</v>
      </c>
      <c r="AG126" s="989"/>
      <c r="AH126" s="989"/>
      <c r="AI126" s="989"/>
      <c r="AJ126" s="990"/>
      <c r="AK126" s="991">
        <v>131593</v>
      </c>
      <c r="AL126" s="989"/>
      <c r="AM126" s="989"/>
      <c r="AN126" s="989"/>
      <c r="AO126" s="990"/>
      <c r="AP126" s="992">
        <v>0.9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450</v>
      </c>
      <c r="AY127" s="917"/>
      <c r="AZ127" s="917"/>
      <c r="BA127" s="917"/>
      <c r="BB127" s="917"/>
      <c r="BC127" s="917"/>
      <c r="BD127" s="917"/>
      <c r="BE127" s="918"/>
      <c r="BF127" s="1071" t="s">
        <v>108</v>
      </c>
      <c r="BG127" s="1072"/>
      <c r="BH127" s="1072"/>
      <c r="BI127" s="1072"/>
      <c r="BJ127" s="1072"/>
      <c r="BK127" s="1072"/>
      <c r="BL127" s="1081"/>
      <c r="BM127" s="1071">
        <v>12.66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396672</v>
      </c>
      <c r="AB128" s="1120"/>
      <c r="AC128" s="1120"/>
      <c r="AD128" s="1120"/>
      <c r="AE128" s="1121"/>
      <c r="AF128" s="1122">
        <v>420614</v>
      </c>
      <c r="AG128" s="1120"/>
      <c r="AH128" s="1120"/>
      <c r="AI128" s="1120"/>
      <c r="AJ128" s="1121"/>
      <c r="AK128" s="1122">
        <v>403809</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108</v>
      </c>
      <c r="BG128" s="1097"/>
      <c r="BH128" s="1097"/>
      <c r="BI128" s="1097"/>
      <c r="BJ128" s="1097"/>
      <c r="BK128" s="1097"/>
      <c r="BL128" s="1098"/>
      <c r="BM128" s="1096">
        <v>17.66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16973575</v>
      </c>
      <c r="AB129" s="989"/>
      <c r="AC129" s="989"/>
      <c r="AD129" s="989"/>
      <c r="AE129" s="990"/>
      <c r="AF129" s="991">
        <v>16941299</v>
      </c>
      <c r="AG129" s="989"/>
      <c r="AH129" s="989"/>
      <c r="AI129" s="989"/>
      <c r="AJ129" s="990"/>
      <c r="AK129" s="991">
        <v>16818771</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10.8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2050004</v>
      </c>
      <c r="AB130" s="989"/>
      <c r="AC130" s="989"/>
      <c r="AD130" s="989"/>
      <c r="AE130" s="990"/>
      <c r="AF130" s="991">
        <v>2119561</v>
      </c>
      <c r="AG130" s="989"/>
      <c r="AH130" s="989"/>
      <c r="AI130" s="989"/>
      <c r="AJ130" s="990"/>
      <c r="AK130" s="991">
        <v>1978953</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v>60.6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14923571</v>
      </c>
      <c r="AB131" s="1028"/>
      <c r="AC131" s="1028"/>
      <c r="AD131" s="1028"/>
      <c r="AE131" s="1029"/>
      <c r="AF131" s="1030">
        <v>14821738</v>
      </c>
      <c r="AG131" s="1028"/>
      <c r="AH131" s="1028"/>
      <c r="AI131" s="1028"/>
      <c r="AJ131" s="1029"/>
      <c r="AK131" s="1030">
        <v>14839818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11.593599149999999</v>
      </c>
      <c r="AB132" s="1134"/>
      <c r="AC132" s="1134"/>
      <c r="AD132" s="1134"/>
      <c r="AE132" s="1135"/>
      <c r="AF132" s="1136">
        <v>10.55105683</v>
      </c>
      <c r="AG132" s="1134"/>
      <c r="AH132" s="1134"/>
      <c r="AI132" s="1134"/>
      <c r="AJ132" s="1135"/>
      <c r="AK132" s="1136">
        <v>10.327390810000001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12.3</v>
      </c>
      <c r="AB133" s="1141"/>
      <c r="AC133" s="1141"/>
      <c r="AD133" s="1141"/>
      <c r="AE133" s="1142"/>
      <c r="AF133" s="1140">
        <v>11.8</v>
      </c>
      <c r="AG133" s="1141"/>
      <c r="AH133" s="1141"/>
      <c r="AI133" s="1141"/>
      <c r="AJ133" s="1142"/>
      <c r="AK133" s="1140">
        <v>10.8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4286855</v>
      </c>
      <c r="L9" s="264">
        <v>56167</v>
      </c>
      <c r="M9" s="265">
        <v>58112</v>
      </c>
      <c r="N9" s="266">
        <v>-3.3</v>
      </c>
    </row>
    <row r="10" spans="1:16" x14ac:dyDescent="0.15">
      <c r="A10" s="248"/>
      <c r="B10" s="244"/>
      <c r="C10" s="244"/>
      <c r="D10" s="244"/>
      <c r="E10" s="244"/>
      <c r="F10" s="244"/>
      <c r="G10" s="1149" t="s">
        <v>472</v>
      </c>
      <c r="H10" s="1150"/>
      <c r="I10" s="1150"/>
      <c r="J10" s="1151"/>
      <c r="K10" s="267">
        <v>444940</v>
      </c>
      <c r="L10" s="268">
        <v>5830</v>
      </c>
      <c r="M10" s="269">
        <v>3510</v>
      </c>
      <c r="N10" s="270">
        <v>66.099999999999994</v>
      </c>
    </row>
    <row r="11" spans="1:16" ht="13.5" customHeight="1" x14ac:dyDescent="0.15">
      <c r="A11" s="248"/>
      <c r="B11" s="244"/>
      <c r="C11" s="244"/>
      <c r="D11" s="244"/>
      <c r="E11" s="244"/>
      <c r="F11" s="244"/>
      <c r="G11" s="1149" t="s">
        <v>473</v>
      </c>
      <c r="H11" s="1150"/>
      <c r="I11" s="1150"/>
      <c r="J11" s="1151"/>
      <c r="K11" s="267">
        <v>10189</v>
      </c>
      <c r="L11" s="268">
        <v>133</v>
      </c>
      <c r="M11" s="269">
        <v>6281</v>
      </c>
      <c r="N11" s="270">
        <v>-97.9</v>
      </c>
    </row>
    <row r="12" spans="1:16" ht="13.5" customHeight="1" x14ac:dyDescent="0.15">
      <c r="A12" s="248"/>
      <c r="B12" s="244"/>
      <c r="C12" s="244"/>
      <c r="D12" s="244"/>
      <c r="E12" s="244"/>
      <c r="F12" s="244"/>
      <c r="G12" s="1149" t="s">
        <v>474</v>
      </c>
      <c r="H12" s="1150"/>
      <c r="I12" s="1150"/>
      <c r="J12" s="1151"/>
      <c r="K12" s="267" t="s">
        <v>475</v>
      </c>
      <c r="L12" s="268" t="s">
        <v>475</v>
      </c>
      <c r="M12" s="269">
        <v>744</v>
      </c>
      <c r="N12" s="270" t="s">
        <v>475</v>
      </c>
    </row>
    <row r="13" spans="1:16" ht="13.5" customHeight="1" x14ac:dyDescent="0.15">
      <c r="A13" s="248"/>
      <c r="B13" s="244"/>
      <c r="C13" s="244"/>
      <c r="D13" s="244"/>
      <c r="E13" s="244"/>
      <c r="F13" s="244"/>
      <c r="G13" s="1149" t="s">
        <v>476</v>
      </c>
      <c r="H13" s="1150"/>
      <c r="I13" s="1150"/>
      <c r="J13" s="1151"/>
      <c r="K13" s="267" t="s">
        <v>475</v>
      </c>
      <c r="L13" s="268" t="s">
        <v>475</v>
      </c>
      <c r="M13" s="269">
        <v>1</v>
      </c>
      <c r="N13" s="270" t="s">
        <v>475</v>
      </c>
    </row>
    <row r="14" spans="1:16" ht="13.5" customHeight="1" x14ac:dyDescent="0.15">
      <c r="A14" s="248"/>
      <c r="B14" s="244"/>
      <c r="C14" s="244"/>
      <c r="D14" s="244"/>
      <c r="E14" s="244"/>
      <c r="F14" s="244"/>
      <c r="G14" s="1149" t="s">
        <v>477</v>
      </c>
      <c r="H14" s="1150"/>
      <c r="I14" s="1150"/>
      <c r="J14" s="1151"/>
      <c r="K14" s="267">
        <v>216455</v>
      </c>
      <c r="L14" s="268">
        <v>2836</v>
      </c>
      <c r="M14" s="269">
        <v>2803</v>
      </c>
      <c r="N14" s="270">
        <v>1.2</v>
      </c>
    </row>
    <row r="15" spans="1:16" ht="13.5" customHeight="1" x14ac:dyDescent="0.15">
      <c r="A15" s="248"/>
      <c r="B15" s="244"/>
      <c r="C15" s="244"/>
      <c r="D15" s="244"/>
      <c r="E15" s="244"/>
      <c r="F15" s="244"/>
      <c r="G15" s="1149" t="s">
        <v>478</v>
      </c>
      <c r="H15" s="1150"/>
      <c r="I15" s="1150"/>
      <c r="J15" s="1151"/>
      <c r="K15" s="267">
        <v>188752</v>
      </c>
      <c r="L15" s="268">
        <v>2473</v>
      </c>
      <c r="M15" s="269">
        <v>1119</v>
      </c>
      <c r="N15" s="270">
        <v>121</v>
      </c>
    </row>
    <row r="16" spans="1:16" x14ac:dyDescent="0.15">
      <c r="A16" s="248"/>
      <c r="B16" s="244"/>
      <c r="C16" s="244"/>
      <c r="D16" s="244"/>
      <c r="E16" s="244"/>
      <c r="F16" s="244"/>
      <c r="G16" s="1152" t="s">
        <v>479</v>
      </c>
      <c r="H16" s="1153"/>
      <c r="I16" s="1153"/>
      <c r="J16" s="1154"/>
      <c r="K16" s="268">
        <v>-268337</v>
      </c>
      <c r="L16" s="268">
        <v>-3516</v>
      </c>
      <c r="M16" s="269">
        <v>-5386</v>
      </c>
      <c r="N16" s="270">
        <v>-34.700000000000003</v>
      </c>
    </row>
    <row r="17" spans="1:16" x14ac:dyDescent="0.15">
      <c r="A17" s="248"/>
      <c r="B17" s="244"/>
      <c r="C17" s="244"/>
      <c r="D17" s="244"/>
      <c r="E17" s="244"/>
      <c r="F17" s="244"/>
      <c r="G17" s="1152" t="s">
        <v>165</v>
      </c>
      <c r="H17" s="1153"/>
      <c r="I17" s="1153"/>
      <c r="J17" s="1154"/>
      <c r="K17" s="268">
        <v>4878854</v>
      </c>
      <c r="L17" s="268">
        <v>63924</v>
      </c>
      <c r="M17" s="269">
        <v>67183</v>
      </c>
      <c r="N17" s="270">
        <v>-4.9000000000000004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7.18</v>
      </c>
      <c r="L21" s="281">
        <v>6.12</v>
      </c>
      <c r="M21" s="282">
        <v>1.06</v>
      </c>
      <c r="N21" s="249"/>
      <c r="O21" s="283"/>
      <c r="P21" s="279"/>
    </row>
    <row r="22" spans="1:16" s="284" customFormat="1" x14ac:dyDescent="0.15">
      <c r="A22" s="279"/>
      <c r="B22" s="249"/>
      <c r="C22" s="249"/>
      <c r="D22" s="249"/>
      <c r="E22" s="249"/>
      <c r="F22" s="249"/>
      <c r="G22" s="1144" t="s">
        <v>485</v>
      </c>
      <c r="H22" s="1145"/>
      <c r="I22" s="1145"/>
      <c r="J22" s="1146"/>
      <c r="K22" s="285">
        <v>99.2</v>
      </c>
      <c r="L22" s="286">
        <v>98.7</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3674347</v>
      </c>
      <c r="L32" s="294">
        <v>48142</v>
      </c>
      <c r="M32" s="295">
        <v>33998</v>
      </c>
      <c r="N32" s="296">
        <v>41.6</v>
      </c>
    </row>
    <row r="33" spans="1:16" ht="13.5" customHeight="1" x14ac:dyDescent="0.15">
      <c r="A33" s="248"/>
      <c r="B33" s="244"/>
      <c r="C33" s="244"/>
      <c r="D33" s="244"/>
      <c r="E33" s="244"/>
      <c r="F33" s="244"/>
      <c r="G33" s="1160" t="s">
        <v>490</v>
      </c>
      <c r="H33" s="1161"/>
      <c r="I33" s="1161"/>
      <c r="J33" s="1162"/>
      <c r="K33" s="294" t="s">
        <v>475</v>
      </c>
      <c r="L33" s="294" t="s">
        <v>475</v>
      </c>
      <c r="M33" s="295">
        <v>1</v>
      </c>
      <c r="N33" s="296" t="s">
        <v>475</v>
      </c>
    </row>
    <row r="34" spans="1:16" ht="27" customHeight="1" x14ac:dyDescent="0.15">
      <c r="A34" s="248"/>
      <c r="B34" s="244"/>
      <c r="C34" s="244"/>
      <c r="D34" s="244"/>
      <c r="E34" s="244"/>
      <c r="F34" s="244"/>
      <c r="G34" s="1160" t="s">
        <v>491</v>
      </c>
      <c r="H34" s="1161"/>
      <c r="I34" s="1161"/>
      <c r="J34" s="1162"/>
      <c r="K34" s="294" t="s">
        <v>475</v>
      </c>
      <c r="L34" s="294" t="s">
        <v>475</v>
      </c>
      <c r="M34" s="295">
        <v>39</v>
      </c>
      <c r="N34" s="296" t="s">
        <v>475</v>
      </c>
    </row>
    <row r="35" spans="1:16" ht="27" customHeight="1" x14ac:dyDescent="0.15">
      <c r="A35" s="248"/>
      <c r="B35" s="244"/>
      <c r="C35" s="244"/>
      <c r="D35" s="244"/>
      <c r="E35" s="244"/>
      <c r="F35" s="244"/>
      <c r="G35" s="1160" t="s">
        <v>492</v>
      </c>
      <c r="H35" s="1161"/>
      <c r="I35" s="1161"/>
      <c r="J35" s="1162"/>
      <c r="K35" s="294">
        <v>109388</v>
      </c>
      <c r="L35" s="294">
        <v>1433</v>
      </c>
      <c r="M35" s="295">
        <v>9007</v>
      </c>
      <c r="N35" s="296">
        <v>-84.1</v>
      </c>
    </row>
    <row r="36" spans="1:16" ht="27" customHeight="1" x14ac:dyDescent="0.15">
      <c r="A36" s="248"/>
      <c r="B36" s="244"/>
      <c r="C36" s="244"/>
      <c r="D36" s="244"/>
      <c r="E36" s="244"/>
      <c r="F36" s="244"/>
      <c r="G36" s="1160" t="s">
        <v>493</v>
      </c>
      <c r="H36" s="1161"/>
      <c r="I36" s="1161"/>
      <c r="J36" s="1162"/>
      <c r="K36" s="294" t="s">
        <v>475</v>
      </c>
      <c r="L36" s="294" t="s">
        <v>475</v>
      </c>
      <c r="M36" s="295">
        <v>2239</v>
      </c>
      <c r="N36" s="296" t="s">
        <v>475</v>
      </c>
    </row>
    <row r="37" spans="1:16" ht="13.5" customHeight="1" x14ac:dyDescent="0.15">
      <c r="A37" s="248"/>
      <c r="B37" s="244"/>
      <c r="C37" s="244"/>
      <c r="D37" s="244"/>
      <c r="E37" s="244"/>
      <c r="F37" s="244"/>
      <c r="G37" s="1160" t="s">
        <v>494</v>
      </c>
      <c r="H37" s="1161"/>
      <c r="I37" s="1161"/>
      <c r="J37" s="1162"/>
      <c r="K37" s="294">
        <v>131593</v>
      </c>
      <c r="L37" s="294">
        <v>1724</v>
      </c>
      <c r="M37" s="295">
        <v>951</v>
      </c>
      <c r="N37" s="296">
        <v>81.3</v>
      </c>
    </row>
    <row r="38" spans="1:16" ht="27" customHeight="1" x14ac:dyDescent="0.15">
      <c r="A38" s="248"/>
      <c r="B38" s="244"/>
      <c r="C38" s="244"/>
      <c r="D38" s="244"/>
      <c r="E38" s="244"/>
      <c r="F38" s="244"/>
      <c r="G38" s="1163" t="s">
        <v>495</v>
      </c>
      <c r="H38" s="1164"/>
      <c r="I38" s="1164"/>
      <c r="J38" s="1165"/>
      <c r="K38" s="297" t="s">
        <v>475</v>
      </c>
      <c r="L38" s="297" t="s">
        <v>475</v>
      </c>
      <c r="M38" s="298">
        <v>6</v>
      </c>
      <c r="N38" s="299" t="s">
        <v>475</v>
      </c>
      <c r="O38" s="293"/>
    </row>
    <row r="39" spans="1:16" x14ac:dyDescent="0.15">
      <c r="A39" s="248"/>
      <c r="B39" s="244"/>
      <c r="C39" s="244"/>
      <c r="D39" s="244"/>
      <c r="E39" s="244"/>
      <c r="F39" s="244"/>
      <c r="G39" s="1163" t="s">
        <v>496</v>
      </c>
      <c r="H39" s="1164"/>
      <c r="I39" s="1164"/>
      <c r="J39" s="1165"/>
      <c r="K39" s="300">
        <v>-403809</v>
      </c>
      <c r="L39" s="300">
        <v>-5291</v>
      </c>
      <c r="M39" s="301">
        <v>-6589</v>
      </c>
      <c r="N39" s="302">
        <v>-19.7</v>
      </c>
      <c r="O39" s="293"/>
    </row>
    <row r="40" spans="1:16" ht="27" customHeight="1" x14ac:dyDescent="0.15">
      <c r="A40" s="248"/>
      <c r="B40" s="244"/>
      <c r="C40" s="244"/>
      <c r="D40" s="244"/>
      <c r="E40" s="244"/>
      <c r="F40" s="244"/>
      <c r="G40" s="1160" t="s">
        <v>497</v>
      </c>
      <c r="H40" s="1161"/>
      <c r="I40" s="1161"/>
      <c r="J40" s="1162"/>
      <c r="K40" s="300">
        <v>-1978953</v>
      </c>
      <c r="L40" s="300">
        <v>-25929</v>
      </c>
      <c r="M40" s="301">
        <v>-27524</v>
      </c>
      <c r="N40" s="302">
        <v>-5.8</v>
      </c>
      <c r="O40" s="293"/>
    </row>
    <row r="41" spans="1:16" x14ac:dyDescent="0.15">
      <c r="A41" s="248"/>
      <c r="B41" s="244"/>
      <c r="C41" s="244"/>
      <c r="D41" s="244"/>
      <c r="E41" s="244"/>
      <c r="F41" s="244"/>
      <c r="G41" s="1166" t="s">
        <v>276</v>
      </c>
      <c r="H41" s="1167"/>
      <c r="I41" s="1167"/>
      <c r="J41" s="1168"/>
      <c r="K41" s="294">
        <v>1532566</v>
      </c>
      <c r="L41" s="300">
        <v>20080</v>
      </c>
      <c r="M41" s="301">
        <v>12127</v>
      </c>
      <c r="N41" s="302">
        <v>65.599999999999994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3977329</v>
      </c>
      <c r="J51" s="320">
        <v>52628</v>
      </c>
      <c r="K51" s="321">
        <v>17.600000000000001</v>
      </c>
      <c r="L51" s="322">
        <v>47569</v>
      </c>
      <c r="M51" s="323">
        <v>-23.1</v>
      </c>
      <c r="N51" s="324">
        <v>40.700000000000003</v>
      </c>
    </row>
    <row r="52" spans="1:14" x14ac:dyDescent="0.15">
      <c r="A52" s="248"/>
      <c r="B52" s="244"/>
      <c r="C52" s="244"/>
      <c r="D52" s="244"/>
      <c r="E52" s="244"/>
      <c r="F52" s="244"/>
      <c r="G52" s="325"/>
      <c r="H52" s="326" t="s">
        <v>508</v>
      </c>
      <c r="I52" s="327">
        <v>2129130</v>
      </c>
      <c r="J52" s="328">
        <v>28173</v>
      </c>
      <c r="K52" s="329">
        <v>2.1</v>
      </c>
      <c r="L52" s="330">
        <v>26255</v>
      </c>
      <c r="M52" s="331">
        <v>-18.399999999999999</v>
      </c>
      <c r="N52" s="332">
        <v>20.5</v>
      </c>
    </row>
    <row r="53" spans="1:14" x14ac:dyDescent="0.15">
      <c r="A53" s="248"/>
      <c r="B53" s="244"/>
      <c r="C53" s="244"/>
      <c r="D53" s="244"/>
      <c r="E53" s="244"/>
      <c r="F53" s="244"/>
      <c r="G53" s="310" t="s">
        <v>509</v>
      </c>
      <c r="H53" s="311"/>
      <c r="I53" s="319">
        <v>3446166</v>
      </c>
      <c r="J53" s="320">
        <v>45590</v>
      </c>
      <c r="K53" s="321">
        <v>-13.4</v>
      </c>
      <c r="L53" s="322">
        <v>50880</v>
      </c>
      <c r="M53" s="323">
        <v>7</v>
      </c>
      <c r="N53" s="324">
        <v>-20.399999999999999</v>
      </c>
    </row>
    <row r="54" spans="1:14" x14ac:dyDescent="0.15">
      <c r="A54" s="248"/>
      <c r="B54" s="244"/>
      <c r="C54" s="244"/>
      <c r="D54" s="244"/>
      <c r="E54" s="244"/>
      <c r="F54" s="244"/>
      <c r="G54" s="325"/>
      <c r="H54" s="326" t="s">
        <v>508</v>
      </c>
      <c r="I54" s="327">
        <v>1772526</v>
      </c>
      <c r="J54" s="328">
        <v>23449</v>
      </c>
      <c r="K54" s="329">
        <v>-16.8</v>
      </c>
      <c r="L54" s="330">
        <v>26879</v>
      </c>
      <c r="M54" s="331">
        <v>2.4</v>
      </c>
      <c r="N54" s="332">
        <v>-19.2</v>
      </c>
    </row>
    <row r="55" spans="1:14" x14ac:dyDescent="0.15">
      <c r="A55" s="248"/>
      <c r="B55" s="244"/>
      <c r="C55" s="244"/>
      <c r="D55" s="244"/>
      <c r="E55" s="244"/>
      <c r="F55" s="244"/>
      <c r="G55" s="310" t="s">
        <v>510</v>
      </c>
      <c r="H55" s="311"/>
      <c r="I55" s="319">
        <v>4428997</v>
      </c>
      <c r="J55" s="320">
        <v>58304</v>
      </c>
      <c r="K55" s="321">
        <v>27.9</v>
      </c>
      <c r="L55" s="322">
        <v>63956</v>
      </c>
      <c r="M55" s="323">
        <v>25.7</v>
      </c>
      <c r="N55" s="324">
        <v>2.2000000000000002</v>
      </c>
    </row>
    <row r="56" spans="1:14" x14ac:dyDescent="0.15">
      <c r="A56" s="248"/>
      <c r="B56" s="244"/>
      <c r="C56" s="244"/>
      <c r="D56" s="244"/>
      <c r="E56" s="244"/>
      <c r="F56" s="244"/>
      <c r="G56" s="325"/>
      <c r="H56" s="326" t="s">
        <v>508</v>
      </c>
      <c r="I56" s="327">
        <v>2694595</v>
      </c>
      <c r="J56" s="328">
        <v>35472</v>
      </c>
      <c r="K56" s="329">
        <v>51.3</v>
      </c>
      <c r="L56" s="330">
        <v>29239</v>
      </c>
      <c r="M56" s="331">
        <v>8.8000000000000007</v>
      </c>
      <c r="N56" s="332">
        <v>42.5</v>
      </c>
    </row>
    <row r="57" spans="1:14" x14ac:dyDescent="0.15">
      <c r="A57" s="248"/>
      <c r="B57" s="244"/>
      <c r="C57" s="244"/>
      <c r="D57" s="244"/>
      <c r="E57" s="244"/>
      <c r="F57" s="244"/>
      <c r="G57" s="310" t="s">
        <v>511</v>
      </c>
      <c r="H57" s="311"/>
      <c r="I57" s="319">
        <v>6831152</v>
      </c>
      <c r="J57" s="320">
        <v>89607</v>
      </c>
      <c r="K57" s="321">
        <v>53.7</v>
      </c>
      <c r="L57" s="322">
        <v>66255</v>
      </c>
      <c r="M57" s="323">
        <v>3.6</v>
      </c>
      <c r="N57" s="324">
        <v>50.1</v>
      </c>
    </row>
    <row r="58" spans="1:14" x14ac:dyDescent="0.15">
      <c r="A58" s="248"/>
      <c r="B58" s="244"/>
      <c r="C58" s="244"/>
      <c r="D58" s="244"/>
      <c r="E58" s="244"/>
      <c r="F58" s="244"/>
      <c r="G58" s="325"/>
      <c r="H58" s="326" t="s">
        <v>508</v>
      </c>
      <c r="I58" s="327">
        <v>3716451</v>
      </c>
      <c r="J58" s="328">
        <v>48750</v>
      </c>
      <c r="K58" s="329">
        <v>37.4</v>
      </c>
      <c r="L58" s="330">
        <v>31822</v>
      </c>
      <c r="M58" s="331">
        <v>8.8000000000000007</v>
      </c>
      <c r="N58" s="332">
        <v>28.6</v>
      </c>
    </row>
    <row r="59" spans="1:14" x14ac:dyDescent="0.15">
      <c r="A59" s="248"/>
      <c r="B59" s="244"/>
      <c r="C59" s="244"/>
      <c r="D59" s="244"/>
      <c r="E59" s="244"/>
      <c r="F59" s="244"/>
      <c r="G59" s="310" t="s">
        <v>512</v>
      </c>
      <c r="H59" s="311"/>
      <c r="I59" s="319">
        <v>3070650</v>
      </c>
      <c r="J59" s="320">
        <v>40232</v>
      </c>
      <c r="K59" s="321">
        <v>-55.1</v>
      </c>
      <c r="L59" s="322">
        <v>47278</v>
      </c>
      <c r="M59" s="323">
        <v>-28.6</v>
      </c>
      <c r="N59" s="324">
        <v>-26.5</v>
      </c>
    </row>
    <row r="60" spans="1:14" x14ac:dyDescent="0.15">
      <c r="A60" s="248"/>
      <c r="B60" s="244"/>
      <c r="C60" s="244"/>
      <c r="D60" s="244"/>
      <c r="E60" s="244"/>
      <c r="F60" s="244"/>
      <c r="G60" s="325"/>
      <c r="H60" s="326" t="s">
        <v>508</v>
      </c>
      <c r="I60" s="333">
        <v>2082419</v>
      </c>
      <c r="J60" s="328">
        <v>27284</v>
      </c>
      <c r="K60" s="329">
        <v>-44</v>
      </c>
      <c r="L60" s="330">
        <v>24096</v>
      </c>
      <c r="M60" s="331">
        <v>-24.3</v>
      </c>
      <c r="N60" s="332">
        <v>-19.7</v>
      </c>
    </row>
    <row r="61" spans="1:14" x14ac:dyDescent="0.15">
      <c r="A61" s="248"/>
      <c r="B61" s="244"/>
      <c r="C61" s="244"/>
      <c r="D61" s="244"/>
      <c r="E61" s="244"/>
      <c r="F61" s="244"/>
      <c r="G61" s="310" t="s">
        <v>513</v>
      </c>
      <c r="H61" s="334"/>
      <c r="I61" s="335">
        <v>4350859</v>
      </c>
      <c r="J61" s="336">
        <v>57272</v>
      </c>
      <c r="K61" s="337">
        <v>6.1</v>
      </c>
      <c r="L61" s="338">
        <v>55188</v>
      </c>
      <c r="M61" s="339">
        <v>-3.1</v>
      </c>
      <c r="N61" s="324">
        <v>9.1999999999999993</v>
      </c>
    </row>
    <row r="62" spans="1:14" x14ac:dyDescent="0.15">
      <c r="A62" s="248"/>
      <c r="B62" s="244"/>
      <c r="C62" s="244"/>
      <c r="D62" s="244"/>
      <c r="E62" s="244"/>
      <c r="F62" s="244"/>
      <c r="G62" s="325"/>
      <c r="H62" s="326" t="s">
        <v>508</v>
      </c>
      <c r="I62" s="327">
        <v>2479024</v>
      </c>
      <c r="J62" s="328">
        <v>32626</v>
      </c>
      <c r="K62" s="329">
        <v>6</v>
      </c>
      <c r="L62" s="330">
        <v>27658</v>
      </c>
      <c r="M62" s="331">
        <v>-4.5</v>
      </c>
      <c r="N62" s="332">
        <v>10.5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18.27</v>
      </c>
      <c r="G47" s="12">
        <v>19.309999999999999</v>
      </c>
      <c r="H47" s="12">
        <v>19.77</v>
      </c>
      <c r="I47" s="12">
        <v>17.46</v>
      </c>
      <c r="J47" s="13">
        <v>16.420000000000002</v>
      </c>
    </row>
    <row r="48" spans="2:10" ht="57.75" customHeight="1" x14ac:dyDescent="0.15">
      <c r="B48" s="14"/>
      <c r="C48" s="1171" t="s">
        <v>4</v>
      </c>
      <c r="D48" s="1171"/>
      <c r="E48" s="1172"/>
      <c r="F48" s="15">
        <v>8.09</v>
      </c>
      <c r="G48" s="16">
        <v>8.27</v>
      </c>
      <c r="H48" s="16">
        <v>5.8</v>
      </c>
      <c r="I48" s="16">
        <v>5.67</v>
      </c>
      <c r="J48" s="17">
        <v>8.1999999999999993</v>
      </c>
    </row>
    <row r="49" spans="2:10" ht="57.75" customHeight="1" thickBot="1" x14ac:dyDescent="0.2">
      <c r="B49" s="18"/>
      <c r="C49" s="1173" t="s">
        <v>5</v>
      </c>
      <c r="D49" s="1173"/>
      <c r="E49" s="1174"/>
      <c r="F49" s="19" t="s">
        <v>520</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2017-05-18T23:40:09Z</cp:lastPrinted>
  <dcterms:created xsi:type="dcterms:W3CDTF">2017-02-15T23:33:51Z</dcterms:created>
  <dcterms:modified xsi:type="dcterms:W3CDTF">2017-05-18T23:40:22Z</dcterms:modified>
</cp:coreProperties>
</file>