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E34" i="9"/>
  <c r="C34" i="9"/>
  <c r="U34" i="9" s="1"/>
  <c r="U35" i="9" s="1"/>
  <c r="U36" i="9" s="1"/>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<sst xmlns="http://schemas.openxmlformats.org/spreadsheetml/2006/main" count="1071" uniqueCount="557">
  <si>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</si>
  <si>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</si>
  <si>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</si>
  <si>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</si>
  <si>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</si>
  <si>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</si>
  <si>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</si>
  <si>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</si>
  <si>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</si>
  <si>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</si>
  <si>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</si>
  <si>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</si>
  <si>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</si>
  <si>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</si>
  <si>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</si>
  <si>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</si>
  <si>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</si>
  <si>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</si>
  <si>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</si>
  <si>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</si>
  <si>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</si>
  <si>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</si>
  <si>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</si>
  <si>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</si>
  <si>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</si>
  <si>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</si>
  <si>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</si>
  <si>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</si>
  <si>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</si>
  <si>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</si>
  <si>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</si>
  <si>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</si>
  <si>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</si>
  <si>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</si>
  <si>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</si>
  <si>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</si>
  <si>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</si>
  <si>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</si>
  <si>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</si>
  <si>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</si>
  <si>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</si>
  <si>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</si>
  <si>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</si>
  <si>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</si>
  <si>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</si>
  <si>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</si>
  <si>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</si>
  <si>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</si>
  <si>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</si>
  <si>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</si>
  <si>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</si>
  <si>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</si>
  <si>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</si>
  <si>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</si>
  <si>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</si>
  <si>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</si>
  <si>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</si>
  <si>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</si>
  <si>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</si>
  <si>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</si>
  <si>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</si>
  <si>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</si>
  <si>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</si>
  <si>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</si>
  <si>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</si>
  <si>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</si>
  <si>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</si>
  <si>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</si>
  <si>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</si>
  <si>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</si>
  <si>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</si>
  <si>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</si>
  <si>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</si>
  <si>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</si>
  <si>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</si>
  <si>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</si>
  <si>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</si>
  <si>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</si>
  <si>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</si>
  <si>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</si>
  <si>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</si>
  <si>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</si>
  <si>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</si>
  <si>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</si>
  <si>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</si>
  <si>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</si>
  <si>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</si>
  <si>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</si>
  <si>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</si>
  <si>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</si>
  <si>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</si>
  <si>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</si>
  <si>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</si>
  <si>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</si>
  <si>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</si>
  <si>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</si>
  <si>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</si>
  <si>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</si>
  <si>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</si>
  <si>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</si>
  <si>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</si>
  <si>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</si>
  <si>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</si>
  <si>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</si>
  <si>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</si>
  <si>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</si>
  <si>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</si>
  <si>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</si>
  <si>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</si>
  <si>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</si>
  <si>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</si>
  <si>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</si>
  <si>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</si>
  <si>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</si>
  <si>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</si>
  <si>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</si>
  <si>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</si>
  <si>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</si>
  <si>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</si>
  <si>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</si>
  <si>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</si>
  <si>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</si>
  <si>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</si>
  <si>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</si>
  <si>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</si>
  <si>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</si>
  <si>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</si>
  <si>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</si>
  <si>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</si>
  <si>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</si>
  <si>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</si>
  <si>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</si>
  <si>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</si>
  <si>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</si>
  <si>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</si>
  <si>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</si>
  <si>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</si>
  <si>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</si>
  <si>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</si>
  <si>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</si>
  <si>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</si>
  <si>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</si>
  <si>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</si>
  <si>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</si>
  <si>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</si>
  <si>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</si>
  <si>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</si>
  <si>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</si>
  <si>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</si>
  <si>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</si>
  <si>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</si>
  <si>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</si>
  <si>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</si>
  <si>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</si>
  <si>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</si>
  <si>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</si>
  <si>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</si>
  <si>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</si>
  <si>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</si>
  <si>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</si>
  <si>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</si>
  <si>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</si>
  <si>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</si>
  <si>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</si>
  <si>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</si>
  <si>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</si>
  <si>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</si>
  <si>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</si>
  <si>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</si>
  <si>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</si>
  <si>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</si>
  <si>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</si>
  <si>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</si>
  <si>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</si>
  <si>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</si>
  <si>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</si>
  <si>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</si>
  <si>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</si>
  <si>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</si>
  <si>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</si>
  <si>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</si>
  <si>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</si>
  <si>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</si>
  <si>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</si>
  <si>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</si>
  <si>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</si>
  <si>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</si>
  <si>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</si>
  <si>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</si>
  <si>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</si>
  <si>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</si>
  <si>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</si>
  <si>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鹿児島県湧水町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</si>
  <si>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</si>
  <si>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</si>
  <si>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</si>
  <si>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</si>
  <si>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</si>
  <si>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</si>
  <si>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</si>
  <si>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</si>
  <si>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</si>
  <si>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</si>
  <si>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</si>
  <si>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</si>
  <si>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</si>
  <si>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</si>
  <si>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</si>
  <si>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</si>
  <si>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</si>
  <si>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</si>
  <si>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</si>
  <si>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</si>
  <si>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</si>
  <si>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</si>
  <si>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</si>
  <si>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</si>
  <si>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</si>
  <si>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</si>
  <si>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</si>
  <si>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</si>
  <si>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</si>
  <si>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</si>
  <si>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</si>
  <si>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</si>
  <si>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</si>
  <si>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</si>
  <si>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</si>
  <si>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</si>
  <si>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</si>
  <si>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</si>
  <si>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</si>
  <si>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</si>
  <si>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</si>
  <si>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</si>
  <si>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</si>
  <si>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</si>
  <si>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</si>
  <si>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</si>
  <si>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</si>
  <si>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</si>
  <si>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</si>
  <si>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</si>
  <si>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</si>
  <si>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</si>
  <si>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</si>
  <si>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</si>
  <si>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</si>
  <si>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</si>
  <si>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</si>
  <si>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</si>
  <si>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</si>
  <si>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</si>
  <si>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</si>
  <si>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</si>
  <si>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</si>
  <si>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</si>
  <si>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</si>
  <si>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</si>
  <si>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</si>
  <si>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</si>
  <si>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</si>
  <si>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</si>
  <si>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</si>
  <si>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</si>
  <si>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</si>
  <si>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</si>
  <si>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</si>
  <si>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</si>
  <si>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</si>
  <si>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</si>
  <si>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</si>
  <si>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</si>
  <si>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</si>
  <si>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</si>
  <si>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</si>
  <si>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</si>
  <si>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</si>
  <si>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</si>
  <si>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</si>
  <si>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</si>
  <si>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</si>
  <si>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</si>
  <si>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</si>
  <si>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</si>
  <si>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</si>
  <si>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</si>
  <si>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</si>
  <si>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</si>
  <si>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</si>
  <si>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</si>
  <si>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</si>
  <si>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</si>
  <si>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</si>
  <si>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</si>
  <si>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</si>
  <si>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</si>
  <si>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</si>
  <si>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</si>
  <si>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</si>
  <si>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</si>
  <si>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</si>
  <si>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</si>
  <si>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</si>
  <si>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</si>
  <si>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</si>
  <si>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</si>
  <si>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</si>
  <si>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</si>
  <si>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</si>
  <si>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</si>
  <si>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</si>
  <si>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</si>
  <si>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</si>
  <si>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</si>
  <si>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</si>
  <si>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</si>
  <si>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</si>
  <si>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</si>
  <si>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</si>
  <si>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</si>
  <si>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</si>
  <si>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</si>
  <si>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</si>
  <si>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</si>
  <si>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</si>
  <si>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</si>
  <si>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</si>
  <si>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</si>
  <si>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</si>
  <si>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</si>
  <si>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</si>
  <si>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</si>
  <si>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</si>
  <si>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</si>
  <si>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</si>
  <si>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</si>
  <si>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</si>
  <si>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</si>
  <si>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</si>
  <si>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鹿児島県湧水町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</si>
  <si>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</si>
  <si>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</si>
  <si>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</si>
  <si>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</si>
  <si>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</si>
  <si>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</si>
  <si>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</si>
  <si>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</si>
  <si>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</si>
  <si>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</si>
  <si>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</si>
  <si>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</si>
  <si>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</si>
  <si>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</si>
  <si>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</si>
  <si>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</si>
  <si>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</si>
  <si>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</si>
  <si>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</si>
  <si>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</si>
  <si>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</si>
  <si>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</si>
  <si>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</si>
  <si>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</si>
  <si>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</si>
  <si>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</si>
  <si>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</si>
  <si>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</si>
  <si>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</si>
  <si>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</si>
  <si>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</si>
  <si>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</si>
  <si>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</si>
  <si>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</si>
  <si>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</si>
  <si>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</si>
  <si>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</si>
  <si>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</si>
  <si>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</si>
  <si>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</si>
  <si>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</si>
  <si>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</si>
  <si>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</si>
  <si>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</si>
  <si>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</si>
  <si>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</si>
  <si>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</si>
  <si>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</si>
  <si>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</si>
  <si>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</si>
  <si>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</si>
  <si>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</si>
  <si>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</si>
  <si>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</si>
  <si>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</si>
  <si>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</si>
  <si>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</si>
  <si>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</si>
  <si>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</si>
  <si>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</si>
  <si>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</si>
  <si>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</si>
  <si>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</si>
  <si>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</si>
  <si>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</si>
  <si>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</si>
  <si>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</si>
  <si>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</si>
  <si>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</si>
  <si>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</si>
  <si>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</si>
  <si>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</si>
  <si>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</si>
  <si>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</si>
  <si>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</si>
  <si>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</si>
  <si>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</si>
  <si>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</si>
  <si>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</si>
  <si>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</si>
  <si>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</si>
  <si>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</si>
  <si>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</si>
  <si>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</si>
  <si>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</si>
  <si>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</si>
  <si>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</si>
  <si>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</si>
  <si>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</si>
  <si>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</si>
  <si>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</si>
  <si>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</si>
  <si>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</si>
  <si>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</si>
  <si>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</si>
  <si>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</si>
  <si>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</si>
  <si>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</si>
  <si>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</si>
  <si>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湧水町介護保険特別会計</t>
    <phoneticPr fontId="5"/>
  </si>
  <si>
    <t>(Ｆ)</t>
    <phoneticPr fontId="5"/>
  </si>
  <si>
    <t>湧水町後期高齢者医療特別会計</t>
    <phoneticPr fontId="5"/>
  </si>
  <si>
    <t>将来負担比率（(Ｅ)－(Ｆ)）／（(Ｃ)－(Ｄ)）×１００</t>
    <rPh sb="0" eb="2">
      <t>ショウライ</t>
    </rPh>
    <rPh sb="2" eb="4">
      <t>フタン</t>
    </rPh>
    <rPh sb="4" eb="6">
      <t>ヒリツ</t>
    </rPh>
    <phoneticPr fontId="5"/>
  </si>
  <si>
    <t>湧水町国民健康保険特別会計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</si>
  <si>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</si>
  <si>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</si>
  <si>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</si>
  <si>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</si>
  <si>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</si>
  <si>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</si>
  <si>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</si>
  <si>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</si>
  <si>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</si>
  <si>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</si>
  <si>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</si>
  <si>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</si>
  <si>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</si>
  <si>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</si>
  <si>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</si>
  <si>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</si>
  <si>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</si>
  <si>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</si>
  <si>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</si>
  <si>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</si>
  <si>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</si>
  <si>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</si>
  <si>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</si>
  <si>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</si>
  <si>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</si>
  <si>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</si>
  <si>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</si>
  <si>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</si>
  <si>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</si>
  <si>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</si>
  <si>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</si>
  <si>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</si>
  <si>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</si>
  <si>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</si>
  <si>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</si>
  <si>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</si>
  <si>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</si>
  <si>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</si>
  <si>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</si>
  <si>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</si>
  <si>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</si>
  <si>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</si>
  <si>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</si>
  <si>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</si>
  <si>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</si>
  <si>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</si>
  <si>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</si>
  <si>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</si>
  <si>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</si>
  <si>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</si>
  <si>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</si>
  <si>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</si>
  <si>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</si>
  <si>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</si>
  <si>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</si>
  <si>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</si>
  <si>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</si>
  <si>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</si>
  <si>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</si>
  <si>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</si>
  <si>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</si>
  <si>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</si>
  <si>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</si>
  <si>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</si>
  <si>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</si>
  <si>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</si>
  <si>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</si>
  <si>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</si>
  <si>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</si>
  <si>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</si>
  <si>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</si>
  <si>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</si>
  <si>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</si>
  <si>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</si>
  <si>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</si>
  <si>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</si>
  <si>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</si>
  <si>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</si>
  <si>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</si>
  <si>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</si>
  <si>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</si>
  <si>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</si>
  <si>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湧水町水道事業</t>
  </si>
  <si>
    <t>一般会計</t>
  </si>
  <si>
    <t>湧水町国民健康保険特別会計</t>
  </si>
  <si>
    <t>湧水町介護保険特別会計</t>
  </si>
  <si>
    <t>湧水町後期高齢者医療特別会計</t>
  </si>
  <si>
    <t>その他会計（赤字）</t>
  </si>
  <si>
    <t>その他会計（黒字）</t>
  </si>
  <si>
    <t>鹿児島県市町村総合事務組合</t>
    <phoneticPr fontId="2"/>
  </si>
  <si>
    <t>伊佐湧水消防組合</t>
    <phoneticPr fontId="2"/>
  </si>
  <si>
    <t>伊佐北姶良環境管理組合</t>
    <phoneticPr fontId="2"/>
  </si>
  <si>
    <t>伊佐北姶良火葬場管理組合</t>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</si>
  <si>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</si>
  <si>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phoneticPr fontId="2"/>
  </si>
  <si>
    <t>鹿児島県後期高齢者医療広域連合（特別会計）</t>
    <rPh sb="16" eb="18">
      <t>トクベツ</t>
    </rPh>
    <rPh sb="18" eb="20">
      <t>カイケイ</t>
    </rPh>
    <phoneticPr fontId="2"/>
  </si>
  <si>
    <t>大口地方卸売市場管理組合</t>
    <phoneticPr fontId="2"/>
  </si>
  <si>
    <t>湧水町土地開発公社</t>
    <rPh sb="0" eb="3">
      <t>ユウスイチョウ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</si>
  <si>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</si>
  <si>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</si>
  <si>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</si>
  <si>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</si>
  <si>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</si>
  <si>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</si>
  <si>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</si>
  <si>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</si>
  <si>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</si>
  <si>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</si>
  <si>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</si>
  <si>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</si>
  <si>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</si>
  <si>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実質公債費比率は類似団体と比較して低く，将来負担比率は高くなっているが，両比率とも減少している。
これは，地方債の借り入れを，元金償還額を上回らない額の範囲で調整しているためである。
今後も両比率については，公営企業会計，一部事務組合等と連携を図りながら上昇を招かないように努める。</t>
    <rPh sb="28" eb="29">
      <t>タカ</t>
    </rPh>
    <rPh sb="37" eb="38">
      <t>リョウ</t>
    </rPh>
    <rPh sb="38" eb="40">
      <t>ヒリツ</t>
    </rPh>
    <rPh sb="42" eb="44">
      <t>ゲンショウ</t>
    </rPh>
    <rPh sb="93" eb="95">
      <t>コンゴ</t>
    </rPh>
    <rPh sb="96" eb="97">
      <t>リョウ</t>
    </rPh>
    <rPh sb="97" eb="99">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</si>
</sst>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191830</c:v>
                </c:pt>
                <c:pt idx="1">
                  <c:v>180518</c:v>
                </c:pt>
                <c:pt idx="2">
                  <c:v>123509</c:v>
                </c:pt>
                <c:pt idx="3">
                  <c:v>120066</c:v>
                </c:pt>
                <c:pt idx="4">
                  <c:v>123320</c:v>
                </c:pt>
              </c:numCache>
            </c:numRef>
          </c:val>
          <c:smooth val="0"/>
        </c:ser>
        <c:dLbls>
          <c:showLegendKey val="0"/>
          <c:showVal val="0"/>
          <c:showCatName val="0"/>
          <c:showSerName val="0"/>
          <c:showPercent val="0"/>
          <c:showBubbleSize val="0"/>
        </c:dLbls>
        <c:marker val="1"/>
        <c:smooth val="0"/>
        <c:axId val="106261120"/>
        <c:axId val="106276736"/>
      </c:lineChart>
      <c:catAx>
        <c:axId val="106261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76736"/>
        <c:crosses val="autoZero"/>
        <c:auto val="1"/>
        <c:lblAlgn val="ctr"/>
        <c:lblOffset val="100"/>
        <c:tickLblSkip val="1"/>
        <c:tickMarkSkip val="1"/>
        <c:noMultiLvlLbl val="0"/>
      </c:catAx>
      <c:valAx>
        <c:axId val="1062767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61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5.54</c:v>
                </c:pt>
                <c:pt idx="1">
                  <c:v>5.4</c:v>
                </c:pt>
                <c:pt idx="2">
                  <c:v>5.54</c:v>
                </c:pt>
                <c:pt idx="3">
                  <c:v>6.87</c:v>
                </c:pt>
                <c:pt idx="4">
                  <c:v>8.09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20.96</c:v>
                </c:pt>
                <c:pt idx="1">
                  <c:v>23.09</c:v>
                </c:pt>
                <c:pt idx="2">
                  <c:v>25.87</c:v>
                </c:pt>
                <c:pt idx="3">
                  <c:v>27.48</c:v>
                </c:pt>
                <c:pt idx="4">
                  <c:v>29.01</c:v>
                </c:pt>
              </c:numCache>
            </c:numRef>
          </c:val>
        </c:ser>
        <c:dLbls>
          <c:showLegendKey val="0"/>
          <c:showVal val="0"/>
          <c:showCatName val="0"/>
          <c:showSerName val="0"/>
          <c:showPercent val="0"/>
          <c:showBubbleSize val="0"/>
        </c:dLbls>
        <c:gapWidth val="250"/>
        <c:overlap val="100"/>
        <c:axId val="115899392"/>
        <c:axId val="11590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3.91</c:v>
                </c:pt>
                <c:pt idx="1">
                  <c:v>0.84</c:v>
                </c:pt>
                <c:pt idx="2">
                  <c:v>2.58</c:v>
                </c:pt>
                <c:pt idx="3">
                  <c:v>2.36</c:v>
                </c:pt>
                <c:pt idx="4">
                  <c:v>3.14</c:v>
                </c:pt>
              </c:numCache>
            </c:numRef>
          </c:val>
          <c:smooth val="0"/>
        </c:ser>
        <c:dLbls>
          <c:showLegendKey val="0"/>
          <c:showVal val="0"/>
          <c:showCatName val="0"/>
          <c:showSerName val="0"/>
          <c:showPercent val="0"/>
          <c:showBubbleSize val="0"/>
        </c:dLbls>
        <c:marker val="1"/>
        <c:smooth val="0"/>
        <c:axId val="115899392"/>
        <c:axId val="115901568"/>
      </c:lineChart>
      <c:catAx>
        <c:axId val="1158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01568"/>
        <c:crosses val="autoZero"/>
        <c:auto val="1"/>
        <c:lblAlgn val="ctr"/>
        <c:lblOffset val="100"/>
        <c:tickLblSkip val="1"/>
        <c:tickMarkSkip val="1"/>
        <c:noMultiLvlLbl val="0"/>
      </c:catAx>
      <c:valAx>
        <c:axId val="11590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湧水町介護保険特別会計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0.32</c:v>
                </c:pt>
                <c:pt idx="4">
                  <c:v>#N/A</c:v>
                </c:pt>
                <c:pt idx="5">
                  <c:v>0.35</c:v>
                </c:pt>
                <c:pt idx="6">
                  <c:v>#N/A</c:v>
                </c:pt>
                <c:pt idx="7">
                  <c:v>0.34</c:v>
                </c:pt>
                <c:pt idx="8">
                  <c:v>#N/A</c:v>
                </c:pt>
                <c:pt idx="9">
                  <c:v>0.65</c:v>
                </c:pt>
              </c:numCache>
            </c:numRef>
          </c:val>
        </c:ser>
        <c:ser>
          <c:idx val="7"/>
          <c:order val="7"/>
          <c:tx>
            <c:strRef>
              <c:f>データシート!$A$34</c:f>
              <c:strCache>
                <c:ptCount val="1"/>
                <c:pt idx="0">
                  <c:v>湧水町国民健康保険特別会計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1.1499999999999999</c:v>
                </c:pt>
                <c:pt idx="2">
                  <c:v>#N/A</c:v>
                </c:pt>
                <c:pt idx="3">
                  <c:v>0.64</c:v>
                </c:pt>
                <c:pt idx="4">
                  <c:v>#N/A</c:v>
                </c:pt>
                <c:pt idx="5">
                  <c:v>1.33</c:v>
                </c:pt>
                <c:pt idx="6">
                  <c:v>#N/A</c:v>
                </c:pt>
                <c:pt idx="7">
                  <c:v>0.12</c:v>
                </c:pt>
                <c:pt idx="8">
                  <c:v>#N/A</c:v>
                </c:pt>
                <c:pt idx="9">
                  <c:v>1.1299999999999999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5.53</c:v>
                </c:pt>
                <c:pt idx="2">
                  <c:v>#N/A</c:v>
                </c:pt>
                <c:pt idx="3">
                  <c:v>5.4</c:v>
                </c:pt>
                <c:pt idx="4">
                  <c:v>#N/A</c:v>
                </c:pt>
                <c:pt idx="5">
                  <c:v>5.54</c:v>
                </c:pt>
                <c:pt idx="6">
                  <c:v>#N/A</c:v>
                </c:pt>
                <c:pt idx="7">
                  <c:v>5.22</c:v>
                </c:pt>
                <c:pt idx="8">
                  <c:v>#N/A</c:v>
                </c:pt>
                <c:pt idx="9">
                  <c:v>6.49</c:v>
                </c:pt>
              </c:numCache>
            </c:numRef>
          </c:val>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13.79</c:v>
                </c:pt>
                <c:pt idx="2">
                  <c:v>#N/A</c:v>
                </c:pt>
                <c:pt idx="3">
                  <c:v>14.89</c:v>
                </c:pt>
                <c:pt idx="4">
                  <c:v>#N/A</c:v>
                </c:pt>
                <c:pt idx="5">
                  <c:v>14.94</c:v>
                </c:pt>
                <c:pt idx="6">
                  <c:v>#N/A</c:v>
                </c:pt>
                <c:pt idx="7">
                  <c:v>13.97</c:v>
                </c:pt>
                <c:pt idx="8">
                  <c:v>#N/A</c:v>
                </c:pt>
                <c:pt idx="9">
                  <c:v>14.43</c:v>
                </c:pt>
              </c:numCache>
            </c:numRef>
          </c:val>
        </c:ser>
        <c:dLbls>
          <c:showLegendKey val="0"/>
          <c:showVal val="0"/>
          <c:showCatName val="0"/>
          <c:showSerName val="0"/>
          <c:showPercent val="0"/>
          <c:showBubbleSize val="0"/>
        </c:dLbls>
        <c:gapWidth val="150"/>
        <c:overlap val="100"/>
        <c:axId val="115975296"/>
        <c:axId val="115976832"/>
      </c:barChart>
      <c:catAx>
        <c:axId val="1159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76832"/>
        <c:crosses val="autoZero"/>
        <c:auto val="1"/>
        <c:lblAlgn val="ctr"/>
        <c:lblOffset val="100"/>
        <c:tickLblSkip val="1"/>
        <c:tickMarkSkip val="1"/>
        <c:noMultiLvlLbl val="0"/>
      </c:catAx>
      <c:valAx>
        <c:axId val="1159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7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863</c:v>
                </c:pt>
                <c:pt idx="5">
                  <c:v>738</c:v>
                </c:pt>
                <c:pt idx="8">
                  <c:v>722</c:v>
                </c:pt>
                <c:pt idx="11">
                  <c:v>680</c:v>
                </c:pt>
                <c:pt idx="14">
                  <c:v>656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c:v>
                </c:pt>
                <c:pt idx="3">
                  <c:v>61</c:v>
                </c:pt>
                <c:pt idx="6">
                  <c:v>68</c:v>
                </c:pt>
                <c:pt idx="9">
                  <c:v>66</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87</c:v>
                </c:pt>
                <c:pt idx="3">
                  <c:v>89</c:v>
                </c:pt>
                <c:pt idx="6">
                  <c:v>76</c:v>
                </c:pt>
                <c:pt idx="9">
                  <c:v>29</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1178</c:v>
                </c:pt>
                <c:pt idx="3">
                  <c:v>958</c:v>
                </c:pt>
                <c:pt idx="6">
                  <c:v>940</c:v>
                </c:pt>
                <c:pt idx="9">
                  <c:v>852</c:v>
                </c:pt>
                <c:pt idx="12">
                  <c:v>816</c:v>
                </c:pt>
              </c:numCache>
            </c:numRef>
          </c:val>
        </c:ser>
        <c:dLbls>
          <c:showLegendKey val="0"/>
          <c:showVal val="0"/>
          <c:showCatName val="0"/>
          <c:showSerName val="0"/>
          <c:showPercent val="0"/>
          <c:showBubbleSize val="0"/>
        </c:dLbls>
        <c:gapWidth val="100"/>
        <c:overlap val="100"/>
        <c:axId val="117308800"/>
        <c:axId val="11732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474</c:v>
                </c:pt>
                <c:pt idx="2">
                  <c:v>#N/A</c:v>
                </c:pt>
                <c:pt idx="3">
                  <c:v>#N/A</c:v>
                </c:pt>
                <c:pt idx="4">
                  <c:v>370</c:v>
                </c:pt>
                <c:pt idx="5">
                  <c:v>#N/A</c:v>
                </c:pt>
                <c:pt idx="6">
                  <c:v>#N/A</c:v>
                </c:pt>
                <c:pt idx="7">
                  <c:v>362</c:v>
                </c:pt>
                <c:pt idx="8">
                  <c:v>#N/A</c:v>
                </c:pt>
                <c:pt idx="9">
                  <c:v>#N/A</c:v>
                </c:pt>
                <c:pt idx="10">
                  <c:v>267</c:v>
                </c:pt>
                <c:pt idx="11">
                  <c:v>#N/A</c:v>
                </c:pt>
                <c:pt idx="12">
                  <c:v>#N/A</c:v>
                </c:pt>
                <c:pt idx="13">
                  <c:v>259</c:v>
                </c:pt>
                <c:pt idx="14">
                  <c:v>#N/A</c:v>
                </c:pt>
              </c:numCache>
            </c:numRef>
          </c:val>
          <c:smooth val="0"/>
        </c:ser>
        <c:dLbls>
          <c:showLegendKey val="0"/>
          <c:showVal val="0"/>
          <c:showCatName val="0"/>
          <c:showSerName val="0"/>
          <c:showPercent val="0"/>
          <c:showBubbleSize val="0"/>
        </c:dLbls>
        <c:marker val="1"/>
        <c:smooth val="0"/>
        <c:axId val="117308800"/>
        <c:axId val="117323264"/>
      </c:lineChart>
      <c:catAx>
        <c:axId val="1173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23264"/>
        <c:crosses val="autoZero"/>
        <c:auto val="1"/>
        <c:lblAlgn val="ctr"/>
        <c:lblOffset val="100"/>
        <c:tickLblSkip val="1"/>
        <c:tickMarkSkip val="1"/>
        <c:noMultiLvlLbl val="0"/>
      </c:catAx>
      <c:valAx>
        <c:axId val="11732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0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6520</c:v>
                </c:pt>
                <c:pt idx="5">
                  <c:v>6449</c:v>
                </c:pt>
                <c:pt idx="8">
                  <c:v>6313</c:v>
                </c:pt>
                <c:pt idx="11">
                  <c:v>6267</c:v>
                </c:pt>
                <c:pt idx="14">
                  <c:v>6202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361</c:v>
                </c:pt>
                <c:pt idx="5">
                  <c:v>303</c:v>
                </c:pt>
                <c:pt idx="8">
                  <c:v>246</c:v>
                </c:pt>
                <c:pt idx="11">
                  <c:v>197</c:v>
                </c:pt>
                <c:pt idx="14">
                  <c:v>155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2822</c:v>
                </c:pt>
                <c:pt idx="5">
                  <c:v>2855</c:v>
                </c:pt>
                <c:pt idx="8">
                  <c:v>3105</c:v>
                </c:pt>
                <c:pt idx="11">
                  <c:v>3117</c:v>
                </c:pt>
                <c:pt idx="14">
                  <c:v>3242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1638</c:v>
                </c:pt>
                <c:pt idx="3">
                  <c:v>1574</c:v>
                </c:pt>
                <c:pt idx="6">
                  <c:v>1521</c:v>
                </c:pt>
                <c:pt idx="9">
                  <c:v>1395</c:v>
                </c:pt>
                <c:pt idx="12">
                  <c:v>1358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288</c:v>
                </c:pt>
                <c:pt idx="3">
                  <c:v>235</c:v>
                </c:pt>
                <c:pt idx="6">
                  <c:v>181</c:v>
                </c:pt>
                <c:pt idx="9">
                  <c:v>129</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578</c:v>
                </c:pt>
                <c:pt idx="3">
                  <c:v>513</c:v>
                </c:pt>
                <c:pt idx="6">
                  <c:v>441</c:v>
                </c:pt>
                <c:pt idx="9">
                  <c:v>425</c:v>
                </c:pt>
                <c:pt idx="12">
                  <c:v>368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8953</c:v>
                </c:pt>
                <c:pt idx="3">
                  <c:v>9102</c:v>
                </c:pt>
                <c:pt idx="6">
                  <c:v>8867</c:v>
                </c:pt>
                <c:pt idx="9">
                  <c:v>8791</c:v>
                </c:pt>
                <c:pt idx="12">
                  <c:v>8671</c:v>
                </c:pt>
              </c:numCache>
            </c:numRef>
          </c:val>
        </c:ser>
        <c:dLbls>
          <c:showLegendKey val="0"/>
          <c:showVal val="0"/>
          <c:showCatName val="0"/>
          <c:showSerName val="0"/>
          <c:showPercent val="0"/>
          <c:showBubbleSize val="0"/>
        </c:dLbls>
        <c:gapWidth val="100"/>
        <c:overlap val="100"/>
        <c:axId val="117413376"/>
        <c:axId val="11741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1754</c:v>
                </c:pt>
                <c:pt idx="2">
                  <c:v>#N/A</c:v>
                </c:pt>
                <c:pt idx="3">
                  <c:v>#N/A</c:v>
                </c:pt>
                <c:pt idx="4">
                  <c:v>1817</c:v>
                </c:pt>
                <c:pt idx="5">
                  <c:v>#N/A</c:v>
                </c:pt>
                <c:pt idx="6">
                  <c:v>#N/A</c:v>
                </c:pt>
                <c:pt idx="7">
                  <c:v>1345</c:v>
                </c:pt>
                <c:pt idx="8">
                  <c:v>#N/A</c:v>
                </c:pt>
                <c:pt idx="9">
                  <c:v>#N/A</c:v>
                </c:pt>
                <c:pt idx="10">
                  <c:v>1159</c:v>
                </c:pt>
                <c:pt idx="11">
                  <c:v>#N/A</c:v>
                </c:pt>
                <c:pt idx="12">
                  <c:v>#N/A</c:v>
                </c:pt>
                <c:pt idx="13">
                  <c:v>876</c:v>
                </c:pt>
                <c:pt idx="14">
                  <c:v>#N/A</c:v>
                </c:pt>
              </c:numCache>
            </c:numRef>
          </c:val>
          <c:smooth val="0"/>
        </c:ser>
        <c:dLbls>
          <c:showLegendKey val="0"/>
          <c:showVal val="0"/>
          <c:showCatName val="0"/>
          <c:showSerName val="0"/>
          <c:showPercent val="0"/>
          <c:showBubbleSize val="0"/>
        </c:dLbls>
        <c:marker val="1"/>
        <c:smooth val="0"/>
        <c:axId val="117413376"/>
        <c:axId val="117415296"/>
      </c:lineChart>
      <c:catAx>
        <c:axId val="1174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15296"/>
        <c:crosses val="autoZero"/>
        <c:auto val="1"/>
        <c:lblAlgn val="ctr"/>
        <c:lblOffset val="100"/>
        <c:tickLblSkip val="1"/>
        <c:tickMarkSkip val="1"/>
        <c:noMultiLvlLbl val="0"/>
      </c:catAx>
      <c:valAx>
        <c:axId val="11741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{08CEF58A-BBCA-4BD6-A9A4-4654AE356426}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{8701D46A-79C5-42A6-AA17-7F7B82E72251}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{7E0B9D2C-8174-47B9-8351-76D4CE9A9821}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{0329C7E6-AE2E-4A92-BC45-AEC12A547F0B}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{7D611E06-C176-4EBE-9B25-19926E77ADEB}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{67B2B7FA-DD78-4B33-804E-6B39F0FD8CF2}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{A6F38870-E5F4-4EC3-AFB1-77100D887055}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{A99A252C-BE5A-47B3-8036-D3EF0510F414}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{F6CD8985-A8C2-4C10-81F4-CBA98866A120}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{08A67A14-5D62-43E0-904A-68270EACC233}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736960"/>
        <c:axId val="117738880"/>
      </c:scatterChart>
      <c:valAx>
        <c:axId val="117736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738880"/>
        <c:crosses val="autoZero"/>
        <c:crossBetween val="midCat"/>
      </c:valAx>
      <c:valAx>
        <c:axId val="117738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736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{B0D7215B-AE82-478B-A1B8-3016F2F9E9C6}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{CD836FC2-A2C0-442B-8ADA-93F2DF06D960}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{40D895F2-131D-418B-BFA6-F6494E3EE5FA}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{C58DD148-9867-4349-B603-3D4283EBCB48}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{F1CB1092-BF9C-4087-8F28-DC5609953393}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11.7</c:v>
                </c:pt>
                <c:pt idx="2">
                  <c:v>10.6</c:v>
                </c:pt>
                <c:pt idx="3">
                  <c:v>8.9</c:v>
                </c:pt>
                <c:pt idx="4">
                  <c:v>7.9</c:v>
                </c:pt>
              </c:numCache>
            </c:numRef>
          </c:xVal>
          <c:yVal>
            <c:numRef>
              <c:f>公会計指標分析・財政指標組合せ分析表!$K$73:$O$73</c:f>
              <c:numCache>
                <c:formatCode>#,##0.0;"▲ "#,##0.0</c:formatCode>
                <c:ptCount val="5"/>
                <c:pt idx="0">
                  <c:v>45.7</c:v>
                </c:pt>
                <c:pt idx="1">
                  <c:v>48.2</c:v>
                </c:pt>
                <c:pt idx="2">
                  <c:v>36.1</c:v>
                </c:pt>
                <c:pt idx="3">
                  <c:v>31.5</c:v>
                </c:pt>
                <c:pt idx="4">
                  <c:v>23.3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{5660C9E6-084E-4F09-B286-1EC5402B584F}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{B660E0F5-4AC7-4A13-A538-D5A34A4DCEFF}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{C624BE9F-8B44-4550-8D54-6FBA1D600511}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{C0902DA8-D779-427E-A03A-DBC7EE875E0C}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{69C3ED9D-5633-4333-95E2-354C5F777AD1}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21123584"/>
        <c:axId val="121125504"/>
      </c:scatterChart>
      <c:valAx>
        <c:axId val="121123584"/>
        <c:scaling>
          <c:orientation val="minMax"/>
          <c:max val="13.799999999999999"/>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125504"/>
        <c:crosses val="autoZero"/>
        <c:crossBetween val="midCat"/>
      </c:valAx>
      <c:valAx>
        <c:axId val="121125504"/>
        <c:scaling>
          <c:orientation val="minMax"/>
          <c:max val="5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123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実質公債費比率の分子の構造は，一般会計における公債費が主なものとなっているが，地方債借入額の抑制により元利償還金が減少している。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また，交付税の算入を受ける有利な起債の活用により，実質公債費比率が減少している。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水道事業会計の元利償還金に対する繰入金については，現状では地方債を財源とする大きな普通建設事業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今後，計画されている。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また，一部事務組合等が起こした地方債の元利償還金に対する負担金等については，今後，見込まれるものはないが，公債費の上昇を招かないように調整・連携を図る。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将来負担比率の分子の構造は，一般会計等における地方債残高が主なものとなっており，平成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年度は前年度の繰越事業に伴う借り入れにより，一時的に地方債残高が増加しているもので，これを平成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年度の借入として比較すると地方債残高は年々減少している。引き続き地方債の借り入れについては，元金償還額を上回らない額の範囲で調整し，地方債残高の減少に努める。</a:t>
          </a:r>
          <a:endParaRPr lang="ja-JP" altLang="ja-JP" sz="1400">
            <a:effectLst/>
          </a:endParaRPr>
        </a:p>
        <a:p>
          <a:pPr rtl="0"/>
          <a:r>
            <a:rPr lang="ja-JP" altLang="ja-JP" sz="1100" b="0" i="0" baseline="0">
              <a:solidFill>
                <a:schemeClr val="dk1"/>
              </a:solidFill>
              <a:effectLst/>
              <a:latin typeface="+mn-lt"/>
              <a:ea typeface="+mn-ea"/>
              <a:cs typeface="+mn-cs"/>
            </a:rPr>
            <a:t>　また，基金については，決算収支の状況から取り崩しを抑え，繰越金等を積み立てることにより，基金の充実が図られた。公営企業会計の元利償還金に対する繰入金や，一部事務組合等が起こした地方債の元利償還金に対する負担金等についても，連携を図りながら上昇を招かない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産業構造的に第２次，第３次産業の占める割合が高いものの，所得水準が低いことと大規模企業等が少ないことなどにより，税収が類似団体内平均値を下回っている。</a:t>
          </a:r>
          <a:r>
            <a:rPr lang="ja-JP" altLang="ja-JP" sz="1100">
              <a:solidFill>
                <a:schemeClr val="dk1"/>
              </a:solidFill>
              <a:effectLst/>
              <a:latin typeface="+mn-lt"/>
              <a:ea typeface="+mn-ea"/>
              <a:cs typeface="+mn-cs"/>
            </a:rPr>
            <a:t>町税等の徴収強化を図っているものの景気の先行きが不透明な状況で，</a:t>
          </a:r>
          <a:r>
            <a:rPr lang="ja-JP" altLang="ja-JP" sz="1100" b="0" i="0" baseline="0">
              <a:solidFill>
                <a:schemeClr val="dk1"/>
              </a:solidFill>
              <a:effectLst/>
              <a:latin typeface="+mn-lt"/>
              <a:ea typeface="+mn-ea"/>
              <a:cs typeface="+mn-cs"/>
            </a:rPr>
            <a:t>財政力の向上は厳しい状況である。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このことから行財政改革に基づく行政の効率化等に努める。また，企業誘致にも積極的に取り組み税収と雇用の場の確保を図る。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74613</xdr:rowOff>
    </xdr:from>
    <xdr:to>
      <xdr:col>7</xdr:col>
      <xdr:colOff>152400</xdr:colOff>
      <xdr:row>44</xdr:row>
      <xdr:rowOff>74613</xdr:rowOff>
    </xdr:to>
    <xdr:cxnSp macro="">
      <xdr:nvCxnSpPr>
        <xdr:cNvPr id="71" name="直線コネクタ 70"/>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74613</xdr:rowOff>
    </xdr:from>
    <xdr:to>
      <xdr:col>6</xdr:col>
      <xdr:colOff>0</xdr:colOff>
      <xdr:row>44</xdr:row>
      <xdr:rowOff>84667</xdr:rowOff>
    </xdr:to>
    <xdr:cxnSp macro="">
      <xdr:nvCxnSpPr>
        <xdr:cNvPr id="74" name="直線コネクタ 73"/>
        <xdr:cNvCxnSpPr/>
      </xdr:nvCxnSpPr>
      <xdr:spPr>
        <a:xfrm flipV="1">
          <a:off x="3225800" y="76184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94721</xdr:rowOff>
    </xdr:to>
    <xdr:cxnSp macro="">
      <xdr:nvCxnSpPr>
        <xdr:cNvPr id="77" name="直線コネクタ 76"/>
        <xdr:cNvCxnSpPr/>
      </xdr:nvCxnSpPr>
      <xdr:spPr>
        <a:xfrm flipV="1">
          <a:off x="2336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94721</xdr:rowOff>
    </xdr:to>
    <xdr:cxnSp macro="">
      <xdr:nvCxnSpPr>
        <xdr:cNvPr id="80" name="直線コネクタ 79"/>
        <xdr:cNvCxnSpPr/>
      </xdr:nvCxnSpPr>
      <xdr:spPr>
        <a:xfrm>
          <a:off x="1447800" y="76284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23813</xdr:rowOff>
    </xdr:from>
    <xdr:to>
      <xdr:col>7</xdr:col>
      <xdr:colOff>203200</xdr:colOff>
      <xdr:row>44</xdr:row>
      <xdr:rowOff>125413</xdr:rowOff>
    </xdr:to>
    <xdr:sp macro="" textlink="">
      <xdr:nvSpPr>
        <xdr:cNvPr id="90" name="円/楕円 89"/>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91140</xdr:rowOff>
    </xdr:from>
    <xdr:ext cx="762000" cy="259045"/>
    <xdr:sp macro="" textlink="">
      <xdr:nvSpPr>
        <xdr:cNvPr id="91"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23813</xdr:rowOff>
    </xdr:from>
    <xdr:to>
      <xdr:col>6</xdr:col>
      <xdr:colOff>50800</xdr:colOff>
      <xdr:row>44</xdr:row>
      <xdr:rowOff>125413</xdr:rowOff>
    </xdr:to>
    <xdr:sp macro="" textlink="">
      <xdr:nvSpPr>
        <xdr:cNvPr id="92" name="円/楕円 91"/>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110190</xdr:rowOff>
    </xdr:from>
    <xdr:ext cx="736600" cy="259045"/>
    <xdr:sp macro="" textlink="">
      <xdr:nvSpPr>
        <xdr:cNvPr id="93" name="テキスト ボックス 92"/>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4" name="円/楕円 93"/>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5" name="テキスト ボックス 9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43921</xdr:rowOff>
    </xdr:from>
    <xdr:to>
      <xdr:col>3</xdr:col>
      <xdr:colOff>330200</xdr:colOff>
      <xdr:row>44</xdr:row>
      <xdr:rowOff>145521</xdr:rowOff>
    </xdr:to>
    <xdr:sp macro="" textlink="">
      <xdr:nvSpPr>
        <xdr:cNvPr id="96" name="円/楕円 95"/>
        <xdr:cNvSpPr/>
      </xdr:nvSpPr>
      <xdr:spPr>
        <a:xfrm>
          <a:off x="2286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130298</xdr:rowOff>
    </xdr:from>
    <xdr:ext cx="762000" cy="259045"/>
    <xdr:sp macro="" textlink="">
      <xdr:nvSpPr>
        <xdr:cNvPr id="97" name="テキスト ボックス 96"/>
        <xdr:cNvSpPr txBox="1"/>
      </xdr:nvSpPr>
      <xdr:spPr>
        <a:xfrm>
          <a:off x="1955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8" name="円/楕円 97"/>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9" name="テキスト ボックス 98"/>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本町の経常収支比率は，</a:t>
          </a:r>
          <a:r>
            <a:rPr kumimoji="1" lang="ja-JP" altLang="ja-JP" sz="1100">
              <a:solidFill>
                <a:schemeClr val="dk1"/>
              </a:solidFill>
              <a:effectLst/>
              <a:latin typeface="+mn-lt"/>
              <a:ea typeface="+mn-ea"/>
              <a:cs typeface="+mn-cs"/>
            </a:rPr>
            <a:t>指数的には，昨年度より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類似団体より高い比率となっている。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年度は経常的な一般財源である歳入の普通交付税の減少と併せて臨時財政対策債発行額も減少した</a:t>
          </a:r>
          <a:r>
            <a:rPr kumimoji="1" lang="ja-JP" altLang="en-US" sz="1100">
              <a:solidFill>
                <a:schemeClr val="dk1"/>
              </a:solidFill>
              <a:effectLst/>
              <a:latin typeface="+mn-lt"/>
              <a:ea typeface="+mn-ea"/>
              <a:cs typeface="+mn-cs"/>
            </a:rPr>
            <a:t>が，地方消費税交付金の増加及び，国の地方創生事業等が一般財源に分類された</a:t>
          </a:r>
          <a:r>
            <a:rPr kumimoji="1" lang="ja-JP" altLang="ja-JP" sz="1100">
              <a:solidFill>
                <a:schemeClr val="dk1"/>
              </a:solidFill>
              <a:effectLst/>
              <a:latin typeface="+mn-lt"/>
              <a:ea typeface="+mn-ea"/>
              <a:cs typeface="+mn-cs"/>
            </a:rPr>
            <a:t>影響で経常収支比率が</a:t>
          </a:r>
          <a:r>
            <a:rPr kumimoji="1" lang="ja-JP" altLang="en-US" sz="1100">
              <a:solidFill>
                <a:schemeClr val="dk1"/>
              </a:solidFill>
              <a:effectLst/>
              <a:latin typeface="+mn-lt"/>
              <a:ea typeface="+mn-ea"/>
              <a:cs typeface="+mn-cs"/>
            </a:rPr>
            <a:t>一時的に減少したものと考えられる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年度から段階的に減額されている普通交付税，臨時財政対策債の動向によっては，指数が大きくなる可能性がある。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今後，自主財源の確保と，各町有財産施設の管理経費の</a:t>
          </a:r>
          <a:r>
            <a:rPr lang="ja-JP" altLang="ja-JP" sz="1100" b="0" i="0" baseline="0">
              <a:solidFill>
                <a:schemeClr val="dk1"/>
              </a:solidFill>
              <a:effectLst/>
              <a:latin typeface="+mn-lt"/>
              <a:ea typeface="+mn-ea"/>
              <a:cs typeface="+mn-cs"/>
            </a:rPr>
            <a:t>節約・見直しにより</a:t>
          </a:r>
          <a:r>
            <a:rPr kumimoji="1" lang="ja-JP" altLang="ja-JP" sz="1100">
              <a:solidFill>
                <a:schemeClr val="dk1"/>
              </a:solidFill>
              <a:effectLst/>
              <a:latin typeface="+mn-lt"/>
              <a:ea typeface="+mn-ea"/>
              <a:cs typeface="+mn-cs"/>
            </a:rPr>
            <a:t>経常的経費の抑制に努める。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155575</xdr:rowOff>
    </xdr:from>
    <xdr:to>
      <xdr:col>7</xdr:col>
      <xdr:colOff>152400</xdr:colOff>
      <xdr:row>62</xdr:row>
      <xdr:rowOff>104775</xdr:rowOff>
    </xdr:to>
    <xdr:cxnSp macro="">
      <xdr:nvCxnSpPr>
        <xdr:cNvPr id="134" name="直線コネクタ 133"/>
        <xdr:cNvCxnSpPr/>
      </xdr:nvCxnSpPr>
      <xdr:spPr>
        <a:xfrm flipV="1">
          <a:off x="4114800" y="1061402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62</xdr:row>
      <xdr:rowOff>104775</xdr:rowOff>
    </xdr:to>
    <xdr:cxnSp macro="">
      <xdr:nvCxnSpPr>
        <xdr:cNvPr id="137" name="直線コネクタ 136"/>
        <xdr:cNvCxnSpPr/>
      </xdr:nvCxnSpPr>
      <xdr:spPr>
        <a:xfrm>
          <a:off x="3225800" y="107065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62</xdr:row>
      <xdr:rowOff>76623</xdr:rowOff>
    </xdr:to>
    <xdr:cxnSp macro="">
      <xdr:nvCxnSpPr>
        <xdr:cNvPr id="140" name="直線コネクタ 139"/>
        <xdr:cNvCxnSpPr/>
      </xdr:nvCxnSpPr>
      <xdr:spPr>
        <a:xfrm>
          <a:off x="2336800" y="1065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62</xdr:row>
      <xdr:rowOff>68580</xdr:rowOff>
    </xdr:to>
    <xdr:cxnSp macro="">
      <xdr:nvCxnSpPr>
        <xdr:cNvPr id="143" name="直線コネクタ 142"/>
        <xdr:cNvCxnSpPr/>
      </xdr:nvCxnSpPr>
      <xdr:spPr>
        <a:xfrm flipV="1">
          <a:off x="1447800" y="1065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45" name="テキスト ボックス 14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53" name="円/楕円 152"/>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76852</xdr:rowOff>
    </xdr:from>
    <xdr:ext cx="762000" cy="259045"/>
    <xdr:sp macro="" textlink="">
      <xdr:nvSpPr>
        <xdr:cNvPr id="154" name="財政構造の弾力性該当値テキスト"/>
        <xdr:cNvSpPr txBox="1"/>
      </xdr:nvSpPr>
      <xdr:spPr>
        <a:xfrm>
          <a:off x="5041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5" name="円/楕円 154"/>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140352</xdr:rowOff>
    </xdr:from>
    <xdr:ext cx="736600" cy="259045"/>
    <xdr:sp macro="" textlink="">
      <xdr:nvSpPr>
        <xdr:cNvPr id="156" name="テキスト ボックス 155"/>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7" name="円/楕円 156"/>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112200</xdr:rowOff>
    </xdr:from>
    <xdr:ext cx="762000" cy="259045"/>
    <xdr:sp macro="" textlink="">
      <xdr:nvSpPr>
        <xdr:cNvPr id="158" name="テキスト ボックス 157"/>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9" name="円/楕円 158"/>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60" name="テキスト ボックス 159"/>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61" name="円/楕円 160"/>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62" name="テキスト ボックス 161"/>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[185,456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人当たりの人件費・物件費等の決算額は，類似団体平均，全国平均，県平均より大きい額となっている。人件費は職員給は減少しているが，物件費について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地方創生事業等による委託料等が増加したことにより</a:t>
          </a:r>
          <a:r>
            <a:rPr lang="ja-JP" altLang="ja-JP" sz="1100" b="0" i="0" baseline="0">
              <a:solidFill>
                <a:schemeClr val="dk1"/>
              </a:solidFill>
              <a:effectLst/>
              <a:latin typeface="+mn-lt"/>
              <a:ea typeface="+mn-ea"/>
              <a:cs typeface="+mn-cs"/>
            </a:rPr>
            <a:t>，人件費・物件費等</a:t>
          </a:r>
          <a:r>
            <a:rPr lang="ja-JP" altLang="en-US" sz="1100" b="0" i="0" baseline="0">
              <a:solidFill>
                <a:schemeClr val="dk1"/>
              </a:solidFill>
              <a:effectLst/>
              <a:latin typeface="+mn-lt"/>
              <a:ea typeface="+mn-ea"/>
              <a:cs typeface="+mn-cs"/>
            </a:rPr>
            <a:t>の総額が増加</a:t>
          </a:r>
          <a:r>
            <a:rPr lang="ja-JP" altLang="ja-JP" sz="1100" b="0" i="0" baseline="0">
              <a:solidFill>
                <a:schemeClr val="dk1"/>
              </a:solidFill>
              <a:effectLst/>
              <a:latin typeface="+mn-lt"/>
              <a:ea typeface="+mn-ea"/>
              <a:cs typeface="+mn-cs"/>
            </a:rPr>
            <a:t>したことに加え，人口減少により人口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人当たりの人件費・物件費が増加している。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今後，特に消耗品費の節約に努めるとともに，計画的な備品購入と各施設の電力入札等により物件費の歳出を抑える。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101563</xdr:rowOff>
    </xdr:from>
    <xdr:to>
      <xdr:col>7</xdr:col>
      <xdr:colOff>152400</xdr:colOff>
      <xdr:row>82</xdr:row>
      <xdr:rowOff>114688</xdr:rowOff>
    </xdr:to>
    <xdr:cxnSp macro="">
      <xdr:nvCxnSpPr>
        <xdr:cNvPr id="196" name="直線コネクタ 195"/>
        <xdr:cNvCxnSpPr/>
      </xdr:nvCxnSpPr>
      <xdr:spPr>
        <a:xfrm>
          <a:off x="4114800" y="14160463"/>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90725</xdr:rowOff>
    </xdr:from>
    <xdr:to>
      <xdr:col>6</xdr:col>
      <xdr:colOff>0</xdr:colOff>
      <xdr:row>82</xdr:row>
      <xdr:rowOff>101563</xdr:rowOff>
    </xdr:to>
    <xdr:cxnSp macro="">
      <xdr:nvCxnSpPr>
        <xdr:cNvPr id="199" name="直線コネクタ 198"/>
        <xdr:cNvCxnSpPr/>
      </xdr:nvCxnSpPr>
      <xdr:spPr>
        <a:xfrm>
          <a:off x="3225800" y="14149625"/>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86406</xdr:rowOff>
    </xdr:from>
    <xdr:to>
      <xdr:col>4</xdr:col>
      <xdr:colOff>482600</xdr:colOff>
      <xdr:row>82</xdr:row>
      <xdr:rowOff>90725</xdr:rowOff>
    </xdr:to>
    <xdr:cxnSp macro="">
      <xdr:nvCxnSpPr>
        <xdr:cNvPr id="202" name="直線コネクタ 201"/>
        <xdr:cNvCxnSpPr/>
      </xdr:nvCxnSpPr>
      <xdr:spPr>
        <a:xfrm>
          <a:off x="2336800" y="14145306"/>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85754</xdr:rowOff>
    </xdr:from>
    <xdr:to>
      <xdr:col>3</xdr:col>
      <xdr:colOff>279400</xdr:colOff>
      <xdr:row>82</xdr:row>
      <xdr:rowOff>86406</xdr:rowOff>
    </xdr:to>
    <xdr:cxnSp macro="">
      <xdr:nvCxnSpPr>
        <xdr:cNvPr id="205" name="直線コネクタ 204"/>
        <xdr:cNvCxnSpPr/>
      </xdr:nvCxnSpPr>
      <xdr:spPr>
        <a:xfrm>
          <a:off x="1447800" y="1414465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7" name="テキスト ボックス 206"/>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123232</xdr:rowOff>
    </xdr:from>
    <xdr:ext cx="762000" cy="259045"/>
    <xdr:sp macro="" textlink="">
      <xdr:nvSpPr>
        <xdr:cNvPr id="209" name="テキスト ボックス 208"/>
        <xdr:cNvSpPr txBox="1"/>
      </xdr:nvSpPr>
      <xdr:spPr>
        <a:xfrm>
          <a:off x="1066800" y="138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63888</xdr:rowOff>
    </xdr:from>
    <xdr:to>
      <xdr:col>7</xdr:col>
      <xdr:colOff>203200</xdr:colOff>
      <xdr:row>82</xdr:row>
      <xdr:rowOff>165488</xdr:rowOff>
    </xdr:to>
    <xdr:sp macro="" textlink="">
      <xdr:nvSpPr>
        <xdr:cNvPr id="215" name="円/楕円 214"/>
        <xdr:cNvSpPr/>
      </xdr:nvSpPr>
      <xdr:spPr>
        <a:xfrm>
          <a:off x="4902200" y="141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35965</xdr:rowOff>
    </xdr:from>
    <xdr:ext cx="762000" cy="259045"/>
    <xdr:sp macro="" textlink="">
      <xdr:nvSpPr>
        <xdr:cNvPr id="216" name="人件費・物件費等の状況該当値テキスト"/>
        <xdr:cNvSpPr txBox="1"/>
      </xdr:nvSpPr>
      <xdr:spPr>
        <a:xfrm>
          <a:off x="5041900" y="1409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50763</xdr:rowOff>
    </xdr:from>
    <xdr:to>
      <xdr:col>6</xdr:col>
      <xdr:colOff>50800</xdr:colOff>
      <xdr:row>82</xdr:row>
      <xdr:rowOff>152363</xdr:rowOff>
    </xdr:to>
    <xdr:sp macro="" textlink="">
      <xdr:nvSpPr>
        <xdr:cNvPr id="217" name="円/楕円 216"/>
        <xdr:cNvSpPr/>
      </xdr:nvSpPr>
      <xdr:spPr>
        <a:xfrm>
          <a:off x="4064000" y="141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137140</xdr:rowOff>
    </xdr:from>
    <xdr:ext cx="736600" cy="259045"/>
    <xdr:sp macro="" textlink="">
      <xdr:nvSpPr>
        <xdr:cNvPr id="218" name="テキスト ボックス 217"/>
        <xdr:cNvSpPr txBox="1"/>
      </xdr:nvSpPr>
      <xdr:spPr>
        <a:xfrm>
          <a:off x="3733800" y="141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178,929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39925</xdr:rowOff>
    </xdr:from>
    <xdr:to>
      <xdr:col>4</xdr:col>
      <xdr:colOff>533400</xdr:colOff>
      <xdr:row>82</xdr:row>
      <xdr:rowOff>141525</xdr:rowOff>
    </xdr:to>
    <xdr:sp macro="" textlink="">
      <xdr:nvSpPr>
        <xdr:cNvPr id="219" name="円/楕円 218"/>
        <xdr:cNvSpPr/>
      </xdr:nvSpPr>
      <xdr:spPr>
        <a:xfrm>
          <a:off x="3175000" y="140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126302</xdr:rowOff>
    </xdr:from>
    <xdr:ext cx="762000" cy="259045"/>
    <xdr:sp macro="" textlink="">
      <xdr:nvSpPr>
        <xdr:cNvPr id="220" name="テキスト ボックス 219"/>
        <xdr:cNvSpPr txBox="1"/>
      </xdr:nvSpPr>
      <xdr:spPr>
        <a:xfrm>
          <a:off x="2844800" y="1418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173,539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35606</xdr:rowOff>
    </xdr:from>
    <xdr:to>
      <xdr:col>3</xdr:col>
      <xdr:colOff>330200</xdr:colOff>
      <xdr:row>82</xdr:row>
      <xdr:rowOff>137206</xdr:rowOff>
    </xdr:to>
    <xdr:sp macro="" textlink="">
      <xdr:nvSpPr>
        <xdr:cNvPr id="221" name="円/楕円 220"/>
        <xdr:cNvSpPr/>
      </xdr:nvSpPr>
      <xdr:spPr>
        <a:xfrm>
          <a:off x="2286000" y="140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121983</xdr:rowOff>
    </xdr:from>
    <xdr:ext cx="762000" cy="259045"/>
    <xdr:sp macro="" textlink="">
      <xdr:nvSpPr>
        <xdr:cNvPr id="222" name="テキスト ボックス 221"/>
        <xdr:cNvSpPr txBox="1"/>
      </xdr:nvSpPr>
      <xdr:spPr>
        <a:xfrm>
          <a:off x="1955800" y="1418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34954</xdr:rowOff>
    </xdr:from>
    <xdr:to>
      <xdr:col>2</xdr:col>
      <xdr:colOff>127000</xdr:colOff>
      <xdr:row>82</xdr:row>
      <xdr:rowOff>136554</xdr:rowOff>
    </xdr:to>
    <xdr:sp macro="" textlink="">
      <xdr:nvSpPr>
        <xdr:cNvPr id="223" name="円/楕円 222"/>
        <xdr:cNvSpPr/>
      </xdr:nvSpPr>
      <xdr:spPr>
        <a:xfrm>
          <a:off x="1397000" y="140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121331</xdr:rowOff>
    </xdr:from>
    <xdr:ext cx="762000" cy="259045"/>
    <xdr:sp macro="" textlink="">
      <xdr:nvSpPr>
        <xdr:cNvPr id="224" name="テキスト ボックス 223"/>
        <xdr:cNvSpPr txBox="1"/>
      </xdr:nvSpPr>
      <xdr:spPr>
        <a:xfrm>
          <a:off x="1066800" y="1418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年度にかけて実施された給与改定・臨時特例法による国家公務員の給与削減措置が終了したことに伴い，平成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年度は指数が大きく低下したが，平成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は経験年数階層内における職員分布の変動により，若干指数が</a:t>
          </a:r>
          <a:r>
            <a:rPr lang="ja-JP" altLang="en-US" sz="1100" b="0" i="0" baseline="0">
              <a:solidFill>
                <a:schemeClr val="dk1"/>
              </a:solidFill>
              <a:effectLst/>
              <a:latin typeface="+mn-lt"/>
              <a:ea typeface="+mn-ea"/>
              <a:cs typeface="+mn-cs"/>
            </a:rPr>
            <a:t>増減</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職員数の適正化とともに退職者の再任用を積極的に推進し，給与水準の抑制に努める。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22098</xdr:rowOff>
    </xdr:to>
    <xdr:cxnSp macro="">
      <xdr:nvCxnSpPr>
        <xdr:cNvPr id="256" name="直線コネクタ 255"/>
        <xdr:cNvCxnSpPr/>
      </xdr:nvCxnSpPr>
      <xdr:spPr>
        <a:xfrm flipV="1">
          <a:off x="16179800" y="145663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85</xdr:row>
      <xdr:rowOff>22098</xdr:rowOff>
    </xdr:to>
    <xdr:cxnSp macro="">
      <xdr:nvCxnSpPr>
        <xdr:cNvPr id="259" name="直線コネクタ 258"/>
        <xdr:cNvCxnSpPr/>
      </xdr:nvCxnSpPr>
      <xdr:spPr>
        <a:xfrm>
          <a:off x="15290800" y="144891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60" name="フローチャート : 判断 259"/>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61" name="テキスト ボックス 260"/>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87376</xdr:rowOff>
    </xdr:from>
    <xdr:to>
      <xdr:col>22</xdr:col>
      <xdr:colOff>203200</xdr:colOff>
      <xdr:row>88</xdr:row>
      <xdr:rowOff>154432</xdr:rowOff>
    </xdr:to>
    <xdr:cxnSp macro="">
      <xdr:nvCxnSpPr>
        <xdr:cNvPr id="262" name="直線コネクタ 261"/>
        <xdr:cNvCxnSpPr/>
      </xdr:nvCxnSpPr>
      <xdr:spPr>
        <a:xfrm flipV="1">
          <a:off x="14401800" y="14489176"/>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63" name="フローチャート : 判断 262"/>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4" name="テキスト ボックス 263"/>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154432</xdr:rowOff>
    </xdr:from>
    <xdr:to>
      <xdr:col>21</xdr:col>
      <xdr:colOff>0</xdr:colOff>
      <xdr:row>89</xdr:row>
      <xdr:rowOff>60198</xdr:rowOff>
    </xdr:to>
    <xdr:cxnSp macro="">
      <xdr:nvCxnSpPr>
        <xdr:cNvPr id="265" name="直線コネクタ 264"/>
        <xdr:cNvCxnSpPr/>
      </xdr:nvCxnSpPr>
      <xdr:spPr>
        <a:xfrm flipV="1">
          <a:off x="13512800" y="152420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130302</xdr:rowOff>
    </xdr:from>
    <xdr:to>
      <xdr:col>21</xdr:col>
      <xdr:colOff>50800</xdr:colOff>
      <xdr:row>88</xdr:row>
      <xdr:rowOff>60452</xdr:rowOff>
    </xdr:to>
    <xdr:sp macro="" textlink="">
      <xdr:nvSpPr>
        <xdr:cNvPr id="266" name="フローチャート : 判断 265"/>
        <xdr:cNvSpPr/>
      </xdr:nvSpPr>
      <xdr:spPr>
        <a:xfrm>
          <a:off x="14351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70629</xdr:rowOff>
    </xdr:from>
    <xdr:ext cx="762000" cy="259045"/>
    <xdr:sp macro="" textlink="">
      <xdr:nvSpPr>
        <xdr:cNvPr id="267" name="テキスト ボックス 266"/>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8" name="フローチャート : 判断 267"/>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9" name="テキスト ボックス 268"/>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5" name="円/楕円 274"/>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85869</xdr:rowOff>
    </xdr:from>
    <xdr:ext cx="762000" cy="259045"/>
    <xdr:sp macro="" textlink="">
      <xdr:nvSpPr>
        <xdr:cNvPr id="276" name="給与水準   （国との比較）該当値テキスト"/>
        <xdr:cNvSpPr txBox="1"/>
      </xdr:nvSpPr>
      <xdr:spPr>
        <a:xfrm>
          <a:off x="17106900" y="144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142748</xdr:rowOff>
    </xdr:from>
    <xdr:to>
      <xdr:col>23</xdr:col>
      <xdr:colOff>457200</xdr:colOff>
      <xdr:row>85</xdr:row>
      <xdr:rowOff>72898</xdr:rowOff>
    </xdr:to>
    <xdr:sp macro="" textlink="">
      <xdr:nvSpPr>
        <xdr:cNvPr id="277" name="円/楕円 276"/>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57675</xdr:rowOff>
    </xdr:from>
    <xdr:ext cx="736600" cy="259045"/>
    <xdr:sp macro="" textlink="">
      <xdr:nvSpPr>
        <xdr:cNvPr id="278" name="テキスト ボックス 277"/>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36576</xdr:rowOff>
    </xdr:from>
    <xdr:to>
      <xdr:col>22</xdr:col>
      <xdr:colOff>254000</xdr:colOff>
      <xdr:row>84</xdr:row>
      <xdr:rowOff>138176</xdr:rowOff>
    </xdr:to>
    <xdr:sp macro="" textlink="">
      <xdr:nvSpPr>
        <xdr:cNvPr id="279" name="円/楕円 278"/>
        <xdr:cNvSpPr/>
      </xdr:nvSpPr>
      <xdr:spPr>
        <a:xfrm>
          <a:off x="15240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80" name="テキスト ボックス 279"/>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81" name="円/楕円 280"/>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82" name="テキスト ボックス 281"/>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3" name="円/楕円 282"/>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4" name="テキスト ボックス 283"/>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少子高齢化に伴う人口の減少に加え，合併時の組織機構を維持していることから，人口千人当たりの職員数は，類似団体内平均値より高くなっている。</a:t>
          </a:r>
          <a:endParaRPr lang="ja-JP" altLang="ja-JP" sz="1400">
            <a:effectLst/>
          </a:endParaRPr>
        </a:p>
        <a:p>
          <a:pPr rtl="0"/>
          <a:r>
            <a:rPr lang="ja-JP" altLang="ja-JP" sz="1100" b="0" i="0" baseline="0">
              <a:solidFill>
                <a:schemeClr val="dk1"/>
              </a:solidFill>
              <a:effectLst/>
              <a:latin typeface="+mn-lt"/>
              <a:ea typeface="+mn-ea"/>
              <a:cs typeface="+mn-cs"/>
            </a:rPr>
            <a:t>　職員数の推移を考慮しながら，組織機構の再編を図り，適正な定員管理を図る。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83185</xdr:rowOff>
    </xdr:from>
    <xdr:to>
      <xdr:col>24</xdr:col>
      <xdr:colOff>558800</xdr:colOff>
      <xdr:row>61</xdr:row>
      <xdr:rowOff>89619</xdr:rowOff>
    </xdr:to>
    <xdr:cxnSp macro="">
      <xdr:nvCxnSpPr>
        <xdr:cNvPr id="319" name="直線コネクタ 318"/>
        <xdr:cNvCxnSpPr/>
      </xdr:nvCxnSpPr>
      <xdr:spPr>
        <a:xfrm>
          <a:off x="16179800" y="10541635"/>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49403</xdr:rowOff>
    </xdr:from>
    <xdr:to>
      <xdr:col>23</xdr:col>
      <xdr:colOff>406400</xdr:colOff>
      <xdr:row>61</xdr:row>
      <xdr:rowOff>83185</xdr:rowOff>
    </xdr:to>
    <xdr:cxnSp macro="">
      <xdr:nvCxnSpPr>
        <xdr:cNvPr id="322" name="直線コネクタ 321"/>
        <xdr:cNvCxnSpPr/>
      </xdr:nvCxnSpPr>
      <xdr:spPr>
        <a:xfrm>
          <a:off x="15290800" y="1050785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4" name="テキスト ボックス 323"/>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49403</xdr:rowOff>
    </xdr:from>
    <xdr:to>
      <xdr:col>22</xdr:col>
      <xdr:colOff>203200</xdr:colOff>
      <xdr:row>61</xdr:row>
      <xdr:rowOff>67098</xdr:rowOff>
    </xdr:to>
    <xdr:cxnSp macro="">
      <xdr:nvCxnSpPr>
        <xdr:cNvPr id="325" name="直線コネクタ 324"/>
        <xdr:cNvCxnSpPr/>
      </xdr:nvCxnSpPr>
      <xdr:spPr>
        <a:xfrm flipV="1">
          <a:off x="14401800" y="1050785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7" name="テキスト ボックス 326"/>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67098</xdr:rowOff>
    </xdr:from>
    <xdr:to>
      <xdr:col>21</xdr:col>
      <xdr:colOff>0</xdr:colOff>
      <xdr:row>61</xdr:row>
      <xdr:rowOff>75946</xdr:rowOff>
    </xdr:to>
    <xdr:cxnSp macro="">
      <xdr:nvCxnSpPr>
        <xdr:cNvPr id="328" name="直線コネクタ 327"/>
        <xdr:cNvCxnSpPr/>
      </xdr:nvCxnSpPr>
      <xdr:spPr>
        <a:xfrm flipV="1">
          <a:off x="13512800" y="1052554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0" name="テキスト ボックス 329"/>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2" name="テキスト ボックス 331"/>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38819</xdr:rowOff>
    </xdr:from>
    <xdr:to>
      <xdr:col>24</xdr:col>
      <xdr:colOff>609600</xdr:colOff>
      <xdr:row>61</xdr:row>
      <xdr:rowOff>140419</xdr:rowOff>
    </xdr:to>
    <xdr:sp macro="" textlink="">
      <xdr:nvSpPr>
        <xdr:cNvPr id="338" name="円/楕円 337"/>
        <xdr:cNvSpPr/>
      </xdr:nvSpPr>
      <xdr:spPr>
        <a:xfrm>
          <a:off x="169672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10896</xdr:rowOff>
    </xdr:from>
    <xdr:ext cx="762000" cy="259045"/>
    <xdr:sp macro="" textlink="">
      <xdr:nvSpPr>
        <xdr:cNvPr id="339" name="定員管理の状況該当値テキスト"/>
        <xdr:cNvSpPr txBox="1"/>
      </xdr:nvSpPr>
      <xdr:spPr>
        <a:xfrm>
          <a:off x="17106900" y="104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32385</xdr:rowOff>
    </xdr:from>
    <xdr:to>
      <xdr:col>23</xdr:col>
      <xdr:colOff>457200</xdr:colOff>
      <xdr:row>61</xdr:row>
      <xdr:rowOff>133985</xdr:rowOff>
    </xdr:to>
    <xdr:sp macro="" textlink="">
      <xdr:nvSpPr>
        <xdr:cNvPr id="340" name="円/楕円 339"/>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118762</xdr:rowOff>
    </xdr:from>
    <xdr:ext cx="736600" cy="259045"/>
    <xdr:sp macro="" textlink="">
      <xdr:nvSpPr>
        <xdr:cNvPr id="341" name="テキスト ボックス 34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170053</xdr:rowOff>
    </xdr:from>
    <xdr:to>
      <xdr:col>22</xdr:col>
      <xdr:colOff>254000</xdr:colOff>
      <xdr:row>61</xdr:row>
      <xdr:rowOff>100203</xdr:rowOff>
    </xdr:to>
    <xdr:sp macro="" textlink="">
      <xdr:nvSpPr>
        <xdr:cNvPr id="342" name="円/楕円 341"/>
        <xdr:cNvSpPr/>
      </xdr:nvSpPr>
      <xdr:spPr>
        <a:xfrm>
          <a:off x="15240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84980</xdr:rowOff>
    </xdr:from>
    <xdr:ext cx="762000" cy="259045"/>
    <xdr:sp macro="" textlink="">
      <xdr:nvSpPr>
        <xdr:cNvPr id="343" name="テキスト ボックス 342"/>
        <xdr:cNvSpPr txBox="1"/>
      </xdr:nvSpPr>
      <xdr:spPr>
        <a:xfrm>
          <a:off x="14909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16298</xdr:rowOff>
    </xdr:from>
    <xdr:to>
      <xdr:col>21</xdr:col>
      <xdr:colOff>50800</xdr:colOff>
      <xdr:row>61</xdr:row>
      <xdr:rowOff>117898</xdr:rowOff>
    </xdr:to>
    <xdr:sp macro="" textlink="">
      <xdr:nvSpPr>
        <xdr:cNvPr id="344" name="円/楕円 343"/>
        <xdr:cNvSpPr/>
      </xdr:nvSpPr>
      <xdr:spPr>
        <a:xfrm>
          <a:off x="14351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102675</xdr:rowOff>
    </xdr:from>
    <xdr:ext cx="762000" cy="259045"/>
    <xdr:sp macro="" textlink="">
      <xdr:nvSpPr>
        <xdr:cNvPr id="345" name="テキスト ボックス 344"/>
        <xdr:cNvSpPr txBox="1"/>
      </xdr:nvSpPr>
      <xdr:spPr>
        <a:xfrm>
          <a:off x="14020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25146</xdr:rowOff>
    </xdr:from>
    <xdr:to>
      <xdr:col>19</xdr:col>
      <xdr:colOff>533400</xdr:colOff>
      <xdr:row>61</xdr:row>
      <xdr:rowOff>126746</xdr:rowOff>
    </xdr:to>
    <xdr:sp macro="" textlink="">
      <xdr:nvSpPr>
        <xdr:cNvPr id="346" name="円/楕円 345"/>
        <xdr:cNvSpPr/>
      </xdr:nvSpPr>
      <xdr:spPr>
        <a:xfrm>
          <a:off x="13462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111523</xdr:rowOff>
    </xdr:from>
    <xdr:ext cx="762000" cy="259045"/>
    <xdr:sp macro="" textlink="">
      <xdr:nvSpPr>
        <xdr:cNvPr id="347" name="テキスト ボックス 346"/>
        <xdr:cNvSpPr txBox="1"/>
      </xdr:nvSpPr>
      <xdr:spPr>
        <a:xfrm>
          <a:off x="13131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率は，類似団体内平均値より低くなったが，全国平均，鹿児島県平均より高い状況である。実質公債費率の構成比率の中で大きい一般会計の公債費は，今後も減少していく見込みであり，それに伴って数値も減少していく見込みである。この状況を維持していくため，地方債借入額の抑制を図るとともに，水道事業企業会計及び一部事務組合が借り入れる地方債についても協議し，実質公債費比率が上昇しないように連携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171148</xdr:rowOff>
    </xdr:from>
    <xdr:to>
      <xdr:col>24</xdr:col>
      <xdr:colOff>558800</xdr:colOff>
      <xdr:row>39</xdr:row>
      <xdr:rowOff>114602</xdr:rowOff>
    </xdr:to>
    <xdr:cxnSp macro="">
      <xdr:nvCxnSpPr>
        <xdr:cNvPr id="384" name="直線コネクタ 383"/>
        <xdr:cNvCxnSpPr/>
      </xdr:nvCxnSpPr>
      <xdr:spPr>
        <a:xfrm flipV="1">
          <a:off x="16179800" y="66862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114602</xdr:rowOff>
    </xdr:from>
    <xdr:to>
      <xdr:col>23</xdr:col>
      <xdr:colOff>406400</xdr:colOff>
      <xdr:row>40</xdr:row>
      <xdr:rowOff>138491</xdr:rowOff>
    </xdr:to>
    <xdr:cxnSp macro="">
      <xdr:nvCxnSpPr>
        <xdr:cNvPr id="387" name="直線コネクタ 386"/>
        <xdr:cNvCxnSpPr/>
      </xdr:nvCxnSpPr>
      <xdr:spPr>
        <a:xfrm flipV="1">
          <a:off x="15290800" y="68011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88" name="フローチャート :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138491</xdr:rowOff>
    </xdr:from>
    <xdr:to>
      <xdr:col>22</xdr:col>
      <xdr:colOff>203200</xdr:colOff>
      <xdr:row>41</xdr:row>
      <xdr:rowOff>93435</xdr:rowOff>
    </xdr:to>
    <xdr:cxnSp macro="">
      <xdr:nvCxnSpPr>
        <xdr:cNvPr id="390" name="直線コネクタ 389"/>
        <xdr:cNvCxnSpPr/>
      </xdr:nvCxnSpPr>
      <xdr:spPr>
        <a:xfrm flipV="1">
          <a:off x="14401800" y="69964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1" name="フローチャート : 判断 390"/>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2" name="テキスト ボックス 391"/>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93435</xdr:rowOff>
    </xdr:from>
    <xdr:to>
      <xdr:col>21</xdr:col>
      <xdr:colOff>0</xdr:colOff>
      <xdr:row>42</xdr:row>
      <xdr:rowOff>105833</xdr:rowOff>
    </xdr:to>
    <xdr:cxnSp macro="">
      <xdr:nvCxnSpPr>
        <xdr:cNvPr id="393" name="直線コネクタ 392"/>
        <xdr:cNvCxnSpPr/>
      </xdr:nvCxnSpPr>
      <xdr:spPr>
        <a:xfrm flipV="1">
          <a:off x="13512800" y="71228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4" name="フローチャート : 判断 393"/>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5" name="テキスト ボックス 394"/>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6" name="フローチャート : 判断 395"/>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397" name="テキスト ボックス 396"/>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120348</xdr:rowOff>
    </xdr:from>
    <xdr:to>
      <xdr:col>24</xdr:col>
      <xdr:colOff>609600</xdr:colOff>
      <xdr:row>39</xdr:row>
      <xdr:rowOff>50498</xdr:rowOff>
    </xdr:to>
    <xdr:sp macro="" textlink="">
      <xdr:nvSpPr>
        <xdr:cNvPr id="403" name="円/楕円 402"/>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136875</xdr:rowOff>
    </xdr:from>
    <xdr:ext cx="762000" cy="259045"/>
    <xdr:sp macro="" textlink="">
      <xdr:nvSpPr>
        <xdr:cNvPr id="404"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63802</xdr:rowOff>
    </xdr:from>
    <xdr:to>
      <xdr:col>23</xdr:col>
      <xdr:colOff>457200</xdr:colOff>
      <xdr:row>39</xdr:row>
      <xdr:rowOff>165402</xdr:rowOff>
    </xdr:to>
    <xdr:sp macro="" textlink="">
      <xdr:nvSpPr>
        <xdr:cNvPr id="405" name="円/楕円 404"/>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4129</xdr:rowOff>
    </xdr:from>
    <xdr:ext cx="736600" cy="259045"/>
    <xdr:sp macro="" textlink="">
      <xdr:nvSpPr>
        <xdr:cNvPr id="406" name="テキスト ボックス 405"/>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87691</xdr:rowOff>
    </xdr:from>
    <xdr:to>
      <xdr:col>22</xdr:col>
      <xdr:colOff>254000</xdr:colOff>
      <xdr:row>41</xdr:row>
      <xdr:rowOff>17841</xdr:rowOff>
    </xdr:to>
    <xdr:sp macro="" textlink="">
      <xdr:nvSpPr>
        <xdr:cNvPr id="407" name="円/楕円 406"/>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408" name="テキスト ボックス 407"/>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42635</xdr:rowOff>
    </xdr:from>
    <xdr:to>
      <xdr:col>21</xdr:col>
      <xdr:colOff>50800</xdr:colOff>
      <xdr:row>41</xdr:row>
      <xdr:rowOff>144235</xdr:rowOff>
    </xdr:to>
    <xdr:sp macro="" textlink="">
      <xdr:nvSpPr>
        <xdr:cNvPr id="409" name="円/楕円 408"/>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129012</xdr:rowOff>
    </xdr:from>
    <xdr:ext cx="762000" cy="259045"/>
    <xdr:sp macro="" textlink="">
      <xdr:nvSpPr>
        <xdr:cNvPr id="410" name="テキスト ボックス 409"/>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1" name="円/楕円 410"/>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141410</xdr:rowOff>
    </xdr:from>
    <xdr:ext cx="762000" cy="259045"/>
    <xdr:sp macro="" textlink="">
      <xdr:nvSpPr>
        <xdr:cNvPr id="412" name="テキスト ボックス 41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将来負担比率は，全国平均より下回ったものの，類似団体平均，鹿児島県平均より大きくなった。将来負担比率は減少していく見通しではあるが依然として大きくなっている。そのため，地方債を抑制する必要があり，地方債を財源とする普通建設事業等の計画的な実施，平準化及び見直しを行っていく必要がある。また，この算定に大きく影響する普通交付税の減少を見据え，今後も地方債残高の減少を進めるため，地方債借入額の抑制を図るとともに，基金等の増資に努め，一部事務組合においても負担金の減少を図るため行財政改革に積極的に取り組むよう協議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9192</xdr:rowOff>
    </xdr:from>
    <xdr:to>
      <xdr:col>24</xdr:col>
      <xdr:colOff>558800</xdr:colOff>
      <xdr:row>15</xdr:row>
      <xdr:rowOff>103414</xdr:rowOff>
    </xdr:to>
    <xdr:cxnSp macro="">
      <xdr:nvCxnSpPr>
        <xdr:cNvPr id="448" name="直線コネクタ 447"/>
        <xdr:cNvCxnSpPr/>
      </xdr:nvCxnSpPr>
      <xdr:spPr>
        <a:xfrm flipV="1">
          <a:off x="16179800" y="2580942"/>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103414</xdr:rowOff>
    </xdr:from>
    <xdr:to>
      <xdr:col>23</xdr:col>
      <xdr:colOff>406400</xdr:colOff>
      <xdr:row>15</xdr:row>
      <xdr:rowOff>156271</xdr:rowOff>
    </xdr:to>
    <xdr:cxnSp macro="">
      <xdr:nvCxnSpPr>
        <xdr:cNvPr id="451" name="直線コネクタ 450"/>
        <xdr:cNvCxnSpPr/>
      </xdr:nvCxnSpPr>
      <xdr:spPr>
        <a:xfrm flipV="1">
          <a:off x="15290800" y="2675164"/>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2" name="フローチャート : 判断 451"/>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3" name="テキスト ボックス 45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156271</xdr:rowOff>
    </xdr:from>
    <xdr:to>
      <xdr:col>22</xdr:col>
      <xdr:colOff>203200</xdr:colOff>
      <xdr:row>16</xdr:row>
      <xdr:rowOff>123855</xdr:rowOff>
    </xdr:to>
    <xdr:cxnSp macro="">
      <xdr:nvCxnSpPr>
        <xdr:cNvPr id="454" name="直線コネクタ 453"/>
        <xdr:cNvCxnSpPr/>
      </xdr:nvCxnSpPr>
      <xdr:spPr>
        <a:xfrm flipV="1">
          <a:off x="14401800" y="2728021"/>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5" name="フローチャート : 判断 454"/>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6" name="テキスト ボックス 455"/>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95129</xdr:rowOff>
    </xdr:from>
    <xdr:to>
      <xdr:col>21</xdr:col>
      <xdr:colOff>0</xdr:colOff>
      <xdr:row>16</xdr:row>
      <xdr:rowOff>123855</xdr:rowOff>
    </xdr:to>
    <xdr:cxnSp macro="">
      <xdr:nvCxnSpPr>
        <xdr:cNvPr id="457" name="直線コネクタ 456"/>
        <xdr:cNvCxnSpPr/>
      </xdr:nvCxnSpPr>
      <xdr:spPr>
        <a:xfrm>
          <a:off x="13512800" y="283832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8" name="フローチャート : 判断 45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9" name="テキスト ボックス 458"/>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0" name="フローチャート : 判断 45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1" name="テキスト ボックス 46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129842</xdr:rowOff>
    </xdr:from>
    <xdr:to>
      <xdr:col>24</xdr:col>
      <xdr:colOff>609600</xdr:colOff>
      <xdr:row>15</xdr:row>
      <xdr:rowOff>59992</xdr:rowOff>
    </xdr:to>
    <xdr:sp macro="" textlink="">
      <xdr:nvSpPr>
        <xdr:cNvPr id="467" name="円/楕円 466"/>
        <xdr:cNvSpPr/>
      </xdr:nvSpPr>
      <xdr:spPr>
        <a:xfrm>
          <a:off x="169672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101919</xdr:rowOff>
    </xdr:from>
    <xdr:ext cx="762000" cy="259045"/>
    <xdr:sp macro="" textlink="">
      <xdr:nvSpPr>
        <xdr:cNvPr id="468" name="将来負担の状況該当値テキスト"/>
        <xdr:cNvSpPr txBox="1"/>
      </xdr:nvSpPr>
      <xdr:spPr>
        <a:xfrm>
          <a:off x="17106900" y="250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52614</xdr:rowOff>
    </xdr:from>
    <xdr:to>
      <xdr:col>23</xdr:col>
      <xdr:colOff>457200</xdr:colOff>
      <xdr:row>15</xdr:row>
      <xdr:rowOff>154214</xdr:rowOff>
    </xdr:to>
    <xdr:sp macro="" textlink="">
      <xdr:nvSpPr>
        <xdr:cNvPr id="469" name="円/楕円 468"/>
        <xdr:cNvSpPr/>
      </xdr:nvSpPr>
      <xdr:spPr>
        <a:xfrm>
          <a:off x="16129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138991</xdr:rowOff>
    </xdr:from>
    <xdr:ext cx="736600" cy="259045"/>
    <xdr:sp macro="" textlink="">
      <xdr:nvSpPr>
        <xdr:cNvPr id="470" name="テキスト ボックス 469"/>
        <xdr:cNvSpPr txBox="1"/>
      </xdr:nvSpPr>
      <xdr:spPr>
        <a:xfrm>
          <a:off x="15798800" y="271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105471</xdr:rowOff>
    </xdr:from>
    <xdr:to>
      <xdr:col>22</xdr:col>
      <xdr:colOff>254000</xdr:colOff>
      <xdr:row>16</xdr:row>
      <xdr:rowOff>35621</xdr:rowOff>
    </xdr:to>
    <xdr:sp macro="" textlink="">
      <xdr:nvSpPr>
        <xdr:cNvPr id="471" name="円/楕円 470"/>
        <xdr:cNvSpPr/>
      </xdr:nvSpPr>
      <xdr:spPr>
        <a:xfrm>
          <a:off x="15240000" y="2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20398</xdr:rowOff>
    </xdr:from>
    <xdr:ext cx="762000" cy="259045"/>
    <xdr:sp macro="" textlink="">
      <xdr:nvSpPr>
        <xdr:cNvPr id="472" name="テキスト ボックス 471"/>
        <xdr:cNvSpPr txBox="1"/>
      </xdr:nvSpPr>
      <xdr:spPr>
        <a:xfrm>
          <a:off x="14909800" y="276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73055</xdr:rowOff>
    </xdr:from>
    <xdr:to>
      <xdr:col>21</xdr:col>
      <xdr:colOff>50800</xdr:colOff>
      <xdr:row>17</xdr:row>
      <xdr:rowOff>3205</xdr:rowOff>
    </xdr:to>
    <xdr:sp macro="" textlink="">
      <xdr:nvSpPr>
        <xdr:cNvPr id="473" name="円/楕円 472"/>
        <xdr:cNvSpPr/>
      </xdr:nvSpPr>
      <xdr:spPr>
        <a:xfrm>
          <a:off x="14351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159432</xdr:rowOff>
    </xdr:from>
    <xdr:ext cx="762000" cy="259045"/>
    <xdr:sp macro="" textlink="">
      <xdr:nvSpPr>
        <xdr:cNvPr id="474" name="テキスト ボックス 473"/>
        <xdr:cNvSpPr txBox="1"/>
      </xdr:nvSpPr>
      <xdr:spPr>
        <a:xfrm>
          <a:off x="14020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44329</xdr:rowOff>
    </xdr:from>
    <xdr:to>
      <xdr:col>19</xdr:col>
      <xdr:colOff>533400</xdr:colOff>
      <xdr:row>16</xdr:row>
      <xdr:rowOff>145929</xdr:rowOff>
    </xdr:to>
    <xdr:sp macro="" textlink="">
      <xdr:nvSpPr>
        <xdr:cNvPr id="475" name="円/楕円 474"/>
        <xdr:cNvSpPr/>
      </xdr:nvSpPr>
      <xdr:spPr>
        <a:xfrm>
          <a:off x="13462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130706</xdr:rowOff>
    </xdr:from>
    <xdr:ext cx="762000" cy="259045"/>
    <xdr:sp macro="" textlink="">
      <xdr:nvSpPr>
        <xdr:cNvPr id="476" name="テキスト ボックス 475"/>
        <xdr:cNvSpPr txBox="1"/>
      </xdr:nvSpPr>
      <xdr:spPr>
        <a:xfrm>
          <a:off x="13131800" y="287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経常収支比率に占める</a:t>
          </a:r>
          <a:r>
            <a:rPr lang="ja-JP" altLang="ja-JP" sz="1100" b="0" i="0" baseline="0">
              <a:solidFill>
                <a:schemeClr val="dk1"/>
              </a:solidFill>
              <a:effectLst/>
              <a:latin typeface="+mn-lt"/>
              <a:ea typeface="+mn-ea"/>
              <a:cs typeface="+mn-cs"/>
            </a:rPr>
            <a:t>人件費は，全国平均，類似団体内平均より高い数値になっている</a:t>
          </a:r>
          <a:r>
            <a:rPr lang="ja-JP" altLang="en-US" sz="1100" b="0" i="0" baseline="0">
              <a:solidFill>
                <a:schemeClr val="dk1"/>
              </a:solidFill>
              <a:effectLst/>
              <a:latin typeface="+mn-lt"/>
              <a:ea typeface="+mn-ea"/>
              <a:cs typeface="+mn-cs"/>
            </a:rPr>
            <a:t>が，比率的には前年から</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％減少している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これは，高給職である課長級等の退職等と新規採用職員との差額により</a:t>
          </a:r>
          <a:r>
            <a:rPr lang="ja-JP" altLang="ja-JP" sz="1100" b="0" i="0" baseline="0">
              <a:solidFill>
                <a:schemeClr val="dk1"/>
              </a:solidFill>
              <a:effectLst/>
              <a:latin typeface="+mn-lt"/>
              <a:ea typeface="+mn-ea"/>
              <a:cs typeface="+mn-cs"/>
            </a:rPr>
            <a:t>比率が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行政事務を遂行できる職員数を確保しながら，経常経費である人件費の抑制を図る。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85090</xdr:rowOff>
    </xdr:to>
    <xdr:cxnSp macro="">
      <xdr:nvCxnSpPr>
        <xdr:cNvPr id="66" name="直線コネクタ 65"/>
        <xdr:cNvCxnSpPr/>
      </xdr:nvCxnSpPr>
      <xdr:spPr>
        <a:xfrm flipV="1">
          <a:off x="3987800" y="6352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85090</xdr:rowOff>
    </xdr:to>
    <xdr:cxnSp macro="">
      <xdr:nvCxnSpPr>
        <xdr:cNvPr id="69" name="直線コネクタ 68"/>
        <xdr:cNvCxnSpPr/>
      </xdr:nvCxnSpPr>
      <xdr:spPr>
        <a:xfrm>
          <a:off x="3098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24130</xdr:rowOff>
    </xdr:to>
    <xdr:cxnSp macro="">
      <xdr:nvCxnSpPr>
        <xdr:cNvPr id="72" name="直線コネクタ 71"/>
        <xdr:cNvCxnSpPr/>
      </xdr:nvCxnSpPr>
      <xdr:spPr>
        <a:xfrm>
          <a:off x="2209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16510</xdr:rowOff>
    </xdr:to>
    <xdr:cxnSp macro="">
      <xdr:nvCxnSpPr>
        <xdr:cNvPr id="75" name="直線コネクタ 74"/>
        <xdr:cNvCxnSpPr/>
      </xdr:nvCxnSpPr>
      <xdr:spPr>
        <a:xfrm>
          <a:off x="1320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経常収支比率に占める物件費については，</a:t>
          </a:r>
          <a:r>
            <a:rPr lang="ja-JP" altLang="en-US" sz="1100" b="0" i="0" baseline="0">
              <a:solidFill>
                <a:schemeClr val="dk1"/>
              </a:solidFill>
              <a:effectLst/>
              <a:latin typeface="+mn-lt"/>
              <a:ea typeface="+mn-ea"/>
              <a:cs typeface="+mn-cs"/>
            </a:rPr>
            <a:t>決算額は昨年度より上昇したが，比率は経常経費に占める特定財源の増加により，減少した。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50800</xdr:rowOff>
    </xdr:to>
    <xdr:cxnSp macro="">
      <xdr:nvCxnSpPr>
        <xdr:cNvPr id="127" name="直線コネクタ 126"/>
        <xdr:cNvCxnSpPr/>
      </xdr:nvCxnSpPr>
      <xdr:spPr>
        <a:xfrm flipV="1">
          <a:off x="15671800" y="2710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50800</xdr:rowOff>
    </xdr:to>
    <xdr:cxnSp macro="">
      <xdr:nvCxnSpPr>
        <xdr:cNvPr id="130" name="直線コネクタ 129"/>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12700</xdr:rowOff>
    </xdr:to>
    <xdr:cxnSp macro="">
      <xdr:nvCxnSpPr>
        <xdr:cNvPr id="133" name="直線コネクタ 132"/>
        <xdr:cNvCxnSpPr/>
      </xdr:nvCxnSpPr>
      <xdr:spPr>
        <a:xfrm>
          <a:off x="13893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130810</xdr:rowOff>
    </xdr:to>
    <xdr:cxnSp macro="">
      <xdr:nvCxnSpPr>
        <xdr:cNvPr id="136" name="直線コネクタ 135"/>
        <xdr:cNvCxnSpPr/>
      </xdr:nvCxnSpPr>
      <xdr:spPr>
        <a:xfrm>
          <a:off x="13004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6" name="円/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2" name="円/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経常収支比率に占める扶助費は，全国平均，鹿児島県平均より低くなって</a:t>
          </a:r>
          <a:r>
            <a:rPr lang="ja-JP" altLang="en-US" sz="1100" b="0" i="0" baseline="0">
              <a:solidFill>
                <a:schemeClr val="dk1"/>
              </a:solidFill>
              <a:effectLst/>
              <a:latin typeface="+mn-lt"/>
              <a:ea typeface="+mn-ea"/>
              <a:cs typeface="+mn-cs"/>
            </a:rPr>
            <a:t>おり，経常収支比率に占める割合としては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ほぼ横ばいの状況である</a:t>
          </a:r>
          <a:r>
            <a:rPr lang="ja-JP" altLang="ja-JP" sz="1100" b="0" i="0" baseline="0">
              <a:solidFill>
                <a:schemeClr val="dk1"/>
              </a:solidFill>
              <a:effectLst/>
              <a:latin typeface="+mn-lt"/>
              <a:ea typeface="+mn-ea"/>
              <a:cs typeface="+mn-cs"/>
            </a:rPr>
            <a:t>。本年度は特に特徴的な要因はな</a:t>
          </a:r>
          <a:r>
            <a:rPr lang="ja-JP" altLang="en-US" sz="1100" b="0" i="0" baseline="0">
              <a:solidFill>
                <a:schemeClr val="dk1"/>
              </a:solidFill>
              <a:effectLst/>
              <a:latin typeface="+mn-lt"/>
              <a:ea typeface="+mn-ea"/>
              <a:cs typeface="+mn-cs"/>
            </a:rPr>
            <a:t>いが，今後は徐々に増加するものと推測している。</a:t>
          </a:r>
          <a:endParaRPr lang="ja-JP" altLang="ja-JP" sz="1400">
            <a:effectLst/>
          </a:endParaRPr>
        </a:p>
        <a:p>
          <a:pPr rtl="0"/>
          <a:r>
            <a:rPr lang="ja-JP" altLang="ja-JP" sz="1100" b="0" i="0" baseline="0">
              <a:solidFill>
                <a:schemeClr val="dk1"/>
              </a:solidFill>
              <a:effectLst/>
              <a:latin typeface="+mn-lt"/>
              <a:ea typeface="+mn-ea"/>
              <a:cs typeface="+mn-cs"/>
            </a:rPr>
            <a:t>　今後，単独扶助費等の見直し・削減により抑制を図る。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29028</xdr:rowOff>
    </xdr:to>
    <xdr:cxnSp macro="">
      <xdr:nvCxnSpPr>
        <xdr:cNvPr id="190" name="直線コネクタ 189"/>
        <xdr:cNvCxnSpPr/>
      </xdr:nvCxnSpPr>
      <xdr:spPr>
        <a:xfrm flipV="1">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3" name="直線コネクタ 192"/>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12700</xdr:rowOff>
    </xdr:to>
    <xdr:cxnSp macro="">
      <xdr:nvCxnSpPr>
        <xdr:cNvPr id="196" name="直線コネクタ 195"/>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167822</xdr:rowOff>
    </xdr:to>
    <xdr:cxnSp macro="">
      <xdr:nvCxnSpPr>
        <xdr:cNvPr id="199" name="直線コネクタ 198"/>
        <xdr:cNvCxnSpPr/>
      </xdr:nvCxnSpPr>
      <xdr:spPr>
        <a:xfrm>
          <a:off x="1320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2" name="テキスト ボックス 21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6" name="テキスト ボックス 215"/>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経常収支比率に占めるその他については，類似団体内平均，全国平均，鹿児島県平均より低い数値となっている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特別会計への繰出金の割合が大きく，今後</a:t>
          </a:r>
          <a:r>
            <a:rPr lang="ja-JP" altLang="en-US" sz="1100" b="0" i="0" baseline="0">
              <a:solidFill>
                <a:schemeClr val="dk1"/>
              </a:solidFill>
              <a:effectLst/>
              <a:latin typeface="+mn-lt"/>
              <a:ea typeface="+mn-ea"/>
              <a:cs typeface="+mn-cs"/>
            </a:rPr>
            <a:t>は特に</a:t>
          </a:r>
          <a:r>
            <a:rPr lang="ja-JP" altLang="ja-JP" sz="1100" b="0" i="0" baseline="0">
              <a:solidFill>
                <a:schemeClr val="dk1"/>
              </a:solidFill>
              <a:effectLst/>
              <a:latin typeface="+mn-lt"/>
              <a:ea typeface="+mn-ea"/>
              <a:cs typeface="+mn-cs"/>
            </a:rPr>
            <a:t>国民健康保険，介護保険，後期高齢者医療事業特別会計繰出金の増加が見込まれ</a:t>
          </a:r>
          <a:r>
            <a:rPr lang="ja-JP" altLang="en-US" sz="1100" b="0" i="0" baseline="0">
              <a:solidFill>
                <a:schemeClr val="dk1"/>
              </a:solidFill>
              <a:effectLst/>
              <a:latin typeface="+mn-lt"/>
              <a:ea typeface="+mn-ea"/>
              <a:cs typeface="+mn-cs"/>
            </a:rPr>
            <a:t>，比率も増加する可能性がある。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161290</xdr:rowOff>
    </xdr:from>
    <xdr:to>
      <xdr:col>24</xdr:col>
      <xdr:colOff>31750</xdr:colOff>
      <xdr:row>54</xdr:row>
      <xdr:rowOff>5080</xdr:rowOff>
    </xdr:to>
    <xdr:cxnSp macro="">
      <xdr:nvCxnSpPr>
        <xdr:cNvPr id="251" name="直線コネクタ 250"/>
        <xdr:cNvCxnSpPr/>
      </xdr:nvCxnSpPr>
      <xdr:spPr>
        <a:xfrm flipV="1">
          <a:off x="15671800" y="9248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85090</xdr:rowOff>
    </xdr:from>
    <xdr:to>
      <xdr:col>22</xdr:col>
      <xdr:colOff>565150</xdr:colOff>
      <xdr:row>54</xdr:row>
      <xdr:rowOff>5080</xdr:rowOff>
    </xdr:to>
    <xdr:cxnSp macro="">
      <xdr:nvCxnSpPr>
        <xdr:cNvPr id="254" name="直線コネクタ 253"/>
        <xdr:cNvCxnSpPr/>
      </xdr:nvCxnSpPr>
      <xdr:spPr>
        <a:xfrm>
          <a:off x="14782800" y="917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85090</xdr:rowOff>
    </xdr:from>
    <xdr:to>
      <xdr:col>21</xdr:col>
      <xdr:colOff>361950</xdr:colOff>
      <xdr:row>53</xdr:row>
      <xdr:rowOff>115570</xdr:rowOff>
    </xdr:to>
    <xdr:cxnSp macro="">
      <xdr:nvCxnSpPr>
        <xdr:cNvPr id="257" name="直線コネクタ 256"/>
        <xdr:cNvCxnSpPr/>
      </xdr:nvCxnSpPr>
      <xdr:spPr>
        <a:xfrm flipV="1">
          <a:off x="13893800" y="917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77470</xdr:rowOff>
    </xdr:from>
    <xdr:to>
      <xdr:col>20</xdr:col>
      <xdr:colOff>158750</xdr:colOff>
      <xdr:row>53</xdr:row>
      <xdr:rowOff>115570</xdr:rowOff>
    </xdr:to>
    <xdr:cxnSp macro="">
      <xdr:nvCxnSpPr>
        <xdr:cNvPr id="260" name="直線コネクタ 259"/>
        <xdr:cNvCxnSpPr/>
      </xdr:nvCxnSpPr>
      <xdr:spPr>
        <a:xfrm>
          <a:off x="13004800" y="916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110490</xdr:rowOff>
    </xdr:from>
    <xdr:to>
      <xdr:col>24</xdr:col>
      <xdr:colOff>82550</xdr:colOff>
      <xdr:row>54</xdr:row>
      <xdr:rowOff>40640</xdr:rowOff>
    </xdr:to>
    <xdr:sp macro="" textlink="">
      <xdr:nvSpPr>
        <xdr:cNvPr id="270" name="円/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127017</xdr:rowOff>
    </xdr:from>
    <xdr:ext cx="762000" cy="259045"/>
    <xdr:sp macro="" textlink="">
      <xdr:nvSpPr>
        <xdr:cNvPr id="271" name="その他該当値テキスト"/>
        <xdr:cNvSpPr txBox="1"/>
      </xdr:nvSpPr>
      <xdr:spPr>
        <a:xfrm>
          <a:off x="16598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72" name="円/楕円 271"/>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73" name="テキスト ボックス 272"/>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34290</xdr:rowOff>
    </xdr:from>
    <xdr:to>
      <xdr:col>21</xdr:col>
      <xdr:colOff>412750</xdr:colOff>
      <xdr:row>53</xdr:row>
      <xdr:rowOff>135890</xdr:rowOff>
    </xdr:to>
    <xdr:sp macro="" textlink="">
      <xdr:nvSpPr>
        <xdr:cNvPr id="274" name="円/楕円 273"/>
        <xdr:cNvSpPr/>
      </xdr:nvSpPr>
      <xdr:spPr>
        <a:xfrm>
          <a:off x="14732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146067</xdr:rowOff>
    </xdr:from>
    <xdr:ext cx="762000" cy="259045"/>
    <xdr:sp macro="" textlink="">
      <xdr:nvSpPr>
        <xdr:cNvPr id="275" name="テキスト ボックス 274"/>
        <xdr:cNvSpPr txBox="1"/>
      </xdr:nvSpPr>
      <xdr:spPr>
        <a:xfrm>
          <a:off x="14401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6" name="円/楕円 275"/>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7" name="テキスト ボックス 276"/>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26670</xdr:rowOff>
    </xdr:from>
    <xdr:to>
      <xdr:col>19</xdr:col>
      <xdr:colOff>6350</xdr:colOff>
      <xdr:row>53</xdr:row>
      <xdr:rowOff>128270</xdr:rowOff>
    </xdr:to>
    <xdr:sp macro="" textlink="">
      <xdr:nvSpPr>
        <xdr:cNvPr id="278" name="円/楕円 277"/>
        <xdr:cNvSpPr/>
      </xdr:nvSpPr>
      <xdr:spPr>
        <a:xfrm>
          <a:off x="12954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138447</xdr:rowOff>
    </xdr:from>
    <xdr:ext cx="762000" cy="259045"/>
    <xdr:sp macro="" textlink="">
      <xdr:nvSpPr>
        <xdr:cNvPr id="279" name="テキスト ボックス 278"/>
        <xdr:cNvSpPr txBox="1"/>
      </xdr:nvSpPr>
      <xdr:spPr>
        <a:xfrm>
          <a:off x="12623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経常収支比率に占める補助費等は，類似団体内平均，全国平均，鹿児島県平均より高い数値となった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割合的に大きい一部事務組合負担金については，運営に係る決算額</a:t>
          </a:r>
          <a:r>
            <a:rPr lang="ja-JP" altLang="en-US" sz="1100" b="0" i="0" baseline="0">
              <a:solidFill>
                <a:schemeClr val="dk1"/>
              </a:solidFill>
              <a:effectLst/>
              <a:latin typeface="+mn-lt"/>
              <a:ea typeface="+mn-ea"/>
              <a:cs typeface="+mn-cs"/>
            </a:rPr>
            <a:t>は減少したが，一部事務組合以外の負担金・補助金の割合が大きく影響している。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補助費等については，行財政改革の中でも各種補助金の交付の見直し（基準，額，年限）に努める。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46990</xdr:rowOff>
    </xdr:to>
    <xdr:cxnSp macro="">
      <xdr:nvCxnSpPr>
        <xdr:cNvPr id="309" name="直線コネクタ 308"/>
        <xdr:cNvCxnSpPr/>
      </xdr:nvCxnSpPr>
      <xdr:spPr>
        <a:xfrm>
          <a:off x="15671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56134</xdr:rowOff>
    </xdr:to>
    <xdr:cxnSp macro="">
      <xdr:nvCxnSpPr>
        <xdr:cNvPr id="312" name="直線コネクタ 311"/>
        <xdr:cNvCxnSpPr/>
      </xdr:nvCxnSpPr>
      <xdr:spPr>
        <a:xfrm flipV="1">
          <a:off x="14782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56134</xdr:rowOff>
    </xdr:to>
    <xdr:cxnSp macro="">
      <xdr:nvCxnSpPr>
        <xdr:cNvPr id="315" name="直線コネクタ 314"/>
        <xdr:cNvCxnSpPr/>
      </xdr:nvCxnSpPr>
      <xdr:spPr>
        <a:xfrm>
          <a:off x="13893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37846</xdr:rowOff>
    </xdr:to>
    <xdr:cxnSp macro="">
      <xdr:nvCxnSpPr>
        <xdr:cNvPr id="318" name="直線コネクタ 317"/>
        <xdr:cNvCxnSpPr/>
      </xdr:nvCxnSpPr>
      <xdr:spPr>
        <a:xfrm flipV="1">
          <a:off x="13004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30" name="円/楕円 32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31" name="テキスト ボックス 33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3" name="テキスト ボックス 332"/>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4" name="円/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6" name="円/楕円 33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7" name="テキスト ボックス 33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経常収支比率に占める公債費は，類似団体内平均より高い数値となっているが，償還完済に加え，地方債の借入額抑制により，公債費に要する額は確実に減少している。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今後も普通建設事業の計画的な実施と調整を行い，</a:t>
          </a:r>
          <a:r>
            <a:rPr lang="ja-JP" altLang="ja-JP" sz="1100">
              <a:solidFill>
                <a:schemeClr val="dk1"/>
              </a:solidFill>
              <a:effectLst/>
              <a:latin typeface="+mn-lt"/>
              <a:ea typeface="+mn-ea"/>
              <a:cs typeface="+mn-cs"/>
            </a:rPr>
            <a:t>地方債の年度内借入額を元金償還額以内に抑える取り組み</a:t>
          </a:r>
          <a:r>
            <a:rPr lang="ja-JP" altLang="ja-JP" sz="1100" b="0" i="0" baseline="0">
              <a:solidFill>
                <a:schemeClr val="dk1"/>
              </a:solidFill>
              <a:effectLst/>
              <a:latin typeface="+mn-lt"/>
              <a:ea typeface="+mn-ea"/>
              <a:cs typeface="+mn-cs"/>
            </a:rPr>
            <a:t>を継続し，公債費の削減を図る。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58420</xdr:rowOff>
    </xdr:to>
    <xdr:cxnSp macro="">
      <xdr:nvCxnSpPr>
        <xdr:cNvPr id="367" name="直線コネクタ 366"/>
        <xdr:cNvCxnSpPr/>
      </xdr:nvCxnSpPr>
      <xdr:spPr>
        <a:xfrm flipV="1">
          <a:off x="3987800" y="13390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122428</xdr:rowOff>
    </xdr:to>
    <xdr:cxnSp macro="">
      <xdr:nvCxnSpPr>
        <xdr:cNvPr id="370" name="直線コネクタ 369"/>
        <xdr:cNvCxnSpPr/>
      </xdr:nvCxnSpPr>
      <xdr:spPr>
        <a:xfrm flipV="1">
          <a:off x="3098800" y="13431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122428</xdr:rowOff>
    </xdr:from>
    <xdr:to>
      <xdr:col>4</xdr:col>
      <xdr:colOff>346075</xdr:colOff>
      <xdr:row>78</xdr:row>
      <xdr:rowOff>122428</xdr:rowOff>
    </xdr:to>
    <xdr:cxnSp macro="">
      <xdr:nvCxnSpPr>
        <xdr:cNvPr id="373" name="直線コネクタ 372"/>
        <xdr:cNvCxnSpPr/>
      </xdr:nvCxnSpPr>
      <xdr:spPr>
        <a:xfrm>
          <a:off x="2209800" y="1349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129287</xdr:rowOff>
    </xdr:to>
    <xdr:cxnSp macro="">
      <xdr:nvCxnSpPr>
        <xdr:cNvPr id="376" name="直線コネクタ 375"/>
        <xdr:cNvCxnSpPr/>
      </xdr:nvCxnSpPr>
      <xdr:spPr>
        <a:xfrm flipV="1">
          <a:off x="1320800" y="13495528"/>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6" name="円/楕円 385"/>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87"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71628</xdr:rowOff>
    </xdr:from>
    <xdr:to>
      <xdr:col>4</xdr:col>
      <xdr:colOff>396875</xdr:colOff>
      <xdr:row>79</xdr:row>
      <xdr:rowOff>1778</xdr:rowOff>
    </xdr:to>
    <xdr:sp macro="" textlink="">
      <xdr:nvSpPr>
        <xdr:cNvPr id="390" name="円/楕円 389"/>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158005</xdr:rowOff>
    </xdr:from>
    <xdr:ext cx="762000" cy="259045"/>
    <xdr:sp macro="" textlink="">
      <xdr:nvSpPr>
        <xdr:cNvPr id="391" name="テキスト ボックス 390"/>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92" name="円/楕円 391"/>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3" name="テキスト ボックス 392"/>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94" name="円/楕円 393"/>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95" name="テキスト ボックス 394"/>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経常収支比率に占める公債費以外については，類似団体内平均より低くなっているが，増加傾向にある。これについては，補助費を除く他の項目が増加しているためである。</a:t>
          </a:r>
          <a:endParaRPr lang="ja-JP" altLang="ja-JP" sz="1400">
            <a:effectLst/>
          </a:endParaRPr>
        </a:p>
        <a:p>
          <a:r>
            <a:rPr lang="ja-JP" altLang="ja-JP" sz="1100" b="0" i="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経常的な一般財源である歳入の地方譲与税，普通交付税の減少と併せて臨時財政対策債発行額も減少</a:t>
          </a:r>
          <a:r>
            <a:rPr lang="ja-JP" altLang="ja-JP" sz="1100" b="0" i="0" baseline="0">
              <a:solidFill>
                <a:schemeClr val="dk1"/>
              </a:solidFill>
              <a:effectLst/>
              <a:latin typeface="+mn-lt"/>
              <a:ea typeface="+mn-ea"/>
              <a:cs typeface="+mn-cs"/>
            </a:rPr>
            <a:t>するため，それに伴い経常的一般財源が減少することによる，経常収支比率全体の上昇が予想され，この数値の増加も考えられる。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69850</xdr:rowOff>
    </xdr:to>
    <xdr:cxnSp macro="">
      <xdr:nvCxnSpPr>
        <xdr:cNvPr id="428" name="直線コネクタ 427"/>
        <xdr:cNvCxnSpPr/>
      </xdr:nvCxnSpPr>
      <xdr:spPr>
        <a:xfrm flipV="1">
          <a:off x="15671800" y="131914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69850</xdr:rowOff>
    </xdr:to>
    <xdr:cxnSp macro="">
      <xdr:nvCxnSpPr>
        <xdr:cNvPr id="431" name="直線コネクタ 430"/>
        <xdr:cNvCxnSpPr/>
      </xdr:nvCxnSpPr>
      <xdr:spPr>
        <a:xfrm>
          <a:off x="14782800" y="131914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33" name="テキスト ボックス 432"/>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161289</xdr:rowOff>
    </xdr:to>
    <xdr:cxnSp macro="">
      <xdr:nvCxnSpPr>
        <xdr:cNvPr id="434" name="直線コネクタ 433"/>
        <xdr:cNvCxnSpPr/>
      </xdr:nvCxnSpPr>
      <xdr:spPr>
        <a:xfrm>
          <a:off x="13893800" y="13145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115570</xdr:rowOff>
    </xdr:to>
    <xdr:cxnSp macro="">
      <xdr:nvCxnSpPr>
        <xdr:cNvPr id="437" name="直線コネクタ 436"/>
        <xdr:cNvCxnSpPr/>
      </xdr:nvCxnSpPr>
      <xdr:spPr>
        <a:xfrm>
          <a:off x="13004800" y="130352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7" name="円/楕円 446"/>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8"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9" name="円/楕円 448"/>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50" name="テキスト ボックス 449"/>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51" name="円/楕円 450"/>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52" name="テキスト ボックス 451"/>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53" name="円/楕円 452"/>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54" name="テキスト ボックス 453"/>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5" name="円/楕円 454"/>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56" name="テキスト ボックス 455"/>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鹿児島県湧水町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47661</xdr:rowOff>
    </xdr:from>
    <xdr:to>
      <xdr:col>4</xdr:col>
      <xdr:colOff>1117600</xdr:colOff>
      <xdr:row>16</xdr:row>
      <xdr:rowOff>91194</xdr:rowOff>
    </xdr:to>
    <xdr:cxnSp macro="">
      <xdr:nvCxnSpPr>
        <xdr:cNvPr id="50" name="直線コネクタ 49"/>
        <xdr:cNvCxnSpPr/>
      </xdr:nvCxnSpPr>
      <xdr:spPr bwMode="auto">
        <a:xfrm flipV="1">
          <a:off x="5003800" y="2838486"/>
          <a:ext cx="647700" cy="4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91194</xdr:rowOff>
    </xdr:from>
    <xdr:to>
      <xdr:col>4</xdr:col>
      <xdr:colOff>469900</xdr:colOff>
      <xdr:row>16</xdr:row>
      <xdr:rowOff>126924</xdr:rowOff>
    </xdr:to>
    <xdr:cxnSp macro="">
      <xdr:nvCxnSpPr>
        <xdr:cNvPr id="53" name="直線コネクタ 52"/>
        <xdr:cNvCxnSpPr/>
      </xdr:nvCxnSpPr>
      <xdr:spPr bwMode="auto">
        <a:xfrm flipV="1">
          <a:off x="4305300" y="2882019"/>
          <a:ext cx="698500" cy="3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117787</xdr:rowOff>
    </xdr:from>
    <xdr:to>
      <xdr:col>3</xdr:col>
      <xdr:colOff>904875</xdr:colOff>
      <xdr:row>16</xdr:row>
      <xdr:rowOff>126924</xdr:rowOff>
    </xdr:to>
    <xdr:cxnSp macro="">
      <xdr:nvCxnSpPr>
        <xdr:cNvPr id="56" name="直線コネクタ 55"/>
        <xdr:cNvCxnSpPr/>
      </xdr:nvCxnSpPr>
      <xdr:spPr bwMode="auto">
        <a:xfrm>
          <a:off x="3606800" y="2908612"/>
          <a:ext cx="698500" cy="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109642</xdr:rowOff>
    </xdr:from>
    <xdr:to>
      <xdr:col>3</xdr:col>
      <xdr:colOff>206375</xdr:colOff>
      <xdr:row>16</xdr:row>
      <xdr:rowOff>117787</xdr:rowOff>
    </xdr:to>
    <xdr:cxnSp macro="">
      <xdr:nvCxnSpPr>
        <xdr:cNvPr id="59" name="直線コネクタ 58"/>
        <xdr:cNvCxnSpPr/>
      </xdr:nvCxnSpPr>
      <xdr:spPr bwMode="auto">
        <a:xfrm>
          <a:off x="2908300" y="2900467"/>
          <a:ext cx="698500" cy="8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168311</xdr:rowOff>
    </xdr:from>
    <xdr:to>
      <xdr:col>5</xdr:col>
      <xdr:colOff>34925</xdr:colOff>
      <xdr:row>16</xdr:row>
      <xdr:rowOff>98461</xdr:rowOff>
    </xdr:to>
    <xdr:sp macro="" textlink="">
      <xdr:nvSpPr>
        <xdr:cNvPr id="69" name="円/楕円 68"/>
        <xdr:cNvSpPr/>
      </xdr:nvSpPr>
      <xdr:spPr bwMode="auto">
        <a:xfrm>
          <a:off x="5600700" y="27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13388</xdr:rowOff>
    </xdr:from>
    <xdr:ext cx="762000" cy="259045"/>
    <xdr:sp macro="" textlink="">
      <xdr:nvSpPr>
        <xdr:cNvPr id="70" name="人口1人当たり決算額の推移該当値テキスト130"/>
        <xdr:cNvSpPr txBox="1"/>
      </xdr:nvSpPr>
      <xdr:spPr>
        <a:xfrm>
          <a:off x="5740400" y="263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144,162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40394</xdr:rowOff>
    </xdr:from>
    <xdr:to>
      <xdr:col>4</xdr:col>
      <xdr:colOff>520700</xdr:colOff>
      <xdr:row>16</xdr:row>
      <xdr:rowOff>141994</xdr:rowOff>
    </xdr:to>
    <xdr:sp macro="" textlink="">
      <xdr:nvSpPr>
        <xdr:cNvPr id="71" name="円/楕円 70"/>
        <xdr:cNvSpPr/>
      </xdr:nvSpPr>
      <xdr:spPr bwMode="auto">
        <a:xfrm>
          <a:off x="4953000" y="283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152171</xdr:rowOff>
    </xdr:from>
    <xdr:ext cx="736600" cy="259045"/>
    <xdr:sp macro="" textlink="">
      <xdr:nvSpPr>
        <xdr:cNvPr id="72" name="テキスト ボックス 71"/>
        <xdr:cNvSpPr txBox="1"/>
      </xdr:nvSpPr>
      <xdr:spPr>
        <a:xfrm>
          <a:off x="4622800" y="260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76124</xdr:rowOff>
    </xdr:from>
    <xdr:to>
      <xdr:col>3</xdr:col>
      <xdr:colOff>955675</xdr:colOff>
      <xdr:row>17</xdr:row>
      <xdr:rowOff>6274</xdr:rowOff>
    </xdr:to>
    <xdr:sp macro="" textlink="">
      <xdr:nvSpPr>
        <xdr:cNvPr id="73" name="円/楕円 72"/>
        <xdr:cNvSpPr/>
      </xdr:nvSpPr>
      <xdr:spPr bwMode="auto">
        <a:xfrm>
          <a:off x="4254500" y="28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16451</xdr:rowOff>
    </xdr:from>
    <xdr:ext cx="762000" cy="259045"/>
    <xdr:sp macro="" textlink="">
      <xdr:nvSpPr>
        <xdr:cNvPr id="74" name="テキスト ボックス 73"/>
        <xdr:cNvSpPr txBox="1"/>
      </xdr:nvSpPr>
      <xdr:spPr>
        <a:xfrm>
          <a:off x="3924300" y="26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66987</xdr:rowOff>
    </xdr:from>
    <xdr:to>
      <xdr:col>3</xdr:col>
      <xdr:colOff>257175</xdr:colOff>
      <xdr:row>16</xdr:row>
      <xdr:rowOff>168587</xdr:rowOff>
    </xdr:to>
    <xdr:sp macro="" textlink="">
      <xdr:nvSpPr>
        <xdr:cNvPr id="75" name="円/楕円 74"/>
        <xdr:cNvSpPr/>
      </xdr:nvSpPr>
      <xdr:spPr bwMode="auto">
        <a:xfrm>
          <a:off x="3556000" y="285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7314</xdr:rowOff>
    </xdr:from>
    <xdr:ext cx="762000" cy="259045"/>
    <xdr:sp macro="" textlink="">
      <xdr:nvSpPr>
        <xdr:cNvPr id="76" name="テキスト ボックス 75"/>
        <xdr:cNvSpPr txBox="1"/>
      </xdr:nvSpPr>
      <xdr:spPr>
        <a:xfrm>
          <a:off x="3225800" y="26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58842</xdr:rowOff>
    </xdr:from>
    <xdr:to>
      <xdr:col>2</xdr:col>
      <xdr:colOff>692150</xdr:colOff>
      <xdr:row>16</xdr:row>
      <xdr:rowOff>160442</xdr:rowOff>
    </xdr:to>
    <xdr:sp macro="" textlink="">
      <xdr:nvSpPr>
        <xdr:cNvPr id="77" name="円/楕円 76"/>
        <xdr:cNvSpPr/>
      </xdr:nvSpPr>
      <xdr:spPr bwMode="auto">
        <a:xfrm>
          <a:off x="2857500" y="2849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170619</xdr:rowOff>
    </xdr:from>
    <xdr:ext cx="762000" cy="259045"/>
    <xdr:sp macro="" textlink="">
      <xdr:nvSpPr>
        <xdr:cNvPr id="78" name="テキスト ボックス 77"/>
        <xdr:cNvSpPr txBox="1"/>
      </xdr:nvSpPr>
      <xdr:spPr>
        <a:xfrm>
          <a:off x="2527300" y="261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275704</xdr:rowOff>
    </xdr:from>
    <xdr:to>
      <xdr:col>4</xdr:col>
      <xdr:colOff>1117600</xdr:colOff>
      <xdr:row>35</xdr:row>
      <xdr:rowOff>282128</xdr:rowOff>
    </xdr:to>
    <xdr:cxnSp macro="">
      <xdr:nvCxnSpPr>
        <xdr:cNvPr id="110" name="直線コネクタ 109"/>
        <xdr:cNvCxnSpPr/>
      </xdr:nvCxnSpPr>
      <xdr:spPr bwMode="auto">
        <a:xfrm>
          <a:off x="5003800" y="6886054"/>
          <a:ext cx="647700" cy="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266904</xdr:rowOff>
    </xdr:from>
    <xdr:ext cx="762000" cy="259045"/>
    <xdr:sp macro="" textlink="">
      <xdr:nvSpPr>
        <xdr:cNvPr id="111" name="人口1人当たり決算額の推移平均値テキスト445"/>
        <xdr:cNvSpPr txBox="1"/>
      </xdr:nvSpPr>
      <xdr:spPr>
        <a:xfrm>
          <a:off x="5740400" y="6877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83223</xdr:rowOff>
    </xdr:from>
    <xdr:to>
      <xdr:col>4</xdr:col>
      <xdr:colOff>469900</xdr:colOff>
      <xdr:row>35</xdr:row>
      <xdr:rowOff>275704</xdr:rowOff>
    </xdr:to>
    <xdr:cxnSp macro="">
      <xdr:nvCxnSpPr>
        <xdr:cNvPr id="113" name="直線コネクタ 112"/>
        <xdr:cNvCxnSpPr/>
      </xdr:nvCxnSpPr>
      <xdr:spPr bwMode="auto">
        <a:xfrm>
          <a:off x="4305300" y="6693573"/>
          <a:ext cx="698500" cy="19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76502</xdr:rowOff>
    </xdr:from>
    <xdr:to>
      <xdr:col>3</xdr:col>
      <xdr:colOff>904875</xdr:colOff>
      <xdr:row>35</xdr:row>
      <xdr:rowOff>83223</xdr:rowOff>
    </xdr:to>
    <xdr:cxnSp macro="">
      <xdr:nvCxnSpPr>
        <xdr:cNvPr id="116" name="直線コネクタ 115"/>
        <xdr:cNvCxnSpPr/>
      </xdr:nvCxnSpPr>
      <xdr:spPr bwMode="auto">
        <a:xfrm>
          <a:off x="3606800" y="6686852"/>
          <a:ext cx="6985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213914</xdr:rowOff>
    </xdr:from>
    <xdr:to>
      <xdr:col>3</xdr:col>
      <xdr:colOff>206375</xdr:colOff>
      <xdr:row>35</xdr:row>
      <xdr:rowOff>76502</xdr:rowOff>
    </xdr:to>
    <xdr:cxnSp macro="">
      <xdr:nvCxnSpPr>
        <xdr:cNvPr id="119" name="直線コネクタ 118"/>
        <xdr:cNvCxnSpPr/>
      </xdr:nvCxnSpPr>
      <xdr:spPr bwMode="auto">
        <a:xfrm>
          <a:off x="2908300" y="6481364"/>
          <a:ext cx="698500" cy="20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231328</xdr:rowOff>
    </xdr:from>
    <xdr:to>
      <xdr:col>5</xdr:col>
      <xdr:colOff>34925</xdr:colOff>
      <xdr:row>35</xdr:row>
      <xdr:rowOff>332928</xdr:rowOff>
    </xdr:to>
    <xdr:sp macro="" textlink="">
      <xdr:nvSpPr>
        <xdr:cNvPr id="129" name="円/楕円 128"/>
        <xdr:cNvSpPr/>
      </xdr:nvSpPr>
      <xdr:spPr bwMode="auto">
        <a:xfrm>
          <a:off x="5600700" y="684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76405</xdr:rowOff>
    </xdr:from>
    <xdr:ext cx="762000" cy="259045"/>
    <xdr:sp macro="" textlink="">
      <xdr:nvSpPr>
        <xdr:cNvPr id="130" name="人口1人当たり決算額の推移該当値テキスト445"/>
        <xdr:cNvSpPr txBox="1"/>
      </xdr:nvSpPr>
      <xdr:spPr>
        <a:xfrm>
          <a:off x="5740400" y="668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224904</xdr:rowOff>
    </xdr:from>
    <xdr:to>
      <xdr:col>4</xdr:col>
      <xdr:colOff>520700</xdr:colOff>
      <xdr:row>35</xdr:row>
      <xdr:rowOff>326504</xdr:rowOff>
    </xdr:to>
    <xdr:sp macro="" textlink="">
      <xdr:nvSpPr>
        <xdr:cNvPr id="131" name="円/楕円 130"/>
        <xdr:cNvSpPr/>
      </xdr:nvSpPr>
      <xdr:spPr bwMode="auto">
        <a:xfrm>
          <a:off x="4953000" y="683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336681</xdr:rowOff>
    </xdr:from>
    <xdr:ext cx="736600" cy="259045"/>
    <xdr:sp macro="" textlink="">
      <xdr:nvSpPr>
        <xdr:cNvPr id="132" name="テキスト ボックス 131"/>
        <xdr:cNvSpPr txBox="1"/>
      </xdr:nvSpPr>
      <xdr:spPr>
        <a:xfrm>
          <a:off x="4622800" y="660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32423</xdr:rowOff>
    </xdr:from>
    <xdr:to>
      <xdr:col>3</xdr:col>
      <xdr:colOff>955675</xdr:colOff>
      <xdr:row>35</xdr:row>
      <xdr:rowOff>134023</xdr:rowOff>
    </xdr:to>
    <xdr:sp macro="" textlink="">
      <xdr:nvSpPr>
        <xdr:cNvPr id="133" name="円/楕円 132"/>
        <xdr:cNvSpPr/>
      </xdr:nvSpPr>
      <xdr:spPr bwMode="auto">
        <a:xfrm>
          <a:off x="4254500" y="664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144200</xdr:rowOff>
    </xdr:from>
    <xdr:ext cx="762000" cy="259045"/>
    <xdr:sp macro="" textlink="">
      <xdr:nvSpPr>
        <xdr:cNvPr id="134" name="テキスト ボックス 133"/>
        <xdr:cNvSpPr txBox="1"/>
      </xdr:nvSpPr>
      <xdr:spPr>
        <a:xfrm>
          <a:off x="3924300" y="641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25702</xdr:rowOff>
    </xdr:from>
    <xdr:to>
      <xdr:col>3</xdr:col>
      <xdr:colOff>257175</xdr:colOff>
      <xdr:row>35</xdr:row>
      <xdr:rowOff>127302</xdr:rowOff>
    </xdr:to>
    <xdr:sp macro="" textlink="">
      <xdr:nvSpPr>
        <xdr:cNvPr id="135" name="円/楕円 134"/>
        <xdr:cNvSpPr/>
      </xdr:nvSpPr>
      <xdr:spPr bwMode="auto">
        <a:xfrm>
          <a:off x="3556000" y="663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137479</xdr:rowOff>
    </xdr:from>
    <xdr:ext cx="762000" cy="259045"/>
    <xdr:sp macro="" textlink="">
      <xdr:nvSpPr>
        <xdr:cNvPr id="136" name="テキスト ボックス 135"/>
        <xdr:cNvSpPr txBox="1"/>
      </xdr:nvSpPr>
      <xdr:spPr>
        <a:xfrm>
          <a:off x="3225800" y="640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163114</xdr:rowOff>
    </xdr:from>
    <xdr:to>
      <xdr:col>2</xdr:col>
      <xdr:colOff>692150</xdr:colOff>
      <xdr:row>34</xdr:row>
      <xdr:rowOff>264714</xdr:rowOff>
    </xdr:to>
    <xdr:sp macro="" textlink="">
      <xdr:nvSpPr>
        <xdr:cNvPr id="137" name="円/楕円 136"/>
        <xdr:cNvSpPr/>
      </xdr:nvSpPr>
      <xdr:spPr bwMode="auto">
        <a:xfrm>
          <a:off x="2857500" y="643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274891</xdr:rowOff>
    </xdr:from>
    <xdr:ext cx="762000" cy="259045"/>
    <xdr:sp macro="" textlink="">
      <xdr:nvSpPr>
        <xdr:cNvPr id="138" name="テキスト ボックス 137"/>
        <xdr:cNvSpPr txBox="1"/>
      </xdr:nvSpPr>
      <xdr:spPr>
        <a:xfrm>
          <a:off x="2527300" y="61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87307</xdr:rowOff>
    </xdr:from>
    <xdr:to>
      <xdr:col>6</xdr:col>
      <xdr:colOff>511175</xdr:colOff>
      <xdr:row>34</xdr:row>
      <xdr:rowOff>98399</xdr:rowOff>
    </xdr:to>
    <xdr:cxnSp macro="">
      <xdr:nvCxnSpPr>
        <xdr:cNvPr id="63" name="直線コネクタ 62"/>
        <xdr:cNvCxnSpPr/>
      </xdr:nvCxnSpPr>
      <xdr:spPr>
        <a:xfrm flipV="1">
          <a:off x="3797300" y="5916607"/>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98399</xdr:rowOff>
    </xdr:from>
    <xdr:to>
      <xdr:col>5</xdr:col>
      <xdr:colOff>358775</xdr:colOff>
      <xdr:row>34</xdr:row>
      <xdr:rowOff>124852</xdr:rowOff>
    </xdr:to>
    <xdr:cxnSp macro="">
      <xdr:nvCxnSpPr>
        <xdr:cNvPr id="66" name="直線コネクタ 65"/>
        <xdr:cNvCxnSpPr/>
      </xdr:nvCxnSpPr>
      <xdr:spPr>
        <a:xfrm flipV="1">
          <a:off x="2908300" y="592769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90594</xdr:rowOff>
    </xdr:from>
    <xdr:to>
      <xdr:col>4</xdr:col>
      <xdr:colOff>155575</xdr:colOff>
      <xdr:row>34</xdr:row>
      <xdr:rowOff>124852</xdr:rowOff>
    </xdr:to>
    <xdr:cxnSp macro="">
      <xdr:nvCxnSpPr>
        <xdr:cNvPr id="69" name="直線コネクタ 68"/>
        <xdr:cNvCxnSpPr/>
      </xdr:nvCxnSpPr>
      <xdr:spPr>
        <a:xfrm>
          <a:off x="2019300" y="5919894"/>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90594</xdr:rowOff>
    </xdr:from>
    <xdr:to>
      <xdr:col>2</xdr:col>
      <xdr:colOff>638175</xdr:colOff>
      <xdr:row>34</xdr:row>
      <xdr:rowOff>116579</xdr:rowOff>
    </xdr:to>
    <xdr:cxnSp macro="">
      <xdr:nvCxnSpPr>
        <xdr:cNvPr id="72" name="直線コネクタ 71"/>
        <xdr:cNvCxnSpPr/>
      </xdr:nvCxnSpPr>
      <xdr:spPr>
        <a:xfrm flipV="1">
          <a:off x="1130300" y="5919894"/>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36507</xdr:rowOff>
    </xdr:from>
    <xdr:to>
      <xdr:col>6</xdr:col>
      <xdr:colOff>561975</xdr:colOff>
      <xdr:row>34</xdr:row>
      <xdr:rowOff>138107</xdr:rowOff>
    </xdr:to>
    <xdr:sp macro="" textlink="">
      <xdr:nvSpPr>
        <xdr:cNvPr id="82" name="円/楕円 81"/>
        <xdr:cNvSpPr/>
      </xdr:nvSpPr>
      <xdr:spPr>
        <a:xfrm>
          <a:off x="4584700" y="58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59384</xdr:rowOff>
    </xdr:from>
    <xdr:ext cx="599010" cy="259045"/>
    <xdr:sp macro="" textlink="">
      <xdr:nvSpPr>
        <xdr:cNvPr id="83" name="人件費該当値テキスト"/>
        <xdr:cNvSpPr txBox="1"/>
      </xdr:nvSpPr>
      <xdr:spPr>
        <a:xfrm>
          <a:off x="4686300" y="571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47599</xdr:rowOff>
    </xdr:from>
    <xdr:to>
      <xdr:col>5</xdr:col>
      <xdr:colOff>409575</xdr:colOff>
      <xdr:row>34</xdr:row>
      <xdr:rowOff>149199</xdr:rowOff>
    </xdr:to>
    <xdr:sp macro="" textlink="">
      <xdr:nvSpPr>
        <xdr:cNvPr id="84" name="円/楕円 83"/>
        <xdr:cNvSpPr/>
      </xdr:nvSpPr>
      <xdr:spPr>
        <a:xfrm>
          <a:off x="3746500" y="5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165726</xdr:rowOff>
    </xdr:from>
    <xdr:ext cx="599010" cy="259045"/>
    <xdr:sp macro="" textlink="">
      <xdr:nvSpPr>
        <xdr:cNvPr id="85" name="テキスト ボックス 84"/>
        <xdr:cNvSpPr txBox="1"/>
      </xdr:nvSpPr>
      <xdr:spPr>
        <a:xfrm>
          <a:off x="3497794" y="56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74052</xdr:rowOff>
    </xdr:from>
    <xdr:to>
      <xdr:col>4</xdr:col>
      <xdr:colOff>206375</xdr:colOff>
      <xdr:row>35</xdr:row>
      <xdr:rowOff>4202</xdr:rowOff>
    </xdr:to>
    <xdr:sp macro="" textlink="">
      <xdr:nvSpPr>
        <xdr:cNvPr id="86" name="円/楕円 85"/>
        <xdr:cNvSpPr/>
      </xdr:nvSpPr>
      <xdr:spPr>
        <a:xfrm>
          <a:off x="2857500" y="59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20729</xdr:rowOff>
    </xdr:from>
    <xdr:ext cx="599010" cy="259045"/>
    <xdr:sp macro="" textlink="">
      <xdr:nvSpPr>
        <xdr:cNvPr id="87" name="テキスト ボックス 86"/>
        <xdr:cNvSpPr txBox="1"/>
      </xdr:nvSpPr>
      <xdr:spPr>
        <a:xfrm>
          <a:off x="2608794" y="567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39794</xdr:rowOff>
    </xdr:from>
    <xdr:to>
      <xdr:col>3</xdr:col>
      <xdr:colOff>3175</xdr:colOff>
      <xdr:row>34</xdr:row>
      <xdr:rowOff>141394</xdr:rowOff>
    </xdr:to>
    <xdr:sp macro="" textlink="">
      <xdr:nvSpPr>
        <xdr:cNvPr id="88" name="円/楕円 87"/>
        <xdr:cNvSpPr/>
      </xdr:nvSpPr>
      <xdr:spPr>
        <a:xfrm>
          <a:off x="1968500" y="58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157921</xdr:rowOff>
    </xdr:from>
    <xdr:ext cx="599010" cy="259045"/>
    <xdr:sp macro="" textlink="">
      <xdr:nvSpPr>
        <xdr:cNvPr id="89" name="テキスト ボックス 88"/>
        <xdr:cNvSpPr txBox="1"/>
      </xdr:nvSpPr>
      <xdr:spPr>
        <a:xfrm>
          <a:off x="1719794" y="564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65779</xdr:rowOff>
    </xdr:from>
    <xdr:to>
      <xdr:col>1</xdr:col>
      <xdr:colOff>485775</xdr:colOff>
      <xdr:row>34</xdr:row>
      <xdr:rowOff>167379</xdr:rowOff>
    </xdr:to>
    <xdr:sp macro="" textlink="">
      <xdr:nvSpPr>
        <xdr:cNvPr id="90" name="円/楕円 89"/>
        <xdr:cNvSpPr/>
      </xdr:nvSpPr>
      <xdr:spPr>
        <a:xfrm>
          <a:off x="1079500" y="58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12456</xdr:rowOff>
    </xdr:from>
    <xdr:ext cx="599010" cy="259045"/>
    <xdr:sp macro="" textlink="">
      <xdr:nvSpPr>
        <xdr:cNvPr id="91" name="テキスト ボックス 90"/>
        <xdr:cNvSpPr txBox="1"/>
      </xdr:nvSpPr>
      <xdr:spPr>
        <a:xfrm>
          <a:off x="830794" y="56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69293</xdr:rowOff>
    </xdr:from>
    <xdr:to>
      <xdr:col>6</xdr:col>
      <xdr:colOff>511175</xdr:colOff>
      <xdr:row>58</xdr:row>
      <xdr:rowOff>82091</xdr:rowOff>
    </xdr:to>
    <xdr:cxnSp macro="">
      <xdr:nvCxnSpPr>
        <xdr:cNvPr id="120" name="直線コネクタ 119"/>
        <xdr:cNvCxnSpPr/>
      </xdr:nvCxnSpPr>
      <xdr:spPr>
        <a:xfrm flipV="1">
          <a:off x="3797300" y="10013393"/>
          <a:ext cx="8382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82091</xdr:rowOff>
    </xdr:from>
    <xdr:to>
      <xdr:col>5</xdr:col>
      <xdr:colOff>358775</xdr:colOff>
      <xdr:row>58</xdr:row>
      <xdr:rowOff>85617</xdr:rowOff>
    </xdr:to>
    <xdr:cxnSp macro="">
      <xdr:nvCxnSpPr>
        <xdr:cNvPr id="123" name="直線コネクタ 122"/>
        <xdr:cNvCxnSpPr/>
      </xdr:nvCxnSpPr>
      <xdr:spPr>
        <a:xfrm flipV="1">
          <a:off x="2908300" y="10026191"/>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85617</xdr:rowOff>
    </xdr:from>
    <xdr:to>
      <xdr:col>4</xdr:col>
      <xdr:colOff>155575</xdr:colOff>
      <xdr:row>58</xdr:row>
      <xdr:rowOff>95885</xdr:rowOff>
    </xdr:to>
    <xdr:cxnSp macro="">
      <xdr:nvCxnSpPr>
        <xdr:cNvPr id="126" name="直線コネクタ 125"/>
        <xdr:cNvCxnSpPr/>
      </xdr:nvCxnSpPr>
      <xdr:spPr>
        <a:xfrm flipV="1">
          <a:off x="2019300" y="10029717"/>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94860</xdr:rowOff>
    </xdr:from>
    <xdr:to>
      <xdr:col>2</xdr:col>
      <xdr:colOff>638175</xdr:colOff>
      <xdr:row>58</xdr:row>
      <xdr:rowOff>95885</xdr:rowOff>
    </xdr:to>
    <xdr:cxnSp macro="">
      <xdr:nvCxnSpPr>
        <xdr:cNvPr id="129" name="直線コネクタ 128"/>
        <xdr:cNvCxnSpPr/>
      </xdr:nvCxnSpPr>
      <xdr:spPr>
        <a:xfrm>
          <a:off x="1130300" y="10038960"/>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18493</xdr:rowOff>
    </xdr:from>
    <xdr:to>
      <xdr:col>6</xdr:col>
      <xdr:colOff>561975</xdr:colOff>
      <xdr:row>58</xdr:row>
      <xdr:rowOff>120093</xdr:rowOff>
    </xdr:to>
    <xdr:sp macro="" textlink="">
      <xdr:nvSpPr>
        <xdr:cNvPr id="139" name="円/楕円 138"/>
        <xdr:cNvSpPr/>
      </xdr:nvSpPr>
      <xdr:spPr>
        <a:xfrm>
          <a:off x="4584700" y="99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31291</xdr:rowOff>
    </xdr:from>
    <xdr:to>
      <xdr:col>5</xdr:col>
      <xdr:colOff>409575</xdr:colOff>
      <xdr:row>58</xdr:row>
      <xdr:rowOff>132891</xdr:rowOff>
    </xdr:to>
    <xdr:sp macro="" textlink="">
      <xdr:nvSpPr>
        <xdr:cNvPr id="141" name="円/楕円 140"/>
        <xdr:cNvSpPr/>
      </xdr:nvSpPr>
      <xdr:spPr>
        <a:xfrm>
          <a:off x="3746500" y="99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124018</xdr:rowOff>
    </xdr:from>
    <xdr:ext cx="534377" cy="259045"/>
    <xdr:sp macro="" textlink="">
      <xdr:nvSpPr>
        <xdr:cNvPr id="142" name="テキスト ボックス 141"/>
        <xdr:cNvSpPr txBox="1"/>
      </xdr:nvSpPr>
      <xdr:spPr>
        <a:xfrm>
          <a:off x="3530111" y="100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34817</xdr:rowOff>
    </xdr:from>
    <xdr:to>
      <xdr:col>4</xdr:col>
      <xdr:colOff>206375</xdr:colOff>
      <xdr:row>58</xdr:row>
      <xdr:rowOff>136417</xdr:rowOff>
    </xdr:to>
    <xdr:sp macro="" textlink="">
      <xdr:nvSpPr>
        <xdr:cNvPr id="143" name="円/楕円 142"/>
        <xdr:cNvSpPr/>
      </xdr:nvSpPr>
      <xdr:spPr>
        <a:xfrm>
          <a:off x="2857500" y="99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127544</xdr:rowOff>
    </xdr:from>
    <xdr:ext cx="534377" cy="259045"/>
    <xdr:sp macro="" textlink="">
      <xdr:nvSpPr>
        <xdr:cNvPr id="144" name="テキスト ボックス 143"/>
        <xdr:cNvSpPr txBox="1"/>
      </xdr:nvSpPr>
      <xdr:spPr>
        <a:xfrm>
          <a:off x="2641111" y="100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45085</xdr:rowOff>
    </xdr:from>
    <xdr:to>
      <xdr:col>3</xdr:col>
      <xdr:colOff>3175</xdr:colOff>
      <xdr:row>58</xdr:row>
      <xdr:rowOff>146685</xdr:rowOff>
    </xdr:to>
    <xdr:sp macro="" textlink="">
      <xdr:nvSpPr>
        <xdr:cNvPr id="145" name="円/楕円 144"/>
        <xdr:cNvSpPr/>
      </xdr:nvSpPr>
      <xdr:spPr>
        <a:xfrm>
          <a:off x="1968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137812</xdr:rowOff>
    </xdr:from>
    <xdr:ext cx="534377" cy="259045"/>
    <xdr:sp macro="" textlink="">
      <xdr:nvSpPr>
        <xdr:cNvPr id="146" name="テキスト ボックス 145"/>
        <xdr:cNvSpPr txBox="1"/>
      </xdr:nvSpPr>
      <xdr:spPr>
        <a:xfrm>
          <a:off x="1752111" y="100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44060</xdr:rowOff>
    </xdr:from>
    <xdr:to>
      <xdr:col>1</xdr:col>
      <xdr:colOff>485775</xdr:colOff>
      <xdr:row>58</xdr:row>
      <xdr:rowOff>145660</xdr:rowOff>
    </xdr:to>
    <xdr:sp macro="" textlink="">
      <xdr:nvSpPr>
        <xdr:cNvPr id="147" name="円/楕円 146"/>
        <xdr:cNvSpPr/>
      </xdr:nvSpPr>
      <xdr:spPr>
        <a:xfrm>
          <a:off x="1079500" y="99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136787</xdr:rowOff>
    </xdr:from>
    <xdr:ext cx="534377" cy="259045"/>
    <xdr:sp macro="" textlink="">
      <xdr:nvSpPr>
        <xdr:cNvPr id="148" name="テキスト ボックス 147"/>
        <xdr:cNvSpPr txBox="1"/>
      </xdr:nvSpPr>
      <xdr:spPr>
        <a:xfrm>
          <a:off x="863111" y="1008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80363</xdr:rowOff>
    </xdr:from>
    <xdr:to>
      <xdr:col>6</xdr:col>
      <xdr:colOff>511175</xdr:colOff>
      <xdr:row>78</xdr:row>
      <xdr:rowOff>98225</xdr:rowOff>
    </xdr:to>
    <xdr:cxnSp macro="">
      <xdr:nvCxnSpPr>
        <xdr:cNvPr id="179" name="直線コネクタ 178"/>
        <xdr:cNvCxnSpPr/>
      </xdr:nvCxnSpPr>
      <xdr:spPr>
        <a:xfrm>
          <a:off x="3797300" y="13453463"/>
          <a:ext cx="8382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80363</xdr:rowOff>
    </xdr:from>
    <xdr:to>
      <xdr:col>5</xdr:col>
      <xdr:colOff>358775</xdr:colOff>
      <xdr:row>78</xdr:row>
      <xdr:rowOff>85130</xdr:rowOff>
    </xdr:to>
    <xdr:cxnSp macro="">
      <xdr:nvCxnSpPr>
        <xdr:cNvPr id="182" name="直線コネクタ 181"/>
        <xdr:cNvCxnSpPr/>
      </xdr:nvCxnSpPr>
      <xdr:spPr>
        <a:xfrm flipV="1">
          <a:off x="2908300" y="13453463"/>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65731</xdr:rowOff>
    </xdr:from>
    <xdr:to>
      <xdr:col>4</xdr:col>
      <xdr:colOff>155575</xdr:colOff>
      <xdr:row>78</xdr:row>
      <xdr:rowOff>85130</xdr:rowOff>
    </xdr:to>
    <xdr:cxnSp macro="">
      <xdr:nvCxnSpPr>
        <xdr:cNvPr id="185" name="直線コネクタ 184"/>
        <xdr:cNvCxnSpPr/>
      </xdr:nvCxnSpPr>
      <xdr:spPr>
        <a:xfrm>
          <a:off x="2019300" y="13438831"/>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133915</xdr:rowOff>
    </xdr:from>
    <xdr:ext cx="469744" cy="259045"/>
    <xdr:sp macro="" textlink="">
      <xdr:nvSpPr>
        <xdr:cNvPr id="187" name="テキスト ボックス 186"/>
        <xdr:cNvSpPr txBox="1"/>
      </xdr:nvSpPr>
      <xdr:spPr>
        <a:xfrm>
          <a:off x="2673427"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65731</xdr:rowOff>
    </xdr:from>
    <xdr:to>
      <xdr:col>2</xdr:col>
      <xdr:colOff>638175</xdr:colOff>
      <xdr:row>78</xdr:row>
      <xdr:rowOff>88886</xdr:rowOff>
    </xdr:to>
    <xdr:cxnSp macro="">
      <xdr:nvCxnSpPr>
        <xdr:cNvPr id="188" name="直線コネクタ 187"/>
        <xdr:cNvCxnSpPr/>
      </xdr:nvCxnSpPr>
      <xdr:spPr>
        <a:xfrm flipV="1">
          <a:off x="1130300" y="13438831"/>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134503</xdr:rowOff>
    </xdr:from>
    <xdr:ext cx="469744" cy="259045"/>
    <xdr:sp macro="" textlink="">
      <xdr:nvSpPr>
        <xdr:cNvPr id="190" name="テキスト ボックス 189"/>
        <xdr:cNvSpPr txBox="1"/>
      </xdr:nvSpPr>
      <xdr:spPr>
        <a:xfrm>
          <a:off x="1784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136430</xdr:rowOff>
    </xdr:from>
    <xdr:ext cx="469744" cy="259045"/>
    <xdr:sp macro="" textlink="">
      <xdr:nvSpPr>
        <xdr:cNvPr id="192" name="テキスト ボックス 191"/>
        <xdr:cNvSpPr txBox="1"/>
      </xdr:nvSpPr>
      <xdr:spPr>
        <a:xfrm>
          <a:off x="895427" y="135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47425</xdr:rowOff>
    </xdr:from>
    <xdr:to>
      <xdr:col>6</xdr:col>
      <xdr:colOff>561975</xdr:colOff>
      <xdr:row>78</xdr:row>
      <xdr:rowOff>149025</xdr:rowOff>
    </xdr:to>
    <xdr:sp macro="" textlink="">
      <xdr:nvSpPr>
        <xdr:cNvPr id="198" name="円/楕円 197"/>
        <xdr:cNvSpPr/>
      </xdr:nvSpPr>
      <xdr:spPr>
        <a:xfrm>
          <a:off x="4584700" y="134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25852</xdr:rowOff>
    </xdr:from>
    <xdr:ext cx="469744" cy="259045"/>
    <xdr:sp macro="" textlink="">
      <xdr:nvSpPr>
        <xdr:cNvPr id="199" name="維持補修費該当値テキスト"/>
        <xdr:cNvSpPr txBox="1"/>
      </xdr:nvSpPr>
      <xdr:spPr>
        <a:xfrm>
          <a:off x="4686300" y="133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29563</xdr:rowOff>
    </xdr:from>
    <xdr:to>
      <xdr:col>5</xdr:col>
      <xdr:colOff>409575</xdr:colOff>
      <xdr:row>78</xdr:row>
      <xdr:rowOff>131163</xdr:rowOff>
    </xdr:to>
    <xdr:sp macro="" textlink="">
      <xdr:nvSpPr>
        <xdr:cNvPr id="200" name="円/楕円 199"/>
        <xdr:cNvSpPr/>
      </xdr:nvSpPr>
      <xdr:spPr>
        <a:xfrm>
          <a:off x="3746500" y="134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122290</xdr:rowOff>
    </xdr:from>
    <xdr:ext cx="469744" cy="259045"/>
    <xdr:sp macro="" textlink="">
      <xdr:nvSpPr>
        <xdr:cNvPr id="201" name="テキスト ボックス 200"/>
        <xdr:cNvSpPr txBox="1"/>
      </xdr:nvSpPr>
      <xdr:spPr>
        <a:xfrm>
          <a:off x="3562427" y="13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34330</xdr:rowOff>
    </xdr:from>
    <xdr:to>
      <xdr:col>4</xdr:col>
      <xdr:colOff>206375</xdr:colOff>
      <xdr:row>78</xdr:row>
      <xdr:rowOff>135930</xdr:rowOff>
    </xdr:to>
    <xdr:sp macro="" textlink="">
      <xdr:nvSpPr>
        <xdr:cNvPr id="202" name="円/楕円 201"/>
        <xdr:cNvSpPr/>
      </xdr:nvSpPr>
      <xdr:spPr>
        <a:xfrm>
          <a:off x="2857500" y="134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152457</xdr:rowOff>
    </xdr:from>
    <xdr:ext cx="469744" cy="259045"/>
    <xdr:sp macro="" textlink="">
      <xdr:nvSpPr>
        <xdr:cNvPr id="203" name="テキスト ボックス 202"/>
        <xdr:cNvSpPr txBox="1"/>
      </xdr:nvSpPr>
      <xdr:spPr>
        <a:xfrm>
          <a:off x="2673427" y="131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14931</xdr:rowOff>
    </xdr:from>
    <xdr:to>
      <xdr:col>3</xdr:col>
      <xdr:colOff>3175</xdr:colOff>
      <xdr:row>78</xdr:row>
      <xdr:rowOff>116531</xdr:rowOff>
    </xdr:to>
    <xdr:sp macro="" textlink="">
      <xdr:nvSpPr>
        <xdr:cNvPr id="204" name="円/楕円 203"/>
        <xdr:cNvSpPr/>
      </xdr:nvSpPr>
      <xdr:spPr>
        <a:xfrm>
          <a:off x="1968500" y="13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133058</xdr:rowOff>
    </xdr:from>
    <xdr:ext cx="469744" cy="259045"/>
    <xdr:sp macro="" textlink="">
      <xdr:nvSpPr>
        <xdr:cNvPr id="205" name="テキスト ボックス 204"/>
        <xdr:cNvSpPr txBox="1"/>
      </xdr:nvSpPr>
      <xdr:spPr>
        <a:xfrm>
          <a:off x="1784427" y="1316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38086</xdr:rowOff>
    </xdr:from>
    <xdr:to>
      <xdr:col>1</xdr:col>
      <xdr:colOff>485775</xdr:colOff>
      <xdr:row>78</xdr:row>
      <xdr:rowOff>139686</xdr:rowOff>
    </xdr:to>
    <xdr:sp macro="" textlink="">
      <xdr:nvSpPr>
        <xdr:cNvPr id="206" name="円/楕円 205"/>
        <xdr:cNvSpPr/>
      </xdr:nvSpPr>
      <xdr:spPr>
        <a:xfrm>
          <a:off x="1079500" y="13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156213</xdr:rowOff>
    </xdr:from>
    <xdr:ext cx="469744" cy="259045"/>
    <xdr:sp macro="" textlink="">
      <xdr:nvSpPr>
        <xdr:cNvPr id="207" name="テキスト ボックス 206"/>
        <xdr:cNvSpPr txBox="1"/>
      </xdr:nvSpPr>
      <xdr:spPr>
        <a:xfrm>
          <a:off x="895427" y="1318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158004</xdr:rowOff>
    </xdr:from>
    <xdr:to>
      <xdr:col>6</xdr:col>
      <xdr:colOff>511175</xdr:colOff>
      <xdr:row>93</xdr:row>
      <xdr:rowOff>37156</xdr:rowOff>
    </xdr:to>
    <xdr:cxnSp macro="">
      <xdr:nvCxnSpPr>
        <xdr:cNvPr id="239" name="直線コネクタ 238"/>
        <xdr:cNvCxnSpPr/>
      </xdr:nvCxnSpPr>
      <xdr:spPr>
        <a:xfrm flipV="1">
          <a:off x="3797300" y="15931404"/>
          <a:ext cx="838200" cy="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37156</xdr:rowOff>
    </xdr:from>
    <xdr:to>
      <xdr:col>5</xdr:col>
      <xdr:colOff>358775</xdr:colOff>
      <xdr:row>94</xdr:row>
      <xdr:rowOff>18591</xdr:rowOff>
    </xdr:to>
    <xdr:cxnSp macro="">
      <xdr:nvCxnSpPr>
        <xdr:cNvPr id="242" name="直線コネクタ 241"/>
        <xdr:cNvCxnSpPr/>
      </xdr:nvCxnSpPr>
      <xdr:spPr>
        <a:xfrm flipV="1">
          <a:off x="2908300" y="15982006"/>
          <a:ext cx="889000" cy="1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18591</xdr:rowOff>
    </xdr:from>
    <xdr:to>
      <xdr:col>4</xdr:col>
      <xdr:colOff>155575</xdr:colOff>
      <xdr:row>94</xdr:row>
      <xdr:rowOff>42219</xdr:rowOff>
    </xdr:to>
    <xdr:cxnSp macro="">
      <xdr:nvCxnSpPr>
        <xdr:cNvPr id="245" name="直線コネクタ 244"/>
        <xdr:cNvCxnSpPr/>
      </xdr:nvCxnSpPr>
      <xdr:spPr>
        <a:xfrm flipV="1">
          <a:off x="2019300" y="16134891"/>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42219</xdr:rowOff>
    </xdr:from>
    <xdr:to>
      <xdr:col>2</xdr:col>
      <xdr:colOff>638175</xdr:colOff>
      <xdr:row>94</xdr:row>
      <xdr:rowOff>137136</xdr:rowOff>
    </xdr:to>
    <xdr:cxnSp macro="">
      <xdr:nvCxnSpPr>
        <xdr:cNvPr id="248" name="直線コネクタ 247"/>
        <xdr:cNvCxnSpPr/>
      </xdr:nvCxnSpPr>
      <xdr:spPr>
        <a:xfrm flipV="1">
          <a:off x="1130300" y="16158519"/>
          <a:ext cx="889000" cy="9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107204</xdr:rowOff>
    </xdr:from>
    <xdr:to>
      <xdr:col>6</xdr:col>
      <xdr:colOff>561975</xdr:colOff>
      <xdr:row>93</xdr:row>
      <xdr:rowOff>37354</xdr:rowOff>
    </xdr:to>
    <xdr:sp macro="" textlink="">
      <xdr:nvSpPr>
        <xdr:cNvPr id="258" name="円/楕円 257"/>
        <xdr:cNvSpPr/>
      </xdr:nvSpPr>
      <xdr:spPr>
        <a:xfrm>
          <a:off x="4584700" y="158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130081</xdr:rowOff>
    </xdr:from>
    <xdr:ext cx="534377" cy="259045"/>
    <xdr:sp macro="" textlink="">
      <xdr:nvSpPr>
        <xdr:cNvPr id="259" name="扶助費該当値テキスト"/>
        <xdr:cNvSpPr txBox="1"/>
      </xdr:nvSpPr>
      <xdr:spPr>
        <a:xfrm>
          <a:off x="4686300" y="157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157806</xdr:rowOff>
    </xdr:from>
    <xdr:to>
      <xdr:col>5</xdr:col>
      <xdr:colOff>409575</xdr:colOff>
      <xdr:row>93</xdr:row>
      <xdr:rowOff>87956</xdr:rowOff>
    </xdr:to>
    <xdr:sp macro="" textlink="">
      <xdr:nvSpPr>
        <xdr:cNvPr id="260" name="円/楕円 259"/>
        <xdr:cNvSpPr/>
      </xdr:nvSpPr>
      <xdr:spPr>
        <a:xfrm>
          <a:off x="3746500" y="1593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104483</xdr:rowOff>
    </xdr:from>
    <xdr:ext cx="534377" cy="259045"/>
    <xdr:sp macro="" textlink="">
      <xdr:nvSpPr>
        <xdr:cNvPr id="261" name="テキスト ボックス 260"/>
        <xdr:cNvSpPr txBox="1"/>
      </xdr:nvSpPr>
      <xdr:spPr>
        <a:xfrm>
          <a:off x="3530111" y="157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139241</xdr:rowOff>
    </xdr:from>
    <xdr:to>
      <xdr:col>4</xdr:col>
      <xdr:colOff>206375</xdr:colOff>
      <xdr:row>94</xdr:row>
      <xdr:rowOff>69391</xdr:rowOff>
    </xdr:to>
    <xdr:sp macro="" textlink="">
      <xdr:nvSpPr>
        <xdr:cNvPr id="262" name="円/楕円 261"/>
        <xdr:cNvSpPr/>
      </xdr:nvSpPr>
      <xdr:spPr>
        <a:xfrm>
          <a:off x="2857500" y="160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85918</xdr:rowOff>
    </xdr:from>
    <xdr:ext cx="534377" cy="259045"/>
    <xdr:sp macro="" textlink="">
      <xdr:nvSpPr>
        <xdr:cNvPr id="263" name="テキスト ボックス 262"/>
        <xdr:cNvSpPr txBox="1"/>
      </xdr:nvSpPr>
      <xdr:spPr>
        <a:xfrm>
          <a:off x="2641111" y="158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162869</xdr:rowOff>
    </xdr:from>
    <xdr:to>
      <xdr:col>3</xdr:col>
      <xdr:colOff>3175</xdr:colOff>
      <xdr:row>94</xdr:row>
      <xdr:rowOff>93019</xdr:rowOff>
    </xdr:to>
    <xdr:sp macro="" textlink="">
      <xdr:nvSpPr>
        <xdr:cNvPr id="264" name="円/楕円 263"/>
        <xdr:cNvSpPr/>
      </xdr:nvSpPr>
      <xdr:spPr>
        <a:xfrm>
          <a:off x="1968500" y="161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109546</xdr:rowOff>
    </xdr:from>
    <xdr:ext cx="534377" cy="259045"/>
    <xdr:sp macro="" textlink="">
      <xdr:nvSpPr>
        <xdr:cNvPr id="265" name="テキスト ボックス 264"/>
        <xdr:cNvSpPr txBox="1"/>
      </xdr:nvSpPr>
      <xdr:spPr>
        <a:xfrm>
          <a:off x="1752111" y="1588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75,970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86336</xdr:rowOff>
    </xdr:from>
    <xdr:to>
      <xdr:col>1</xdr:col>
      <xdr:colOff>485775</xdr:colOff>
      <xdr:row>95</xdr:row>
      <xdr:rowOff>16486</xdr:rowOff>
    </xdr:to>
    <xdr:sp macro="" textlink="">
      <xdr:nvSpPr>
        <xdr:cNvPr id="266" name="円/楕円 265"/>
        <xdr:cNvSpPr/>
      </xdr:nvSpPr>
      <xdr:spPr>
        <a:xfrm>
          <a:off x="1079500" y="162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33013</xdr:rowOff>
    </xdr:from>
    <xdr:ext cx="534377" cy="259045"/>
    <xdr:sp macro="" textlink="">
      <xdr:nvSpPr>
        <xdr:cNvPr id="267" name="テキスト ボックス 266"/>
        <xdr:cNvSpPr txBox="1"/>
      </xdr:nvSpPr>
      <xdr:spPr>
        <a:xfrm>
          <a:off x="863111" y="159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42778</xdr:rowOff>
    </xdr:from>
    <xdr:to>
      <xdr:col>15</xdr:col>
      <xdr:colOff>180975</xdr:colOff>
      <xdr:row>36</xdr:row>
      <xdr:rowOff>44136</xdr:rowOff>
    </xdr:to>
    <xdr:cxnSp macro="">
      <xdr:nvCxnSpPr>
        <xdr:cNvPr id="294" name="直線コネクタ 293"/>
        <xdr:cNvCxnSpPr/>
      </xdr:nvCxnSpPr>
      <xdr:spPr>
        <a:xfrm flipV="1">
          <a:off x="9639300" y="6214978"/>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44136</xdr:rowOff>
    </xdr:from>
    <xdr:to>
      <xdr:col>14</xdr:col>
      <xdr:colOff>28575</xdr:colOff>
      <xdr:row>36</xdr:row>
      <xdr:rowOff>102612</xdr:rowOff>
    </xdr:to>
    <xdr:cxnSp macro="">
      <xdr:nvCxnSpPr>
        <xdr:cNvPr id="297" name="直線コネクタ 296"/>
        <xdr:cNvCxnSpPr/>
      </xdr:nvCxnSpPr>
      <xdr:spPr>
        <a:xfrm flipV="1">
          <a:off x="8750300" y="6216336"/>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102612</xdr:rowOff>
    </xdr:from>
    <xdr:to>
      <xdr:col>12</xdr:col>
      <xdr:colOff>511175</xdr:colOff>
      <xdr:row>36</xdr:row>
      <xdr:rowOff>117224</xdr:rowOff>
    </xdr:to>
    <xdr:cxnSp macro="">
      <xdr:nvCxnSpPr>
        <xdr:cNvPr id="300" name="直線コネクタ 299"/>
        <xdr:cNvCxnSpPr/>
      </xdr:nvCxnSpPr>
      <xdr:spPr>
        <a:xfrm flipV="1">
          <a:off x="7861300" y="6274812"/>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117224</xdr:rowOff>
    </xdr:from>
    <xdr:to>
      <xdr:col>11</xdr:col>
      <xdr:colOff>307975</xdr:colOff>
      <xdr:row>36</xdr:row>
      <xdr:rowOff>118600</xdr:rowOff>
    </xdr:to>
    <xdr:cxnSp macro="">
      <xdr:nvCxnSpPr>
        <xdr:cNvPr id="303" name="直線コネクタ 302"/>
        <xdr:cNvCxnSpPr/>
      </xdr:nvCxnSpPr>
      <xdr:spPr>
        <a:xfrm flipV="1">
          <a:off x="6972300" y="6289424"/>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163428</xdr:rowOff>
    </xdr:from>
    <xdr:to>
      <xdr:col>15</xdr:col>
      <xdr:colOff>231775</xdr:colOff>
      <xdr:row>36</xdr:row>
      <xdr:rowOff>93578</xdr:rowOff>
    </xdr:to>
    <xdr:sp macro="" textlink="">
      <xdr:nvSpPr>
        <xdr:cNvPr id="313" name="円/楕円 312"/>
        <xdr:cNvSpPr/>
      </xdr:nvSpPr>
      <xdr:spPr>
        <a:xfrm>
          <a:off x="10426700" y="61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14855</xdr:rowOff>
    </xdr:from>
    <xdr:ext cx="534377" cy="259045"/>
    <xdr:sp macro="" textlink="">
      <xdr:nvSpPr>
        <xdr:cNvPr id="314" name="補助費等該当値テキスト"/>
        <xdr:cNvSpPr txBox="1"/>
      </xdr:nvSpPr>
      <xdr:spPr>
        <a:xfrm>
          <a:off x="10528300" y="60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164786</xdr:rowOff>
    </xdr:from>
    <xdr:to>
      <xdr:col>14</xdr:col>
      <xdr:colOff>79375</xdr:colOff>
      <xdr:row>36</xdr:row>
      <xdr:rowOff>94936</xdr:rowOff>
    </xdr:to>
    <xdr:sp macro="" textlink="">
      <xdr:nvSpPr>
        <xdr:cNvPr id="315" name="円/楕円 314"/>
        <xdr:cNvSpPr/>
      </xdr:nvSpPr>
      <xdr:spPr>
        <a:xfrm>
          <a:off x="9588500" y="61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111463</xdr:rowOff>
    </xdr:from>
    <xdr:ext cx="534377" cy="259045"/>
    <xdr:sp macro="" textlink="">
      <xdr:nvSpPr>
        <xdr:cNvPr id="316" name="テキスト ボックス 315"/>
        <xdr:cNvSpPr txBox="1"/>
      </xdr:nvSpPr>
      <xdr:spPr>
        <a:xfrm>
          <a:off x="9372111" y="59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51812</xdr:rowOff>
    </xdr:from>
    <xdr:to>
      <xdr:col>12</xdr:col>
      <xdr:colOff>561975</xdr:colOff>
      <xdr:row>36</xdr:row>
      <xdr:rowOff>153412</xdr:rowOff>
    </xdr:to>
    <xdr:sp macro="" textlink="">
      <xdr:nvSpPr>
        <xdr:cNvPr id="317" name="円/楕円 316"/>
        <xdr:cNvSpPr/>
      </xdr:nvSpPr>
      <xdr:spPr>
        <a:xfrm>
          <a:off x="8699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169939</xdr:rowOff>
    </xdr:from>
    <xdr:ext cx="534377" cy="259045"/>
    <xdr:sp macro="" textlink="">
      <xdr:nvSpPr>
        <xdr:cNvPr id="318" name="テキスト ボックス 317"/>
        <xdr:cNvSpPr txBox="1"/>
      </xdr:nvSpPr>
      <xdr:spPr>
        <a:xfrm>
          <a:off x="8483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66424</xdr:rowOff>
    </xdr:from>
    <xdr:to>
      <xdr:col>11</xdr:col>
      <xdr:colOff>358775</xdr:colOff>
      <xdr:row>36</xdr:row>
      <xdr:rowOff>168024</xdr:rowOff>
    </xdr:to>
    <xdr:sp macro="" textlink="">
      <xdr:nvSpPr>
        <xdr:cNvPr id="319" name="円/楕円 318"/>
        <xdr:cNvSpPr/>
      </xdr:nvSpPr>
      <xdr:spPr>
        <a:xfrm>
          <a:off x="7810500" y="62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13101</xdr:rowOff>
    </xdr:from>
    <xdr:ext cx="534377" cy="259045"/>
    <xdr:sp macro="" textlink="">
      <xdr:nvSpPr>
        <xdr:cNvPr id="320" name="テキスト ボックス 319"/>
        <xdr:cNvSpPr txBox="1"/>
      </xdr:nvSpPr>
      <xdr:spPr>
        <a:xfrm>
          <a:off x="7594111" y="60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67800</xdr:rowOff>
    </xdr:from>
    <xdr:to>
      <xdr:col>10</xdr:col>
      <xdr:colOff>155575</xdr:colOff>
      <xdr:row>36</xdr:row>
      <xdr:rowOff>169400</xdr:rowOff>
    </xdr:to>
    <xdr:sp macro="" textlink="">
      <xdr:nvSpPr>
        <xdr:cNvPr id="321" name="円/楕円 320"/>
        <xdr:cNvSpPr/>
      </xdr:nvSpPr>
      <xdr:spPr>
        <a:xfrm>
          <a:off x="6921500" y="62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14477</xdr:rowOff>
    </xdr:from>
    <xdr:ext cx="534377" cy="259045"/>
    <xdr:sp macro="" textlink="">
      <xdr:nvSpPr>
        <xdr:cNvPr id="322" name="テキスト ボックス 321"/>
        <xdr:cNvSpPr txBox="1"/>
      </xdr:nvSpPr>
      <xdr:spPr>
        <a:xfrm>
          <a:off x="6705111" y="60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26936</xdr:rowOff>
    </xdr:from>
    <xdr:to>
      <xdr:col>15</xdr:col>
      <xdr:colOff>180975</xdr:colOff>
      <xdr:row>58</xdr:row>
      <xdr:rowOff>29911</xdr:rowOff>
    </xdr:to>
    <xdr:cxnSp macro="">
      <xdr:nvCxnSpPr>
        <xdr:cNvPr id="349" name="直線コネクタ 348"/>
        <xdr:cNvCxnSpPr/>
      </xdr:nvCxnSpPr>
      <xdr:spPr>
        <a:xfrm flipV="1">
          <a:off x="9639300" y="9971036"/>
          <a:ext cx="8382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26763</xdr:rowOff>
    </xdr:from>
    <xdr:to>
      <xdr:col>14</xdr:col>
      <xdr:colOff>28575</xdr:colOff>
      <xdr:row>58</xdr:row>
      <xdr:rowOff>29911</xdr:rowOff>
    </xdr:to>
    <xdr:cxnSp macro="">
      <xdr:nvCxnSpPr>
        <xdr:cNvPr id="352" name="直線コネクタ 351"/>
        <xdr:cNvCxnSpPr/>
      </xdr:nvCxnSpPr>
      <xdr:spPr>
        <a:xfrm>
          <a:off x="8750300" y="9970863"/>
          <a:ext cx="8890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146084</xdr:rowOff>
    </xdr:from>
    <xdr:to>
      <xdr:col>12</xdr:col>
      <xdr:colOff>511175</xdr:colOff>
      <xdr:row>58</xdr:row>
      <xdr:rowOff>26763</xdr:rowOff>
    </xdr:to>
    <xdr:cxnSp macro="">
      <xdr:nvCxnSpPr>
        <xdr:cNvPr id="355" name="直線コネクタ 354"/>
        <xdr:cNvCxnSpPr/>
      </xdr:nvCxnSpPr>
      <xdr:spPr>
        <a:xfrm>
          <a:off x="7861300" y="9918734"/>
          <a:ext cx="889000" cy="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105962</xdr:rowOff>
    </xdr:from>
    <xdr:ext cx="534377" cy="259045"/>
    <xdr:sp macro="" textlink="">
      <xdr:nvSpPr>
        <xdr:cNvPr id="357" name="テキスト ボックス 356"/>
        <xdr:cNvSpPr txBox="1"/>
      </xdr:nvSpPr>
      <xdr:spPr>
        <a:xfrm>
          <a:off x="8483111" y="100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135741</xdr:rowOff>
    </xdr:from>
    <xdr:to>
      <xdr:col>11</xdr:col>
      <xdr:colOff>307975</xdr:colOff>
      <xdr:row>57</xdr:row>
      <xdr:rowOff>146084</xdr:rowOff>
    </xdr:to>
    <xdr:cxnSp macro="">
      <xdr:nvCxnSpPr>
        <xdr:cNvPr id="358" name="直線コネクタ 357"/>
        <xdr:cNvCxnSpPr/>
      </xdr:nvCxnSpPr>
      <xdr:spPr>
        <a:xfrm>
          <a:off x="6972300" y="9908391"/>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120823</xdr:rowOff>
    </xdr:from>
    <xdr:ext cx="534377" cy="259045"/>
    <xdr:sp macro="" textlink="">
      <xdr:nvSpPr>
        <xdr:cNvPr id="360" name="テキスト ボックス 359"/>
        <xdr:cNvSpPr txBox="1"/>
      </xdr:nvSpPr>
      <xdr:spPr>
        <a:xfrm>
          <a:off x="7594111" y="100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116798</xdr:rowOff>
    </xdr:from>
    <xdr:ext cx="534377" cy="259045"/>
    <xdr:sp macro="" textlink="">
      <xdr:nvSpPr>
        <xdr:cNvPr id="362" name="テキスト ボックス 361"/>
        <xdr:cNvSpPr txBox="1"/>
      </xdr:nvSpPr>
      <xdr:spPr>
        <a:xfrm>
          <a:off x="6705111" y="100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147586</xdr:rowOff>
    </xdr:from>
    <xdr:to>
      <xdr:col>15</xdr:col>
      <xdr:colOff>231775</xdr:colOff>
      <xdr:row>58</xdr:row>
      <xdr:rowOff>77736</xdr:rowOff>
    </xdr:to>
    <xdr:sp macro="" textlink="">
      <xdr:nvSpPr>
        <xdr:cNvPr id="368" name="円/楕円 367"/>
        <xdr:cNvSpPr/>
      </xdr:nvSpPr>
      <xdr:spPr>
        <a:xfrm>
          <a:off x="10426700" y="99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106963</xdr:rowOff>
    </xdr:from>
    <xdr:ext cx="599010" cy="259045"/>
    <xdr:sp macro="" textlink="">
      <xdr:nvSpPr>
        <xdr:cNvPr id="369" name="普通建設事業費該当値テキスト"/>
        <xdr:cNvSpPr txBox="1"/>
      </xdr:nvSpPr>
      <xdr:spPr>
        <a:xfrm>
          <a:off x="10528300" y="970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150561</xdr:rowOff>
    </xdr:from>
    <xdr:to>
      <xdr:col>14</xdr:col>
      <xdr:colOff>79375</xdr:colOff>
      <xdr:row>58</xdr:row>
      <xdr:rowOff>80711</xdr:rowOff>
    </xdr:to>
    <xdr:sp macro="" textlink="">
      <xdr:nvSpPr>
        <xdr:cNvPr id="370" name="円/楕円 369"/>
        <xdr:cNvSpPr/>
      </xdr:nvSpPr>
      <xdr:spPr>
        <a:xfrm>
          <a:off x="9588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97238</xdr:rowOff>
    </xdr:from>
    <xdr:ext cx="599010" cy="259045"/>
    <xdr:sp macro="" textlink="">
      <xdr:nvSpPr>
        <xdr:cNvPr id="371" name="テキスト ボックス 370"/>
        <xdr:cNvSpPr txBox="1"/>
      </xdr:nvSpPr>
      <xdr:spPr>
        <a:xfrm>
          <a:off x="9339794" y="969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147413</xdr:rowOff>
    </xdr:from>
    <xdr:to>
      <xdr:col>12</xdr:col>
      <xdr:colOff>561975</xdr:colOff>
      <xdr:row>58</xdr:row>
      <xdr:rowOff>77563</xdr:rowOff>
    </xdr:to>
    <xdr:sp macro="" textlink="">
      <xdr:nvSpPr>
        <xdr:cNvPr id="372" name="円/楕円 371"/>
        <xdr:cNvSpPr/>
      </xdr:nvSpPr>
      <xdr:spPr>
        <a:xfrm>
          <a:off x="8699500" y="9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94090</xdr:rowOff>
    </xdr:from>
    <xdr:ext cx="599010" cy="259045"/>
    <xdr:sp macro="" textlink="">
      <xdr:nvSpPr>
        <xdr:cNvPr id="373" name="テキスト ボックス 372"/>
        <xdr:cNvSpPr txBox="1"/>
      </xdr:nvSpPr>
      <xdr:spPr>
        <a:xfrm>
          <a:off x="8450794" y="969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95284</xdr:rowOff>
    </xdr:from>
    <xdr:to>
      <xdr:col>11</xdr:col>
      <xdr:colOff>358775</xdr:colOff>
      <xdr:row>58</xdr:row>
      <xdr:rowOff>25434</xdr:rowOff>
    </xdr:to>
    <xdr:sp macro="" textlink="">
      <xdr:nvSpPr>
        <xdr:cNvPr id="374" name="円/楕円 373"/>
        <xdr:cNvSpPr/>
      </xdr:nvSpPr>
      <xdr:spPr>
        <a:xfrm>
          <a:off x="7810500" y="98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41961</xdr:rowOff>
    </xdr:from>
    <xdr:ext cx="599010" cy="259045"/>
    <xdr:sp macro="" textlink="">
      <xdr:nvSpPr>
        <xdr:cNvPr id="375" name="テキスト ボックス 374"/>
        <xdr:cNvSpPr txBox="1"/>
      </xdr:nvSpPr>
      <xdr:spPr>
        <a:xfrm>
          <a:off x="7561794" y="96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84941</xdr:rowOff>
    </xdr:from>
    <xdr:to>
      <xdr:col>10</xdr:col>
      <xdr:colOff>155575</xdr:colOff>
      <xdr:row>58</xdr:row>
      <xdr:rowOff>15091</xdr:rowOff>
    </xdr:to>
    <xdr:sp macro="" textlink="">
      <xdr:nvSpPr>
        <xdr:cNvPr id="376" name="円/楕円 375"/>
        <xdr:cNvSpPr/>
      </xdr:nvSpPr>
      <xdr:spPr>
        <a:xfrm>
          <a:off x="6921500" y="98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31618</xdr:rowOff>
    </xdr:from>
    <xdr:ext cx="599010" cy="259045"/>
    <xdr:sp macro="" textlink="">
      <xdr:nvSpPr>
        <xdr:cNvPr id="377" name="テキスト ボックス 376"/>
        <xdr:cNvSpPr txBox="1"/>
      </xdr:nvSpPr>
      <xdr:spPr>
        <a:xfrm>
          <a:off x="6672794" y="963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23896</xdr:rowOff>
    </xdr:from>
    <xdr:to>
      <xdr:col>15</xdr:col>
      <xdr:colOff>180975</xdr:colOff>
      <xdr:row>79</xdr:row>
      <xdr:rowOff>31135</xdr:rowOff>
    </xdr:to>
    <xdr:cxnSp macro="">
      <xdr:nvCxnSpPr>
        <xdr:cNvPr id="408" name="直線コネクタ 407"/>
        <xdr:cNvCxnSpPr/>
      </xdr:nvCxnSpPr>
      <xdr:spPr>
        <a:xfrm>
          <a:off x="9639300" y="1356844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99181</xdr:rowOff>
    </xdr:from>
    <xdr:ext cx="534377" cy="259045"/>
    <xdr:sp macro="" textlink="">
      <xdr:nvSpPr>
        <xdr:cNvPr id="412" name="テキスト ボックス 411"/>
        <xdr:cNvSpPr txBox="1"/>
      </xdr:nvSpPr>
      <xdr:spPr>
        <a:xfrm>
          <a:off x="9372111" y="13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151785</xdr:rowOff>
    </xdr:from>
    <xdr:to>
      <xdr:col>15</xdr:col>
      <xdr:colOff>231775</xdr:colOff>
      <xdr:row>79</xdr:row>
      <xdr:rowOff>81935</xdr:rowOff>
    </xdr:to>
    <xdr:sp macro="" textlink="">
      <xdr:nvSpPr>
        <xdr:cNvPr id="418" name="円/楕円 417"/>
        <xdr:cNvSpPr/>
      </xdr:nvSpPr>
      <xdr:spPr>
        <a:xfrm>
          <a:off x="10426700" y="13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111162</xdr:rowOff>
    </xdr:from>
    <xdr:ext cx="534377" cy="259045"/>
    <xdr:sp macro="" textlink="">
      <xdr:nvSpPr>
        <xdr:cNvPr id="419" name="普通建設事業費 （ うち新規整備　）該当値テキスト"/>
        <xdr:cNvSpPr txBox="1"/>
      </xdr:nvSpPr>
      <xdr:spPr>
        <a:xfrm>
          <a:off x="10528300" y="133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144546</xdr:rowOff>
    </xdr:from>
    <xdr:to>
      <xdr:col>14</xdr:col>
      <xdr:colOff>79375</xdr:colOff>
      <xdr:row>79</xdr:row>
      <xdr:rowOff>74696</xdr:rowOff>
    </xdr:to>
    <xdr:sp macro="" textlink="">
      <xdr:nvSpPr>
        <xdr:cNvPr id="420" name="円/楕円 419"/>
        <xdr:cNvSpPr/>
      </xdr:nvSpPr>
      <xdr:spPr>
        <a:xfrm>
          <a:off x="9588500" y="13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91223</xdr:rowOff>
    </xdr:from>
    <xdr:ext cx="534377" cy="259045"/>
    <xdr:sp macro="" textlink="">
      <xdr:nvSpPr>
        <xdr:cNvPr id="421" name="テキスト ボックス 420"/>
        <xdr:cNvSpPr txBox="1"/>
      </xdr:nvSpPr>
      <xdr:spPr>
        <a:xfrm>
          <a:off x="9372111" y="132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14320</xdr:rowOff>
    </xdr:from>
    <xdr:to>
      <xdr:col>15</xdr:col>
      <xdr:colOff>180975</xdr:colOff>
      <xdr:row>97</xdr:row>
      <xdr:rowOff>108389</xdr:rowOff>
    </xdr:to>
    <xdr:cxnSp macro="">
      <xdr:nvCxnSpPr>
        <xdr:cNvPr id="450" name="直線コネクタ 449"/>
        <xdr:cNvCxnSpPr/>
      </xdr:nvCxnSpPr>
      <xdr:spPr>
        <a:xfrm flipV="1">
          <a:off x="9639300" y="16644970"/>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134970</xdr:rowOff>
    </xdr:from>
    <xdr:to>
      <xdr:col>15</xdr:col>
      <xdr:colOff>231775</xdr:colOff>
      <xdr:row>97</xdr:row>
      <xdr:rowOff>65120</xdr:rowOff>
    </xdr:to>
    <xdr:sp macro="" textlink="">
      <xdr:nvSpPr>
        <xdr:cNvPr id="460" name="円/楕円 459"/>
        <xdr:cNvSpPr/>
      </xdr:nvSpPr>
      <xdr:spPr>
        <a:xfrm>
          <a:off x="10426700" y="1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157847</xdr:rowOff>
    </xdr:from>
    <xdr:ext cx="534377" cy="259045"/>
    <xdr:sp macro="" textlink="">
      <xdr:nvSpPr>
        <xdr:cNvPr id="461" name="普通建設事業費 （ うち更新整備　）該当値テキスト"/>
        <xdr:cNvSpPr txBox="1"/>
      </xdr:nvSpPr>
      <xdr:spPr>
        <a:xfrm>
          <a:off x="10528300"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57589</xdr:rowOff>
    </xdr:from>
    <xdr:to>
      <xdr:col>14</xdr:col>
      <xdr:colOff>79375</xdr:colOff>
      <xdr:row>97</xdr:row>
      <xdr:rowOff>159189</xdr:rowOff>
    </xdr:to>
    <xdr:sp macro="" textlink="">
      <xdr:nvSpPr>
        <xdr:cNvPr id="462" name="円/楕円 461"/>
        <xdr:cNvSpPr/>
      </xdr:nvSpPr>
      <xdr:spPr>
        <a:xfrm>
          <a:off x="9588500" y="166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150316</xdr:rowOff>
    </xdr:from>
    <xdr:ext cx="534377" cy="259045"/>
    <xdr:sp macro="" textlink="">
      <xdr:nvSpPr>
        <xdr:cNvPr id="463" name="テキスト ボックス 462"/>
        <xdr:cNvSpPr txBox="1"/>
      </xdr:nvSpPr>
      <xdr:spPr>
        <a:xfrm>
          <a:off x="9372111" y="167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127621</xdr:rowOff>
    </xdr:from>
    <xdr:to>
      <xdr:col>23</xdr:col>
      <xdr:colOff>517525</xdr:colOff>
      <xdr:row>38</xdr:row>
      <xdr:rowOff>138013</xdr:rowOff>
    </xdr:to>
    <xdr:cxnSp macro="">
      <xdr:nvCxnSpPr>
        <xdr:cNvPr id="490" name="直線コネクタ 489"/>
        <xdr:cNvCxnSpPr/>
      </xdr:nvCxnSpPr>
      <xdr:spPr>
        <a:xfrm>
          <a:off x="15481300" y="6642721"/>
          <a:ext cx="8382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127621</xdr:rowOff>
    </xdr:from>
    <xdr:to>
      <xdr:col>22</xdr:col>
      <xdr:colOff>365125</xdr:colOff>
      <xdr:row>38</xdr:row>
      <xdr:rowOff>135343</xdr:rowOff>
    </xdr:to>
    <xdr:cxnSp macro="">
      <xdr:nvCxnSpPr>
        <xdr:cNvPr id="493" name="直線コネクタ 492"/>
        <xdr:cNvCxnSpPr/>
      </xdr:nvCxnSpPr>
      <xdr:spPr>
        <a:xfrm flipV="1">
          <a:off x="14592300" y="664272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135343</xdr:rowOff>
    </xdr:from>
    <xdr:to>
      <xdr:col>21</xdr:col>
      <xdr:colOff>161925</xdr:colOff>
      <xdr:row>38</xdr:row>
      <xdr:rowOff>137021</xdr:rowOff>
    </xdr:to>
    <xdr:cxnSp macro="">
      <xdr:nvCxnSpPr>
        <xdr:cNvPr id="496" name="直線コネクタ 495"/>
        <xdr:cNvCxnSpPr/>
      </xdr:nvCxnSpPr>
      <xdr:spPr>
        <a:xfrm flipV="1">
          <a:off x="13703300" y="665044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110727</xdr:rowOff>
    </xdr:from>
    <xdr:to>
      <xdr:col>19</xdr:col>
      <xdr:colOff>644525</xdr:colOff>
      <xdr:row>38</xdr:row>
      <xdr:rowOff>137021</xdr:rowOff>
    </xdr:to>
    <xdr:cxnSp macro="">
      <xdr:nvCxnSpPr>
        <xdr:cNvPr id="499" name="直線コネクタ 498"/>
        <xdr:cNvCxnSpPr/>
      </xdr:nvCxnSpPr>
      <xdr:spPr>
        <a:xfrm>
          <a:off x="12814300" y="6625827"/>
          <a:ext cx="8890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87213</xdr:rowOff>
    </xdr:from>
    <xdr:to>
      <xdr:col>23</xdr:col>
      <xdr:colOff>568325</xdr:colOff>
      <xdr:row>39</xdr:row>
      <xdr:rowOff>17363</xdr:rowOff>
    </xdr:to>
    <xdr:sp macro="" textlink="">
      <xdr:nvSpPr>
        <xdr:cNvPr id="509" name="円/楕円 508"/>
        <xdr:cNvSpPr/>
      </xdr:nvSpPr>
      <xdr:spPr>
        <a:xfrm>
          <a:off x="16268700" y="66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76821</xdr:rowOff>
    </xdr:from>
    <xdr:to>
      <xdr:col>22</xdr:col>
      <xdr:colOff>415925</xdr:colOff>
      <xdr:row>39</xdr:row>
      <xdr:rowOff>6971</xdr:rowOff>
    </xdr:to>
    <xdr:sp macro="" textlink="">
      <xdr:nvSpPr>
        <xdr:cNvPr id="511" name="円/楕円 510"/>
        <xdr:cNvSpPr/>
      </xdr:nvSpPr>
      <xdr:spPr>
        <a:xfrm>
          <a:off x="15430500" y="65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169548</xdr:rowOff>
    </xdr:from>
    <xdr:ext cx="469744" cy="259045"/>
    <xdr:sp macro="" textlink="">
      <xdr:nvSpPr>
        <xdr:cNvPr id="512" name="テキスト ボックス 511"/>
        <xdr:cNvSpPr txBox="1"/>
      </xdr:nvSpPr>
      <xdr:spPr>
        <a:xfrm>
          <a:off x="15246427" y="66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84543</xdr:rowOff>
    </xdr:from>
    <xdr:to>
      <xdr:col>21</xdr:col>
      <xdr:colOff>212725</xdr:colOff>
      <xdr:row>39</xdr:row>
      <xdr:rowOff>14693</xdr:rowOff>
    </xdr:to>
    <xdr:sp macro="" textlink="">
      <xdr:nvSpPr>
        <xdr:cNvPr id="513" name="円/楕円 512"/>
        <xdr:cNvSpPr/>
      </xdr:nvSpPr>
      <xdr:spPr>
        <a:xfrm>
          <a:off x="14541500" y="65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5820</xdr:rowOff>
    </xdr:from>
    <xdr:ext cx="378565" cy="259045"/>
    <xdr:sp macro="" textlink="">
      <xdr:nvSpPr>
        <xdr:cNvPr id="514" name="テキスト ボックス 513"/>
        <xdr:cNvSpPr txBox="1"/>
      </xdr:nvSpPr>
      <xdr:spPr>
        <a:xfrm>
          <a:off x="14403017" y="669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86221</xdr:rowOff>
    </xdr:from>
    <xdr:to>
      <xdr:col>20</xdr:col>
      <xdr:colOff>9525</xdr:colOff>
      <xdr:row>39</xdr:row>
      <xdr:rowOff>16371</xdr:rowOff>
    </xdr:to>
    <xdr:sp macro="" textlink="">
      <xdr:nvSpPr>
        <xdr:cNvPr id="515" name="円/楕円 514"/>
        <xdr:cNvSpPr/>
      </xdr:nvSpPr>
      <xdr:spPr>
        <a:xfrm>
          <a:off x="13652500" y="66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7498</xdr:rowOff>
    </xdr:from>
    <xdr:ext cx="378565" cy="259045"/>
    <xdr:sp macro="" textlink="">
      <xdr:nvSpPr>
        <xdr:cNvPr id="516" name="テキスト ボックス 515"/>
        <xdr:cNvSpPr txBox="1"/>
      </xdr:nvSpPr>
      <xdr:spPr>
        <a:xfrm>
          <a:off x="13514017" y="669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59927</xdr:rowOff>
    </xdr:from>
    <xdr:to>
      <xdr:col>18</xdr:col>
      <xdr:colOff>492125</xdr:colOff>
      <xdr:row>38</xdr:row>
      <xdr:rowOff>161527</xdr:rowOff>
    </xdr:to>
    <xdr:sp macro="" textlink="">
      <xdr:nvSpPr>
        <xdr:cNvPr id="517" name="円/楕円 516"/>
        <xdr:cNvSpPr/>
      </xdr:nvSpPr>
      <xdr:spPr>
        <a:xfrm>
          <a:off x="12763500" y="65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152654</xdr:rowOff>
    </xdr:from>
    <xdr:ext cx="469744" cy="259045"/>
    <xdr:sp macro="" textlink="">
      <xdr:nvSpPr>
        <xdr:cNvPr id="518" name="テキスト ボックス 517"/>
        <xdr:cNvSpPr txBox="1"/>
      </xdr:nvSpPr>
      <xdr:spPr>
        <a:xfrm>
          <a:off x="12579427" y="666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104409</xdr:rowOff>
    </xdr:from>
    <xdr:to>
      <xdr:col>23</xdr:col>
      <xdr:colOff>517525</xdr:colOff>
      <xdr:row>76</xdr:row>
      <xdr:rowOff>111789</xdr:rowOff>
    </xdr:to>
    <xdr:cxnSp macro="">
      <xdr:nvCxnSpPr>
        <xdr:cNvPr id="594" name="直線コネクタ 593"/>
        <xdr:cNvCxnSpPr/>
      </xdr:nvCxnSpPr>
      <xdr:spPr>
        <a:xfrm>
          <a:off x="15481300" y="13134609"/>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73502</xdr:rowOff>
    </xdr:from>
    <xdr:to>
      <xdr:col>22</xdr:col>
      <xdr:colOff>365125</xdr:colOff>
      <xdr:row>76</xdr:row>
      <xdr:rowOff>104409</xdr:rowOff>
    </xdr:to>
    <xdr:cxnSp macro="">
      <xdr:nvCxnSpPr>
        <xdr:cNvPr id="597" name="直線コネクタ 596"/>
        <xdr:cNvCxnSpPr/>
      </xdr:nvCxnSpPr>
      <xdr:spPr>
        <a:xfrm>
          <a:off x="14592300" y="13103702"/>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74903</xdr:rowOff>
    </xdr:from>
    <xdr:ext cx="534377" cy="259045"/>
    <xdr:sp macro="" textlink="">
      <xdr:nvSpPr>
        <xdr:cNvPr id="599" name="テキスト ボックス 598"/>
        <xdr:cNvSpPr txBox="1"/>
      </xdr:nvSpPr>
      <xdr:spPr>
        <a:xfrm>
          <a:off x="15214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71358</xdr:rowOff>
    </xdr:from>
    <xdr:to>
      <xdr:col>21</xdr:col>
      <xdr:colOff>161925</xdr:colOff>
      <xdr:row>76</xdr:row>
      <xdr:rowOff>73502</xdr:rowOff>
    </xdr:to>
    <xdr:cxnSp macro="">
      <xdr:nvCxnSpPr>
        <xdr:cNvPr id="600" name="直線コネクタ 599"/>
        <xdr:cNvCxnSpPr/>
      </xdr:nvCxnSpPr>
      <xdr:spPr>
        <a:xfrm>
          <a:off x="13703300" y="13101558"/>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73203</xdr:rowOff>
    </xdr:from>
    <xdr:ext cx="534377" cy="259045"/>
    <xdr:sp macro="" textlink="">
      <xdr:nvSpPr>
        <xdr:cNvPr id="602" name="テキスト ボックス 601"/>
        <xdr:cNvSpPr txBox="1"/>
      </xdr:nvSpPr>
      <xdr:spPr>
        <a:xfrm>
          <a:off x="14325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100646</xdr:rowOff>
    </xdr:from>
    <xdr:to>
      <xdr:col>19</xdr:col>
      <xdr:colOff>644525</xdr:colOff>
      <xdr:row>76</xdr:row>
      <xdr:rowOff>71358</xdr:rowOff>
    </xdr:to>
    <xdr:cxnSp macro="">
      <xdr:nvCxnSpPr>
        <xdr:cNvPr id="603" name="直線コネクタ 602"/>
        <xdr:cNvCxnSpPr/>
      </xdr:nvCxnSpPr>
      <xdr:spPr>
        <a:xfrm>
          <a:off x="12814300" y="12959396"/>
          <a:ext cx="889000" cy="1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67698</xdr:rowOff>
    </xdr:from>
    <xdr:ext cx="534377" cy="259045"/>
    <xdr:sp macro="" textlink="">
      <xdr:nvSpPr>
        <xdr:cNvPr id="607" name="テキスト ボックス 606"/>
        <xdr:cNvSpPr txBox="1"/>
      </xdr:nvSpPr>
      <xdr:spPr>
        <a:xfrm>
          <a:off x="12547111" y="132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60989</xdr:rowOff>
    </xdr:from>
    <xdr:to>
      <xdr:col>23</xdr:col>
      <xdr:colOff>568325</xdr:colOff>
      <xdr:row>76</xdr:row>
      <xdr:rowOff>162589</xdr:rowOff>
    </xdr:to>
    <xdr:sp macro="" textlink="">
      <xdr:nvSpPr>
        <xdr:cNvPr id="613" name="円/楕円 612"/>
        <xdr:cNvSpPr/>
      </xdr:nvSpPr>
      <xdr:spPr>
        <a:xfrm>
          <a:off x="16268700" y="130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83865</xdr:rowOff>
    </xdr:from>
    <xdr:ext cx="534377" cy="259045"/>
    <xdr:sp macro="" textlink="">
      <xdr:nvSpPr>
        <xdr:cNvPr id="614" name="公債費該当値テキスト"/>
        <xdr:cNvSpPr txBox="1"/>
      </xdr:nvSpPr>
      <xdr:spPr>
        <a:xfrm>
          <a:off x="16370300" y="129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53609</xdr:rowOff>
    </xdr:from>
    <xdr:to>
      <xdr:col>22</xdr:col>
      <xdr:colOff>415925</xdr:colOff>
      <xdr:row>76</xdr:row>
      <xdr:rowOff>155209</xdr:rowOff>
    </xdr:to>
    <xdr:sp macro="" textlink="">
      <xdr:nvSpPr>
        <xdr:cNvPr id="615" name="円/楕円 614"/>
        <xdr:cNvSpPr/>
      </xdr:nvSpPr>
      <xdr:spPr>
        <a:xfrm>
          <a:off x="15430500" y="130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285</xdr:rowOff>
    </xdr:from>
    <xdr:ext cx="534377" cy="259045"/>
    <xdr:sp macro="" textlink="">
      <xdr:nvSpPr>
        <xdr:cNvPr id="616" name="テキスト ボックス 615"/>
        <xdr:cNvSpPr txBox="1"/>
      </xdr:nvSpPr>
      <xdr:spPr>
        <a:xfrm>
          <a:off x="15214111" y="128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22702</xdr:rowOff>
    </xdr:from>
    <xdr:to>
      <xdr:col>21</xdr:col>
      <xdr:colOff>212725</xdr:colOff>
      <xdr:row>76</xdr:row>
      <xdr:rowOff>124302</xdr:rowOff>
    </xdr:to>
    <xdr:sp macro="" textlink="">
      <xdr:nvSpPr>
        <xdr:cNvPr id="617" name="円/楕円 616"/>
        <xdr:cNvSpPr/>
      </xdr:nvSpPr>
      <xdr:spPr>
        <a:xfrm>
          <a:off x="14541500" y="130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140829</xdr:rowOff>
    </xdr:from>
    <xdr:ext cx="534377" cy="259045"/>
    <xdr:sp macro="" textlink="">
      <xdr:nvSpPr>
        <xdr:cNvPr id="618" name="テキスト ボックス 617"/>
        <xdr:cNvSpPr txBox="1"/>
      </xdr:nvSpPr>
      <xdr:spPr>
        <a:xfrm>
          <a:off x="14325111" y="128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20558</xdr:rowOff>
    </xdr:from>
    <xdr:to>
      <xdr:col>20</xdr:col>
      <xdr:colOff>9525</xdr:colOff>
      <xdr:row>76</xdr:row>
      <xdr:rowOff>122158</xdr:rowOff>
    </xdr:to>
    <xdr:sp macro="" textlink="">
      <xdr:nvSpPr>
        <xdr:cNvPr id="619" name="円/楕円 618"/>
        <xdr:cNvSpPr/>
      </xdr:nvSpPr>
      <xdr:spPr>
        <a:xfrm>
          <a:off x="13652500" y="130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138685</xdr:rowOff>
    </xdr:from>
    <xdr:ext cx="534377" cy="259045"/>
    <xdr:sp macro="" textlink="">
      <xdr:nvSpPr>
        <xdr:cNvPr id="620" name="テキスト ボックス 619"/>
        <xdr:cNvSpPr txBox="1"/>
      </xdr:nvSpPr>
      <xdr:spPr>
        <a:xfrm>
          <a:off x="13436111" y="128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49846</xdr:rowOff>
    </xdr:from>
    <xdr:to>
      <xdr:col>18</xdr:col>
      <xdr:colOff>492125</xdr:colOff>
      <xdr:row>75</xdr:row>
      <xdr:rowOff>151445</xdr:rowOff>
    </xdr:to>
    <xdr:sp macro="" textlink="">
      <xdr:nvSpPr>
        <xdr:cNvPr id="621" name="円/楕円 620"/>
        <xdr:cNvSpPr/>
      </xdr:nvSpPr>
      <xdr:spPr>
        <a:xfrm>
          <a:off x="12763500" y="12908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167973</xdr:rowOff>
    </xdr:from>
    <xdr:ext cx="599010" cy="259045"/>
    <xdr:sp macro="" textlink="">
      <xdr:nvSpPr>
        <xdr:cNvPr id="622" name="テキスト ボックス 621"/>
        <xdr:cNvSpPr txBox="1"/>
      </xdr:nvSpPr>
      <xdr:spPr>
        <a:xfrm>
          <a:off x="12514794" y="1268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13584</xdr:rowOff>
    </xdr:from>
    <xdr:to>
      <xdr:col>23</xdr:col>
      <xdr:colOff>517525</xdr:colOff>
      <xdr:row>98</xdr:row>
      <xdr:rowOff>14821</xdr:rowOff>
    </xdr:to>
    <xdr:cxnSp macro="">
      <xdr:nvCxnSpPr>
        <xdr:cNvPr id="647" name="直線コネクタ 646"/>
        <xdr:cNvCxnSpPr/>
      </xdr:nvCxnSpPr>
      <xdr:spPr>
        <a:xfrm flipV="1">
          <a:off x="15481300" y="16815684"/>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11761</xdr:rowOff>
    </xdr:from>
    <xdr:to>
      <xdr:col>22</xdr:col>
      <xdr:colOff>365125</xdr:colOff>
      <xdr:row>98</xdr:row>
      <xdr:rowOff>14821</xdr:rowOff>
    </xdr:to>
    <xdr:cxnSp macro="">
      <xdr:nvCxnSpPr>
        <xdr:cNvPr id="650" name="直線コネクタ 649"/>
        <xdr:cNvCxnSpPr/>
      </xdr:nvCxnSpPr>
      <xdr:spPr>
        <a:xfrm>
          <a:off x="14592300" y="1681386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11761</xdr:rowOff>
    </xdr:from>
    <xdr:to>
      <xdr:col>21</xdr:col>
      <xdr:colOff>161925</xdr:colOff>
      <xdr:row>98</xdr:row>
      <xdr:rowOff>15108</xdr:rowOff>
    </xdr:to>
    <xdr:cxnSp macro="">
      <xdr:nvCxnSpPr>
        <xdr:cNvPr id="653" name="直線コネクタ 652"/>
        <xdr:cNvCxnSpPr/>
      </xdr:nvCxnSpPr>
      <xdr:spPr>
        <a:xfrm flipV="1">
          <a:off x="13703300" y="16813861"/>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9785</xdr:rowOff>
    </xdr:from>
    <xdr:to>
      <xdr:col>19</xdr:col>
      <xdr:colOff>644525</xdr:colOff>
      <xdr:row>98</xdr:row>
      <xdr:rowOff>15108</xdr:rowOff>
    </xdr:to>
    <xdr:cxnSp macro="">
      <xdr:nvCxnSpPr>
        <xdr:cNvPr id="656" name="直線コネクタ 655"/>
        <xdr:cNvCxnSpPr/>
      </xdr:nvCxnSpPr>
      <xdr:spPr>
        <a:xfrm>
          <a:off x="12814300" y="16811885"/>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134234</xdr:rowOff>
    </xdr:from>
    <xdr:to>
      <xdr:col>23</xdr:col>
      <xdr:colOff>568325</xdr:colOff>
      <xdr:row>98</xdr:row>
      <xdr:rowOff>64384</xdr:rowOff>
    </xdr:to>
    <xdr:sp macro="" textlink="">
      <xdr:nvSpPr>
        <xdr:cNvPr id="666" name="円/楕円 665"/>
        <xdr:cNvSpPr/>
      </xdr:nvSpPr>
      <xdr:spPr>
        <a:xfrm>
          <a:off x="16268700" y="167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135471</xdr:rowOff>
    </xdr:from>
    <xdr:to>
      <xdr:col>22</xdr:col>
      <xdr:colOff>415925</xdr:colOff>
      <xdr:row>98</xdr:row>
      <xdr:rowOff>65621</xdr:rowOff>
    </xdr:to>
    <xdr:sp macro="" textlink="">
      <xdr:nvSpPr>
        <xdr:cNvPr id="668" name="円/楕円 667"/>
        <xdr:cNvSpPr/>
      </xdr:nvSpPr>
      <xdr:spPr>
        <a:xfrm>
          <a:off x="15430500" y="167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56748</xdr:rowOff>
    </xdr:from>
    <xdr:ext cx="534377" cy="259045"/>
    <xdr:sp macro="" textlink="">
      <xdr:nvSpPr>
        <xdr:cNvPr id="669" name="テキスト ボックス 668"/>
        <xdr:cNvSpPr txBox="1"/>
      </xdr:nvSpPr>
      <xdr:spPr>
        <a:xfrm>
          <a:off x="15214111" y="168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132411</xdr:rowOff>
    </xdr:from>
    <xdr:to>
      <xdr:col>21</xdr:col>
      <xdr:colOff>212725</xdr:colOff>
      <xdr:row>98</xdr:row>
      <xdr:rowOff>62561</xdr:rowOff>
    </xdr:to>
    <xdr:sp macro="" textlink="">
      <xdr:nvSpPr>
        <xdr:cNvPr id="670" name="円/楕円 669"/>
        <xdr:cNvSpPr/>
      </xdr:nvSpPr>
      <xdr:spPr>
        <a:xfrm>
          <a:off x="14541500" y="16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53688</xdr:rowOff>
    </xdr:from>
    <xdr:ext cx="534377" cy="259045"/>
    <xdr:sp macro="" textlink="">
      <xdr:nvSpPr>
        <xdr:cNvPr id="671" name="テキスト ボックス 670"/>
        <xdr:cNvSpPr txBox="1"/>
      </xdr:nvSpPr>
      <xdr:spPr>
        <a:xfrm>
          <a:off x="14325111" y="16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135758</xdr:rowOff>
    </xdr:from>
    <xdr:to>
      <xdr:col>20</xdr:col>
      <xdr:colOff>9525</xdr:colOff>
      <xdr:row>98</xdr:row>
      <xdr:rowOff>65908</xdr:rowOff>
    </xdr:to>
    <xdr:sp macro="" textlink="">
      <xdr:nvSpPr>
        <xdr:cNvPr id="672" name="円/楕円 671"/>
        <xdr:cNvSpPr/>
      </xdr:nvSpPr>
      <xdr:spPr>
        <a:xfrm>
          <a:off x="13652500" y="167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57035</xdr:rowOff>
    </xdr:from>
    <xdr:ext cx="534377" cy="259045"/>
    <xdr:sp macro="" textlink="">
      <xdr:nvSpPr>
        <xdr:cNvPr id="673" name="テキスト ボックス 672"/>
        <xdr:cNvSpPr txBox="1"/>
      </xdr:nvSpPr>
      <xdr:spPr>
        <a:xfrm>
          <a:off x="13436111" y="168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130435</xdr:rowOff>
    </xdr:from>
    <xdr:to>
      <xdr:col>18</xdr:col>
      <xdr:colOff>492125</xdr:colOff>
      <xdr:row>98</xdr:row>
      <xdr:rowOff>60585</xdr:rowOff>
    </xdr:to>
    <xdr:sp macro="" textlink="">
      <xdr:nvSpPr>
        <xdr:cNvPr id="674" name="円/楕円 673"/>
        <xdr:cNvSpPr/>
      </xdr:nvSpPr>
      <xdr:spPr>
        <a:xfrm>
          <a:off x="12763500" y="16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51712</xdr:rowOff>
    </xdr:from>
    <xdr:ext cx="534377" cy="259045"/>
    <xdr:sp macro="" textlink="">
      <xdr:nvSpPr>
        <xdr:cNvPr id="675" name="テキスト ボックス 674"/>
        <xdr:cNvSpPr txBox="1"/>
      </xdr:nvSpPr>
      <xdr:spPr>
        <a:xfrm>
          <a:off x="12547111" y="168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96609</xdr:rowOff>
    </xdr:from>
    <xdr:to>
      <xdr:col>31</xdr:col>
      <xdr:colOff>34925</xdr:colOff>
      <xdr:row>39</xdr:row>
      <xdr:rowOff>98878</xdr:rowOff>
    </xdr:to>
    <xdr:cxnSp macro="">
      <xdr:nvCxnSpPr>
        <xdr:cNvPr id="709" name="直線コネクタ 708"/>
        <xdr:cNvCxnSpPr/>
      </xdr:nvCxnSpPr>
      <xdr:spPr>
        <a:xfrm>
          <a:off x="20434300" y="678315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96609</xdr:rowOff>
    </xdr:from>
    <xdr:to>
      <xdr:col>29</xdr:col>
      <xdr:colOff>517525</xdr:colOff>
      <xdr:row>39</xdr:row>
      <xdr:rowOff>96690</xdr:rowOff>
    </xdr:to>
    <xdr:cxnSp macro="">
      <xdr:nvCxnSpPr>
        <xdr:cNvPr id="712" name="直線コネクタ 711"/>
        <xdr:cNvCxnSpPr/>
      </xdr:nvCxnSpPr>
      <xdr:spPr>
        <a:xfrm flipV="1">
          <a:off x="19545300" y="678315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96690</xdr:rowOff>
    </xdr:from>
    <xdr:to>
      <xdr:col>28</xdr:col>
      <xdr:colOff>314325</xdr:colOff>
      <xdr:row>39</xdr:row>
      <xdr:rowOff>96772</xdr:rowOff>
    </xdr:to>
    <xdr:cxnSp macro="">
      <xdr:nvCxnSpPr>
        <xdr:cNvPr id="715" name="直線コネクタ 714"/>
        <xdr:cNvCxnSpPr/>
      </xdr:nvCxnSpPr>
      <xdr:spPr>
        <a:xfrm flipV="1">
          <a:off x="18656300" y="6783240"/>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45809</xdr:rowOff>
    </xdr:from>
    <xdr:to>
      <xdr:col>29</xdr:col>
      <xdr:colOff>568325</xdr:colOff>
      <xdr:row>39</xdr:row>
      <xdr:rowOff>147409</xdr:rowOff>
    </xdr:to>
    <xdr:sp macro="" textlink="">
      <xdr:nvSpPr>
        <xdr:cNvPr id="729" name="円/楕円 728"/>
        <xdr:cNvSpPr/>
      </xdr:nvSpPr>
      <xdr:spPr>
        <a:xfrm>
          <a:off x="20383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138536</xdr:rowOff>
    </xdr:from>
    <xdr:ext cx="378565" cy="259045"/>
    <xdr:sp macro="" textlink="">
      <xdr:nvSpPr>
        <xdr:cNvPr id="730" name="テキスト ボックス 729"/>
        <xdr:cNvSpPr txBox="1"/>
      </xdr:nvSpPr>
      <xdr:spPr>
        <a:xfrm>
          <a:off x="20245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45890</xdr:rowOff>
    </xdr:from>
    <xdr:to>
      <xdr:col>28</xdr:col>
      <xdr:colOff>365125</xdr:colOff>
      <xdr:row>39</xdr:row>
      <xdr:rowOff>147490</xdr:rowOff>
    </xdr:to>
    <xdr:sp macro="" textlink="">
      <xdr:nvSpPr>
        <xdr:cNvPr id="731" name="円/楕円 730"/>
        <xdr:cNvSpPr/>
      </xdr:nvSpPr>
      <xdr:spPr>
        <a:xfrm>
          <a:off x="19494500" y="67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138617</xdr:rowOff>
    </xdr:from>
    <xdr:ext cx="378565" cy="259045"/>
    <xdr:sp macro="" textlink="">
      <xdr:nvSpPr>
        <xdr:cNvPr id="732" name="テキスト ボックス 731"/>
        <xdr:cNvSpPr txBox="1"/>
      </xdr:nvSpPr>
      <xdr:spPr>
        <a:xfrm>
          <a:off x="19356017" y="682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45972</xdr:rowOff>
    </xdr:from>
    <xdr:to>
      <xdr:col>27</xdr:col>
      <xdr:colOff>161925</xdr:colOff>
      <xdr:row>39</xdr:row>
      <xdr:rowOff>147572</xdr:rowOff>
    </xdr:to>
    <xdr:sp macro="" textlink="">
      <xdr:nvSpPr>
        <xdr:cNvPr id="733" name="円/楕円 732"/>
        <xdr:cNvSpPr/>
      </xdr:nvSpPr>
      <xdr:spPr>
        <a:xfrm>
          <a:off x="18605500" y="67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138699</xdr:rowOff>
    </xdr:from>
    <xdr:ext cx="378565" cy="259045"/>
    <xdr:sp macro="" textlink="">
      <xdr:nvSpPr>
        <xdr:cNvPr id="734" name="テキスト ボックス 733"/>
        <xdr:cNvSpPr txBox="1"/>
      </xdr:nvSpPr>
      <xdr:spPr>
        <a:xfrm>
          <a:off x="18467017" y="682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5" name="直線コネクタ 76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8" name="直線コネクタ 76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1" name="直線コネクタ 77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4" name="直線コネクタ 77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6" name="円/楕円 78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7" name="テキスト ボックス 78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8" name="円/楕円 78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9" name="テキスト ボックス 78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0" name="円/楕円 78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1" name="テキスト ボックス 79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2" name="円/楕円 79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3" name="テキスト ボックス 79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35299</xdr:rowOff>
    </xdr:from>
    <xdr:to>
      <xdr:col>32</xdr:col>
      <xdr:colOff>187325</xdr:colOff>
      <xdr:row>76</xdr:row>
      <xdr:rowOff>106590</xdr:rowOff>
    </xdr:to>
    <xdr:cxnSp macro="">
      <xdr:nvCxnSpPr>
        <xdr:cNvPr id="822" name="直線コネクタ 821"/>
        <xdr:cNvCxnSpPr/>
      </xdr:nvCxnSpPr>
      <xdr:spPr>
        <a:xfrm flipV="1">
          <a:off x="21323300" y="13065499"/>
          <a:ext cx="8382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106590</xdr:rowOff>
    </xdr:from>
    <xdr:to>
      <xdr:col>31</xdr:col>
      <xdr:colOff>34925</xdr:colOff>
      <xdr:row>76</xdr:row>
      <xdr:rowOff>137316</xdr:rowOff>
    </xdr:to>
    <xdr:cxnSp macro="">
      <xdr:nvCxnSpPr>
        <xdr:cNvPr id="825" name="直線コネクタ 824"/>
        <xdr:cNvCxnSpPr/>
      </xdr:nvCxnSpPr>
      <xdr:spPr>
        <a:xfrm flipV="1">
          <a:off x="20434300" y="13136790"/>
          <a:ext cx="889000" cy="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134305</xdr:rowOff>
    </xdr:from>
    <xdr:to>
      <xdr:col>29</xdr:col>
      <xdr:colOff>517525</xdr:colOff>
      <xdr:row>76</xdr:row>
      <xdr:rowOff>137316</xdr:rowOff>
    </xdr:to>
    <xdr:cxnSp macro="">
      <xdr:nvCxnSpPr>
        <xdr:cNvPr id="828" name="直線コネクタ 827"/>
        <xdr:cNvCxnSpPr/>
      </xdr:nvCxnSpPr>
      <xdr:spPr>
        <a:xfrm>
          <a:off x="19545300" y="13164505"/>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134305</xdr:rowOff>
    </xdr:from>
    <xdr:to>
      <xdr:col>28</xdr:col>
      <xdr:colOff>314325</xdr:colOff>
      <xdr:row>76</xdr:row>
      <xdr:rowOff>146230</xdr:rowOff>
    </xdr:to>
    <xdr:cxnSp macro="">
      <xdr:nvCxnSpPr>
        <xdr:cNvPr id="831" name="直線コネクタ 830"/>
        <xdr:cNvCxnSpPr/>
      </xdr:nvCxnSpPr>
      <xdr:spPr>
        <a:xfrm flipV="1">
          <a:off x="18656300" y="13164505"/>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155949</xdr:rowOff>
    </xdr:from>
    <xdr:to>
      <xdr:col>32</xdr:col>
      <xdr:colOff>238125</xdr:colOff>
      <xdr:row>76</xdr:row>
      <xdr:rowOff>86099</xdr:rowOff>
    </xdr:to>
    <xdr:sp macro="" textlink="">
      <xdr:nvSpPr>
        <xdr:cNvPr id="841" name="円/楕円 840"/>
        <xdr:cNvSpPr/>
      </xdr:nvSpPr>
      <xdr:spPr>
        <a:xfrm>
          <a:off x="22110700" y="130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7376</xdr:rowOff>
    </xdr:from>
    <xdr:ext cx="534377" cy="259045"/>
    <xdr:sp macro="" textlink="">
      <xdr:nvSpPr>
        <xdr:cNvPr id="842" name="繰出金該当値テキスト"/>
        <xdr:cNvSpPr txBox="1"/>
      </xdr:nvSpPr>
      <xdr:spPr>
        <a:xfrm>
          <a:off x="22212300" y="128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55790</xdr:rowOff>
    </xdr:from>
    <xdr:to>
      <xdr:col>31</xdr:col>
      <xdr:colOff>85725</xdr:colOff>
      <xdr:row>76</xdr:row>
      <xdr:rowOff>157390</xdr:rowOff>
    </xdr:to>
    <xdr:sp macro="" textlink="">
      <xdr:nvSpPr>
        <xdr:cNvPr id="843" name="円/楕円 842"/>
        <xdr:cNvSpPr/>
      </xdr:nvSpPr>
      <xdr:spPr>
        <a:xfrm>
          <a:off x="21272500" y="130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148517</xdr:rowOff>
    </xdr:from>
    <xdr:ext cx="534377" cy="259045"/>
    <xdr:sp macro="" textlink="">
      <xdr:nvSpPr>
        <xdr:cNvPr id="844" name="テキスト ボックス 843"/>
        <xdr:cNvSpPr txBox="1"/>
      </xdr:nvSpPr>
      <xdr:spPr>
        <a:xfrm>
          <a:off x="21056111" y="131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86516</xdr:rowOff>
    </xdr:from>
    <xdr:to>
      <xdr:col>29</xdr:col>
      <xdr:colOff>568325</xdr:colOff>
      <xdr:row>77</xdr:row>
      <xdr:rowOff>16666</xdr:rowOff>
    </xdr:to>
    <xdr:sp macro="" textlink="">
      <xdr:nvSpPr>
        <xdr:cNvPr id="845" name="円/楕円 844"/>
        <xdr:cNvSpPr/>
      </xdr:nvSpPr>
      <xdr:spPr>
        <a:xfrm>
          <a:off x="20383500" y="131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7793</xdr:rowOff>
    </xdr:from>
    <xdr:ext cx="534377" cy="259045"/>
    <xdr:sp macro="" textlink="">
      <xdr:nvSpPr>
        <xdr:cNvPr id="846" name="テキスト ボックス 845"/>
        <xdr:cNvSpPr txBox="1"/>
      </xdr:nvSpPr>
      <xdr:spPr>
        <a:xfrm>
          <a:off x="20167111" y="132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83505</xdr:rowOff>
    </xdr:from>
    <xdr:to>
      <xdr:col>28</xdr:col>
      <xdr:colOff>365125</xdr:colOff>
      <xdr:row>77</xdr:row>
      <xdr:rowOff>13655</xdr:rowOff>
    </xdr:to>
    <xdr:sp macro="" textlink="">
      <xdr:nvSpPr>
        <xdr:cNvPr id="847" name="円/楕円 846"/>
        <xdr:cNvSpPr/>
      </xdr:nvSpPr>
      <xdr:spPr>
        <a:xfrm>
          <a:off x="19494500" y="131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4782</xdr:rowOff>
    </xdr:from>
    <xdr:ext cx="534377" cy="259045"/>
    <xdr:sp macro="" textlink="">
      <xdr:nvSpPr>
        <xdr:cNvPr id="848" name="テキスト ボックス 847"/>
        <xdr:cNvSpPr txBox="1"/>
      </xdr:nvSpPr>
      <xdr:spPr>
        <a:xfrm>
          <a:off x="19278111" y="132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95430</xdr:rowOff>
    </xdr:from>
    <xdr:to>
      <xdr:col>27</xdr:col>
      <xdr:colOff>161925</xdr:colOff>
      <xdr:row>77</xdr:row>
      <xdr:rowOff>25580</xdr:rowOff>
    </xdr:to>
    <xdr:sp macro="" textlink="">
      <xdr:nvSpPr>
        <xdr:cNvPr id="849" name="円/楕円 848"/>
        <xdr:cNvSpPr/>
      </xdr:nvSpPr>
      <xdr:spPr>
        <a:xfrm>
          <a:off x="18605500" y="131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16707</xdr:rowOff>
    </xdr:from>
    <xdr:ext cx="534377" cy="259045"/>
    <xdr:sp macro="" textlink="">
      <xdr:nvSpPr>
        <xdr:cNvPr id="850" name="テキスト ボックス 849"/>
        <xdr:cNvSpPr txBox="1"/>
      </xdr:nvSpPr>
      <xdr:spPr>
        <a:xfrm>
          <a:off x="18389111" y="132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性質別歳出の住民一人当たりのコストで高いものは，①普通建設事業費，②人件費，③補助費等の順となっている。</a:t>
          </a:r>
        </a:p>
        <a:p>
          <a:r>
            <a:rPr kumimoji="1" lang="ja-JP" altLang="en-US" sz="1300">
              <a:latin typeface="ＭＳ Ｐゴシック"/>
            </a:rPr>
            <a:t>①普通建設事業費については，住民一人当たり</a:t>
          </a:r>
          <a:r>
            <a:rPr kumimoji="1" lang="en-US" altLang="ja-JP" sz="1300">
              <a:latin typeface="ＭＳ Ｐゴシック"/>
            </a:rPr>
            <a:t>123,320</a:t>
          </a:r>
          <a:r>
            <a:rPr kumimoji="1" lang="ja-JP" altLang="en-US" sz="1300">
              <a:latin typeface="ＭＳ Ｐゴシック"/>
            </a:rPr>
            <a:t>円となっており，類似団体と比較しても高い状況である。主な要因は普通建設事業費で割合の高い下場土地区画整理事業を継続して実施しているためである。</a:t>
          </a:r>
          <a:endParaRPr kumimoji="1" lang="en-US" altLang="ja-JP" sz="1300">
            <a:latin typeface="ＭＳ Ｐゴシック"/>
          </a:endParaRPr>
        </a:p>
        <a:p>
          <a:r>
            <a:rPr kumimoji="1" lang="ja-JP" altLang="en-US" sz="1300">
              <a:latin typeface="ＭＳ Ｐゴシック"/>
            </a:rPr>
            <a:t>②人件費については，住民一人当たり</a:t>
          </a:r>
          <a:r>
            <a:rPr kumimoji="1" lang="en-US" altLang="ja-JP" sz="1300">
              <a:latin typeface="ＭＳ Ｐゴシック"/>
            </a:rPr>
            <a:t>109,813</a:t>
          </a:r>
          <a:r>
            <a:rPr kumimoji="1" lang="ja-JP" altLang="en-US" sz="1300">
              <a:latin typeface="ＭＳ Ｐゴシック"/>
            </a:rPr>
            <a:t>円となっており，類似団体と比較しても高い状況である。人件費決算額は減少しているが，それ以上に人口が減少しているためである。</a:t>
          </a:r>
        </a:p>
        <a:p>
          <a:r>
            <a:rPr kumimoji="1" lang="ja-JP" altLang="en-US" sz="1300">
              <a:latin typeface="ＭＳ Ｐゴシック"/>
            </a:rPr>
            <a:t>③補助費等については，住民一人当たり</a:t>
          </a:r>
          <a:r>
            <a:rPr kumimoji="1" lang="en-US" altLang="ja-JP" sz="1300">
              <a:latin typeface="ＭＳ Ｐゴシック"/>
            </a:rPr>
            <a:t>96,119</a:t>
          </a:r>
          <a:r>
            <a:rPr kumimoji="1" lang="ja-JP" altLang="en-US" sz="1300">
              <a:latin typeface="ＭＳ Ｐゴシック"/>
            </a:rPr>
            <a:t>円となっており，類似団体と比較しても高い状況である。一部事務組合に対する負担金は減少しているが，一部事務組合以外の負担金・補助金の割合が大きく影響している。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鹿児島県湧水町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10,061
10,025
144.29
7,190,592
6,763,921
352,106
4,352,044
8,670,733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57894</xdr:rowOff>
    </xdr:from>
    <xdr:to>
      <xdr:col>6</xdr:col>
      <xdr:colOff>511175</xdr:colOff>
      <xdr:row>35</xdr:row>
      <xdr:rowOff>95123</xdr:rowOff>
    </xdr:to>
    <xdr:cxnSp macro="">
      <xdr:nvCxnSpPr>
        <xdr:cNvPr id="63" name="直線コネクタ 62"/>
        <xdr:cNvCxnSpPr/>
      </xdr:nvCxnSpPr>
      <xdr:spPr>
        <a:xfrm flipV="1">
          <a:off x="3797300" y="6058644"/>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95123</xdr:rowOff>
    </xdr:from>
    <xdr:to>
      <xdr:col>5</xdr:col>
      <xdr:colOff>358775</xdr:colOff>
      <xdr:row>36</xdr:row>
      <xdr:rowOff>57078</xdr:rowOff>
    </xdr:to>
    <xdr:cxnSp macro="">
      <xdr:nvCxnSpPr>
        <xdr:cNvPr id="66" name="直線コネクタ 65"/>
        <xdr:cNvCxnSpPr/>
      </xdr:nvCxnSpPr>
      <xdr:spPr>
        <a:xfrm flipV="1">
          <a:off x="2908300" y="6095873"/>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126437</xdr:rowOff>
    </xdr:from>
    <xdr:ext cx="469744" cy="259045"/>
    <xdr:sp macro="" textlink="">
      <xdr:nvSpPr>
        <xdr:cNvPr id="68" name="テキスト ボックス 67"/>
        <xdr:cNvSpPr txBox="1"/>
      </xdr:nvSpPr>
      <xdr:spPr>
        <a:xfrm>
          <a:off x="3562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20828</xdr:rowOff>
    </xdr:from>
    <xdr:to>
      <xdr:col>4</xdr:col>
      <xdr:colOff>155575</xdr:colOff>
      <xdr:row>36</xdr:row>
      <xdr:rowOff>57078</xdr:rowOff>
    </xdr:to>
    <xdr:cxnSp macro="">
      <xdr:nvCxnSpPr>
        <xdr:cNvPr id="69" name="直線コネクタ 68"/>
        <xdr:cNvCxnSpPr/>
      </xdr:nvCxnSpPr>
      <xdr:spPr>
        <a:xfrm>
          <a:off x="2019300" y="619302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144398</xdr:rowOff>
    </xdr:from>
    <xdr:ext cx="469744" cy="259045"/>
    <xdr:sp macro="" textlink="">
      <xdr:nvSpPr>
        <xdr:cNvPr id="71" name="テキスト ボックス 70"/>
        <xdr:cNvSpPr txBox="1"/>
      </xdr:nvSpPr>
      <xdr:spPr>
        <a:xfrm>
          <a:off x="2673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41728</xdr:rowOff>
    </xdr:from>
    <xdr:to>
      <xdr:col>2</xdr:col>
      <xdr:colOff>638175</xdr:colOff>
      <xdr:row>36</xdr:row>
      <xdr:rowOff>20828</xdr:rowOff>
    </xdr:to>
    <xdr:cxnSp macro="">
      <xdr:nvCxnSpPr>
        <xdr:cNvPr id="72" name="直線コネクタ 71"/>
        <xdr:cNvCxnSpPr/>
      </xdr:nvCxnSpPr>
      <xdr:spPr>
        <a:xfrm>
          <a:off x="1130300" y="6042478"/>
          <a:ext cx="889000" cy="15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118109</xdr:rowOff>
    </xdr:from>
    <xdr:ext cx="469744" cy="259045"/>
    <xdr:sp macro="" textlink="">
      <xdr:nvSpPr>
        <xdr:cNvPr id="74" name="テキスト ボックス 73"/>
        <xdr:cNvSpPr txBox="1"/>
      </xdr:nvSpPr>
      <xdr:spPr>
        <a:xfrm>
          <a:off x="1784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7094</xdr:rowOff>
    </xdr:from>
    <xdr:to>
      <xdr:col>6</xdr:col>
      <xdr:colOff>561975</xdr:colOff>
      <xdr:row>35</xdr:row>
      <xdr:rowOff>108694</xdr:rowOff>
    </xdr:to>
    <xdr:sp macro="" textlink="">
      <xdr:nvSpPr>
        <xdr:cNvPr id="82" name="円/楕円 81"/>
        <xdr:cNvSpPr/>
      </xdr:nvSpPr>
      <xdr:spPr>
        <a:xfrm>
          <a:off x="45847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29971</xdr:rowOff>
    </xdr:from>
    <xdr:ext cx="469744" cy="259045"/>
    <xdr:sp macro="" textlink="">
      <xdr:nvSpPr>
        <xdr:cNvPr id="83" name="議会費該当値テキスト"/>
        <xdr:cNvSpPr txBox="1"/>
      </xdr:nvSpPr>
      <xdr:spPr>
        <a:xfrm>
          <a:off x="4686300" y="585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44323</xdr:rowOff>
    </xdr:from>
    <xdr:to>
      <xdr:col>5</xdr:col>
      <xdr:colOff>409575</xdr:colOff>
      <xdr:row>35</xdr:row>
      <xdr:rowOff>145923</xdr:rowOff>
    </xdr:to>
    <xdr:sp macro="" textlink="">
      <xdr:nvSpPr>
        <xdr:cNvPr id="84" name="円/楕円 83"/>
        <xdr:cNvSpPr/>
      </xdr:nvSpPr>
      <xdr:spPr>
        <a:xfrm>
          <a:off x="3746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162450</xdr:rowOff>
    </xdr:from>
    <xdr:ext cx="469744" cy="259045"/>
    <xdr:sp macro="" textlink="">
      <xdr:nvSpPr>
        <xdr:cNvPr id="85" name="テキスト ボックス 84"/>
        <xdr:cNvSpPr txBox="1"/>
      </xdr:nvSpPr>
      <xdr:spPr>
        <a:xfrm>
          <a:off x="3562427"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6278</xdr:rowOff>
    </xdr:from>
    <xdr:to>
      <xdr:col>4</xdr:col>
      <xdr:colOff>206375</xdr:colOff>
      <xdr:row>36</xdr:row>
      <xdr:rowOff>107878</xdr:rowOff>
    </xdr:to>
    <xdr:sp macro="" textlink="">
      <xdr:nvSpPr>
        <xdr:cNvPr id="86" name="円/楕円 85"/>
        <xdr:cNvSpPr/>
      </xdr:nvSpPr>
      <xdr:spPr>
        <a:xfrm>
          <a:off x="2857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124405</xdr:rowOff>
    </xdr:from>
    <xdr:ext cx="469744" cy="259045"/>
    <xdr:sp macro="" textlink="">
      <xdr:nvSpPr>
        <xdr:cNvPr id="87" name="テキスト ボックス 86"/>
        <xdr:cNvSpPr txBox="1"/>
      </xdr:nvSpPr>
      <xdr:spPr>
        <a:xfrm>
          <a:off x="2673427" y="59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141478</xdr:rowOff>
    </xdr:from>
    <xdr:to>
      <xdr:col>3</xdr:col>
      <xdr:colOff>3175</xdr:colOff>
      <xdr:row>36</xdr:row>
      <xdr:rowOff>71628</xdr:rowOff>
    </xdr:to>
    <xdr:sp macro="" textlink="">
      <xdr:nvSpPr>
        <xdr:cNvPr id="88" name="円/楕円 87"/>
        <xdr:cNvSpPr/>
      </xdr:nvSpPr>
      <xdr:spPr>
        <a:xfrm>
          <a:off x="1968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88155</xdr:rowOff>
    </xdr:from>
    <xdr:ext cx="469744" cy="259045"/>
    <xdr:sp macro="" textlink="">
      <xdr:nvSpPr>
        <xdr:cNvPr id="89" name="テキスト ボックス 88"/>
        <xdr:cNvSpPr txBox="1"/>
      </xdr:nvSpPr>
      <xdr:spPr>
        <a:xfrm>
          <a:off x="1784427"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162378</xdr:rowOff>
    </xdr:from>
    <xdr:to>
      <xdr:col>1</xdr:col>
      <xdr:colOff>485775</xdr:colOff>
      <xdr:row>35</xdr:row>
      <xdr:rowOff>92528</xdr:rowOff>
    </xdr:to>
    <xdr:sp macro="" textlink="">
      <xdr:nvSpPr>
        <xdr:cNvPr id="90" name="円/楕円 89"/>
        <xdr:cNvSpPr/>
      </xdr:nvSpPr>
      <xdr:spPr>
        <a:xfrm>
          <a:off x="1079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109055</xdr:rowOff>
    </xdr:from>
    <xdr:ext cx="469744" cy="259045"/>
    <xdr:sp macro="" textlink="">
      <xdr:nvSpPr>
        <xdr:cNvPr id="91" name="テキスト ボックス 90"/>
        <xdr:cNvSpPr txBox="1"/>
      </xdr:nvSpPr>
      <xdr:spPr>
        <a:xfrm>
          <a:off x="895427" y="57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144233</xdr:rowOff>
    </xdr:from>
    <xdr:to>
      <xdr:col>6</xdr:col>
      <xdr:colOff>511175</xdr:colOff>
      <xdr:row>57</xdr:row>
      <xdr:rowOff>147904</xdr:rowOff>
    </xdr:to>
    <xdr:cxnSp macro="">
      <xdr:nvCxnSpPr>
        <xdr:cNvPr id="116" name="直線コネクタ 115"/>
        <xdr:cNvCxnSpPr/>
      </xdr:nvCxnSpPr>
      <xdr:spPr>
        <a:xfrm flipV="1">
          <a:off x="3797300" y="9916883"/>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147543</xdr:rowOff>
    </xdr:from>
    <xdr:to>
      <xdr:col>5</xdr:col>
      <xdr:colOff>358775</xdr:colOff>
      <xdr:row>57</xdr:row>
      <xdr:rowOff>147904</xdr:rowOff>
    </xdr:to>
    <xdr:cxnSp macro="">
      <xdr:nvCxnSpPr>
        <xdr:cNvPr id="119" name="直線コネクタ 118"/>
        <xdr:cNvCxnSpPr/>
      </xdr:nvCxnSpPr>
      <xdr:spPr>
        <a:xfrm>
          <a:off x="2908300" y="992019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147543</xdr:rowOff>
    </xdr:from>
    <xdr:to>
      <xdr:col>4</xdr:col>
      <xdr:colOff>155575</xdr:colOff>
      <xdr:row>57</xdr:row>
      <xdr:rowOff>147845</xdr:rowOff>
    </xdr:to>
    <xdr:cxnSp macro="">
      <xdr:nvCxnSpPr>
        <xdr:cNvPr id="122" name="直線コネクタ 121"/>
        <xdr:cNvCxnSpPr/>
      </xdr:nvCxnSpPr>
      <xdr:spPr>
        <a:xfrm flipV="1">
          <a:off x="2019300" y="9920193"/>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146834</xdr:rowOff>
    </xdr:from>
    <xdr:to>
      <xdr:col>2</xdr:col>
      <xdr:colOff>638175</xdr:colOff>
      <xdr:row>57</xdr:row>
      <xdr:rowOff>147845</xdr:rowOff>
    </xdr:to>
    <xdr:cxnSp macro="">
      <xdr:nvCxnSpPr>
        <xdr:cNvPr id="125" name="直線コネクタ 124"/>
        <xdr:cNvCxnSpPr/>
      </xdr:nvCxnSpPr>
      <xdr:spPr>
        <a:xfrm>
          <a:off x="1130300" y="9919484"/>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93433</xdr:rowOff>
    </xdr:from>
    <xdr:to>
      <xdr:col>6</xdr:col>
      <xdr:colOff>561975</xdr:colOff>
      <xdr:row>58</xdr:row>
      <xdr:rowOff>23583</xdr:rowOff>
    </xdr:to>
    <xdr:sp macro="" textlink="">
      <xdr:nvSpPr>
        <xdr:cNvPr id="135" name="円/楕円 134"/>
        <xdr:cNvSpPr/>
      </xdr:nvSpPr>
      <xdr:spPr>
        <a:xfrm>
          <a:off x="4584700" y="98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97104</xdr:rowOff>
    </xdr:from>
    <xdr:to>
      <xdr:col>5</xdr:col>
      <xdr:colOff>409575</xdr:colOff>
      <xdr:row>58</xdr:row>
      <xdr:rowOff>27254</xdr:rowOff>
    </xdr:to>
    <xdr:sp macro="" textlink="">
      <xdr:nvSpPr>
        <xdr:cNvPr id="137" name="円/楕円 136"/>
        <xdr:cNvSpPr/>
      </xdr:nvSpPr>
      <xdr:spPr>
        <a:xfrm>
          <a:off x="3746500" y="98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18381</xdr:rowOff>
    </xdr:from>
    <xdr:ext cx="534377" cy="259045"/>
    <xdr:sp macro="" textlink="">
      <xdr:nvSpPr>
        <xdr:cNvPr id="138" name="テキスト ボックス 137"/>
        <xdr:cNvSpPr txBox="1"/>
      </xdr:nvSpPr>
      <xdr:spPr>
        <a:xfrm>
          <a:off x="3530111" y="99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96743</xdr:rowOff>
    </xdr:from>
    <xdr:to>
      <xdr:col>4</xdr:col>
      <xdr:colOff>206375</xdr:colOff>
      <xdr:row>58</xdr:row>
      <xdr:rowOff>26893</xdr:rowOff>
    </xdr:to>
    <xdr:sp macro="" textlink="">
      <xdr:nvSpPr>
        <xdr:cNvPr id="139" name="円/楕円 138"/>
        <xdr:cNvSpPr/>
      </xdr:nvSpPr>
      <xdr:spPr>
        <a:xfrm>
          <a:off x="2857500" y="98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18020</xdr:rowOff>
    </xdr:from>
    <xdr:ext cx="534377" cy="259045"/>
    <xdr:sp macro="" textlink="">
      <xdr:nvSpPr>
        <xdr:cNvPr id="140" name="テキスト ボックス 139"/>
        <xdr:cNvSpPr txBox="1"/>
      </xdr:nvSpPr>
      <xdr:spPr>
        <a:xfrm>
          <a:off x="2641111" y="99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97045</xdr:rowOff>
    </xdr:from>
    <xdr:to>
      <xdr:col>3</xdr:col>
      <xdr:colOff>3175</xdr:colOff>
      <xdr:row>58</xdr:row>
      <xdr:rowOff>27195</xdr:rowOff>
    </xdr:to>
    <xdr:sp macro="" textlink="">
      <xdr:nvSpPr>
        <xdr:cNvPr id="141" name="円/楕円 140"/>
        <xdr:cNvSpPr/>
      </xdr:nvSpPr>
      <xdr:spPr>
        <a:xfrm>
          <a:off x="1968500" y="98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18322</xdr:rowOff>
    </xdr:from>
    <xdr:ext cx="534377" cy="259045"/>
    <xdr:sp macro="" textlink="">
      <xdr:nvSpPr>
        <xdr:cNvPr id="142" name="テキスト ボックス 141"/>
        <xdr:cNvSpPr txBox="1"/>
      </xdr:nvSpPr>
      <xdr:spPr>
        <a:xfrm>
          <a:off x="1752111" y="99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96034</xdr:rowOff>
    </xdr:from>
    <xdr:to>
      <xdr:col>1</xdr:col>
      <xdr:colOff>485775</xdr:colOff>
      <xdr:row>58</xdr:row>
      <xdr:rowOff>26184</xdr:rowOff>
    </xdr:to>
    <xdr:sp macro="" textlink="">
      <xdr:nvSpPr>
        <xdr:cNvPr id="143" name="円/楕円 142"/>
        <xdr:cNvSpPr/>
      </xdr:nvSpPr>
      <xdr:spPr>
        <a:xfrm>
          <a:off x="1079500" y="98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17311</xdr:rowOff>
    </xdr:from>
    <xdr:ext cx="534377" cy="259045"/>
    <xdr:sp macro="" textlink="">
      <xdr:nvSpPr>
        <xdr:cNvPr id="144" name="テキスト ボックス 143"/>
        <xdr:cNvSpPr txBox="1"/>
      </xdr:nvSpPr>
      <xdr:spPr>
        <a:xfrm>
          <a:off x="863111" y="99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111556</xdr:rowOff>
    </xdr:from>
    <xdr:to>
      <xdr:col>6</xdr:col>
      <xdr:colOff>511175</xdr:colOff>
      <xdr:row>77</xdr:row>
      <xdr:rowOff>138779</xdr:rowOff>
    </xdr:to>
    <xdr:cxnSp macro="">
      <xdr:nvCxnSpPr>
        <xdr:cNvPr id="175" name="直線コネクタ 174"/>
        <xdr:cNvCxnSpPr/>
      </xdr:nvCxnSpPr>
      <xdr:spPr>
        <a:xfrm flipV="1">
          <a:off x="3797300" y="13313206"/>
          <a:ext cx="8382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138779</xdr:rowOff>
    </xdr:from>
    <xdr:to>
      <xdr:col>5</xdr:col>
      <xdr:colOff>358775</xdr:colOff>
      <xdr:row>77</xdr:row>
      <xdr:rowOff>165229</xdr:rowOff>
    </xdr:to>
    <xdr:cxnSp macro="">
      <xdr:nvCxnSpPr>
        <xdr:cNvPr id="178" name="直線コネクタ 177"/>
        <xdr:cNvCxnSpPr/>
      </xdr:nvCxnSpPr>
      <xdr:spPr>
        <a:xfrm flipV="1">
          <a:off x="2908300" y="13340429"/>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165229</xdr:rowOff>
    </xdr:from>
    <xdr:to>
      <xdr:col>4</xdr:col>
      <xdr:colOff>155575</xdr:colOff>
      <xdr:row>77</xdr:row>
      <xdr:rowOff>167928</xdr:rowOff>
    </xdr:to>
    <xdr:cxnSp macro="">
      <xdr:nvCxnSpPr>
        <xdr:cNvPr id="181" name="直線コネクタ 180"/>
        <xdr:cNvCxnSpPr/>
      </xdr:nvCxnSpPr>
      <xdr:spPr>
        <a:xfrm flipV="1">
          <a:off x="2019300" y="13366879"/>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165897</xdr:rowOff>
    </xdr:from>
    <xdr:to>
      <xdr:col>2</xdr:col>
      <xdr:colOff>638175</xdr:colOff>
      <xdr:row>77</xdr:row>
      <xdr:rowOff>167928</xdr:rowOff>
    </xdr:to>
    <xdr:cxnSp macro="">
      <xdr:nvCxnSpPr>
        <xdr:cNvPr id="184" name="直線コネクタ 183"/>
        <xdr:cNvCxnSpPr/>
      </xdr:nvCxnSpPr>
      <xdr:spPr>
        <a:xfrm>
          <a:off x="1130300" y="13367547"/>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105173</xdr:rowOff>
    </xdr:from>
    <xdr:ext cx="599010" cy="259045"/>
    <xdr:sp macro="" textlink="">
      <xdr:nvSpPr>
        <xdr:cNvPr id="188" name="テキスト ボックス 187"/>
        <xdr:cNvSpPr txBox="1"/>
      </xdr:nvSpPr>
      <xdr:spPr>
        <a:xfrm>
          <a:off x="830794" y="13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60756</xdr:rowOff>
    </xdr:from>
    <xdr:to>
      <xdr:col>6</xdr:col>
      <xdr:colOff>561975</xdr:colOff>
      <xdr:row>77</xdr:row>
      <xdr:rowOff>162356</xdr:rowOff>
    </xdr:to>
    <xdr:sp macro="" textlink="">
      <xdr:nvSpPr>
        <xdr:cNvPr id="194" name="円/楕円 193"/>
        <xdr:cNvSpPr/>
      </xdr:nvSpPr>
      <xdr:spPr>
        <a:xfrm>
          <a:off x="4584700" y="13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83633</xdr:rowOff>
    </xdr:from>
    <xdr:ext cx="599010" cy="259045"/>
    <xdr:sp macro="" textlink="">
      <xdr:nvSpPr>
        <xdr:cNvPr id="195" name="民生費該当値テキスト"/>
        <xdr:cNvSpPr txBox="1"/>
      </xdr:nvSpPr>
      <xdr:spPr>
        <a:xfrm>
          <a:off x="4686300" y="131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87979</xdr:rowOff>
    </xdr:from>
    <xdr:to>
      <xdr:col>5</xdr:col>
      <xdr:colOff>409575</xdr:colOff>
      <xdr:row>78</xdr:row>
      <xdr:rowOff>18129</xdr:rowOff>
    </xdr:to>
    <xdr:sp macro="" textlink="">
      <xdr:nvSpPr>
        <xdr:cNvPr id="196" name="円/楕円 195"/>
        <xdr:cNvSpPr/>
      </xdr:nvSpPr>
      <xdr:spPr>
        <a:xfrm>
          <a:off x="3746500" y="132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34656</xdr:rowOff>
    </xdr:from>
    <xdr:ext cx="599010" cy="259045"/>
    <xdr:sp macro="" textlink="">
      <xdr:nvSpPr>
        <xdr:cNvPr id="197" name="テキスト ボックス 196"/>
        <xdr:cNvSpPr txBox="1"/>
      </xdr:nvSpPr>
      <xdr:spPr>
        <a:xfrm>
          <a:off x="3497794" y="130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114429</xdr:rowOff>
    </xdr:from>
    <xdr:to>
      <xdr:col>4</xdr:col>
      <xdr:colOff>206375</xdr:colOff>
      <xdr:row>78</xdr:row>
      <xdr:rowOff>44579</xdr:rowOff>
    </xdr:to>
    <xdr:sp macro="" textlink="">
      <xdr:nvSpPr>
        <xdr:cNvPr id="198" name="円/楕円 197"/>
        <xdr:cNvSpPr/>
      </xdr:nvSpPr>
      <xdr:spPr>
        <a:xfrm>
          <a:off x="2857500" y="133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61106</xdr:rowOff>
    </xdr:from>
    <xdr:ext cx="599010" cy="259045"/>
    <xdr:sp macro="" textlink="">
      <xdr:nvSpPr>
        <xdr:cNvPr id="199" name="テキスト ボックス 198"/>
        <xdr:cNvSpPr txBox="1"/>
      </xdr:nvSpPr>
      <xdr:spPr>
        <a:xfrm>
          <a:off x="2608794" y="1309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117128</xdr:rowOff>
    </xdr:from>
    <xdr:to>
      <xdr:col>3</xdr:col>
      <xdr:colOff>3175</xdr:colOff>
      <xdr:row>78</xdr:row>
      <xdr:rowOff>47278</xdr:rowOff>
    </xdr:to>
    <xdr:sp macro="" textlink="">
      <xdr:nvSpPr>
        <xdr:cNvPr id="200" name="円/楕円 199"/>
        <xdr:cNvSpPr/>
      </xdr:nvSpPr>
      <xdr:spPr>
        <a:xfrm>
          <a:off x="1968500" y="133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63805</xdr:rowOff>
    </xdr:from>
    <xdr:ext cx="599010" cy="259045"/>
    <xdr:sp macro="" textlink="">
      <xdr:nvSpPr>
        <xdr:cNvPr id="201" name="テキスト ボックス 200"/>
        <xdr:cNvSpPr txBox="1"/>
      </xdr:nvSpPr>
      <xdr:spPr>
        <a:xfrm>
          <a:off x="1719794" y="1309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115097</xdr:rowOff>
    </xdr:from>
    <xdr:to>
      <xdr:col>1</xdr:col>
      <xdr:colOff>485775</xdr:colOff>
      <xdr:row>78</xdr:row>
      <xdr:rowOff>45247</xdr:rowOff>
    </xdr:to>
    <xdr:sp macro="" textlink="">
      <xdr:nvSpPr>
        <xdr:cNvPr id="202" name="円/楕円 201"/>
        <xdr:cNvSpPr/>
      </xdr:nvSpPr>
      <xdr:spPr>
        <a:xfrm>
          <a:off x="10795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61774</xdr:rowOff>
    </xdr:from>
    <xdr:ext cx="599010" cy="259045"/>
    <xdr:sp macro="" textlink="">
      <xdr:nvSpPr>
        <xdr:cNvPr id="203" name="テキスト ボックス 202"/>
        <xdr:cNvSpPr txBox="1"/>
      </xdr:nvSpPr>
      <xdr:spPr>
        <a:xfrm>
          <a:off x="830794" y="1309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107770</xdr:rowOff>
    </xdr:from>
    <xdr:to>
      <xdr:col>6</xdr:col>
      <xdr:colOff>511175</xdr:colOff>
      <xdr:row>96</xdr:row>
      <xdr:rowOff>110565</xdr:rowOff>
    </xdr:to>
    <xdr:cxnSp macro="">
      <xdr:nvCxnSpPr>
        <xdr:cNvPr id="228" name="直線コネクタ 227"/>
        <xdr:cNvCxnSpPr/>
      </xdr:nvCxnSpPr>
      <xdr:spPr>
        <a:xfrm>
          <a:off x="3797300" y="16566970"/>
          <a:ext cx="8382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102124</xdr:rowOff>
    </xdr:from>
    <xdr:to>
      <xdr:col>5</xdr:col>
      <xdr:colOff>358775</xdr:colOff>
      <xdr:row>96</xdr:row>
      <xdr:rowOff>107770</xdr:rowOff>
    </xdr:to>
    <xdr:cxnSp macro="">
      <xdr:nvCxnSpPr>
        <xdr:cNvPr id="231" name="直線コネクタ 230"/>
        <xdr:cNvCxnSpPr/>
      </xdr:nvCxnSpPr>
      <xdr:spPr>
        <a:xfrm>
          <a:off x="2908300" y="16561324"/>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134155</xdr:rowOff>
    </xdr:from>
    <xdr:ext cx="534377" cy="259045"/>
    <xdr:sp macro="" textlink="">
      <xdr:nvSpPr>
        <xdr:cNvPr id="233" name="テキスト ボックス 232"/>
        <xdr:cNvSpPr txBox="1"/>
      </xdr:nvSpPr>
      <xdr:spPr>
        <a:xfrm>
          <a:off x="3530111" y="162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87219</xdr:rowOff>
    </xdr:from>
    <xdr:to>
      <xdr:col>4</xdr:col>
      <xdr:colOff>155575</xdr:colOff>
      <xdr:row>96</xdr:row>
      <xdr:rowOff>102124</xdr:rowOff>
    </xdr:to>
    <xdr:cxnSp macro="">
      <xdr:nvCxnSpPr>
        <xdr:cNvPr id="234" name="直線コネクタ 233"/>
        <xdr:cNvCxnSpPr/>
      </xdr:nvCxnSpPr>
      <xdr:spPr>
        <a:xfrm>
          <a:off x="2019300" y="16546419"/>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156198</xdr:rowOff>
    </xdr:from>
    <xdr:ext cx="534377" cy="259045"/>
    <xdr:sp macro="" textlink="">
      <xdr:nvSpPr>
        <xdr:cNvPr id="236" name="テキスト ボックス 235"/>
        <xdr:cNvSpPr txBox="1"/>
      </xdr:nvSpPr>
      <xdr:spPr>
        <a:xfrm>
          <a:off x="2641111" y="162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80652</xdr:rowOff>
    </xdr:from>
    <xdr:to>
      <xdr:col>2</xdr:col>
      <xdr:colOff>638175</xdr:colOff>
      <xdr:row>96</xdr:row>
      <xdr:rowOff>87219</xdr:rowOff>
    </xdr:to>
    <xdr:cxnSp macro="">
      <xdr:nvCxnSpPr>
        <xdr:cNvPr id="237" name="直線コネクタ 236"/>
        <xdr:cNvCxnSpPr/>
      </xdr:nvCxnSpPr>
      <xdr:spPr>
        <a:xfrm>
          <a:off x="1130300" y="16539852"/>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59765</xdr:rowOff>
    </xdr:from>
    <xdr:to>
      <xdr:col>6</xdr:col>
      <xdr:colOff>561975</xdr:colOff>
      <xdr:row>96</xdr:row>
      <xdr:rowOff>161365</xdr:rowOff>
    </xdr:to>
    <xdr:sp macro="" textlink="">
      <xdr:nvSpPr>
        <xdr:cNvPr id="247" name="円/楕円 246"/>
        <xdr:cNvSpPr/>
      </xdr:nvSpPr>
      <xdr:spPr>
        <a:xfrm>
          <a:off x="4584700" y="165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38192</xdr:rowOff>
    </xdr:from>
    <xdr:ext cx="534377" cy="259045"/>
    <xdr:sp macro="" textlink="">
      <xdr:nvSpPr>
        <xdr:cNvPr id="248" name="衛生費該当値テキスト"/>
        <xdr:cNvSpPr txBox="1"/>
      </xdr:nvSpPr>
      <xdr:spPr>
        <a:xfrm>
          <a:off x="4686300" y="164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56970</xdr:rowOff>
    </xdr:from>
    <xdr:to>
      <xdr:col>5</xdr:col>
      <xdr:colOff>409575</xdr:colOff>
      <xdr:row>96</xdr:row>
      <xdr:rowOff>158570</xdr:rowOff>
    </xdr:to>
    <xdr:sp macro="" textlink="">
      <xdr:nvSpPr>
        <xdr:cNvPr id="249" name="円/楕円 248"/>
        <xdr:cNvSpPr/>
      </xdr:nvSpPr>
      <xdr:spPr>
        <a:xfrm>
          <a:off x="3746500" y="165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149697</xdr:rowOff>
    </xdr:from>
    <xdr:ext cx="534377" cy="259045"/>
    <xdr:sp macro="" textlink="">
      <xdr:nvSpPr>
        <xdr:cNvPr id="250" name="テキスト ボックス 249"/>
        <xdr:cNvSpPr txBox="1"/>
      </xdr:nvSpPr>
      <xdr:spPr>
        <a:xfrm>
          <a:off x="3530111" y="166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51324</xdr:rowOff>
    </xdr:from>
    <xdr:to>
      <xdr:col>4</xdr:col>
      <xdr:colOff>206375</xdr:colOff>
      <xdr:row>96</xdr:row>
      <xdr:rowOff>152924</xdr:rowOff>
    </xdr:to>
    <xdr:sp macro="" textlink="">
      <xdr:nvSpPr>
        <xdr:cNvPr id="251" name="円/楕円 250"/>
        <xdr:cNvSpPr/>
      </xdr:nvSpPr>
      <xdr:spPr>
        <a:xfrm>
          <a:off x="2857500" y="165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144051</xdr:rowOff>
    </xdr:from>
    <xdr:ext cx="534377" cy="259045"/>
    <xdr:sp macro="" textlink="">
      <xdr:nvSpPr>
        <xdr:cNvPr id="252" name="テキスト ボックス 251"/>
        <xdr:cNvSpPr txBox="1"/>
      </xdr:nvSpPr>
      <xdr:spPr>
        <a:xfrm>
          <a:off x="2641111" y="1660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36419</xdr:rowOff>
    </xdr:from>
    <xdr:to>
      <xdr:col>3</xdr:col>
      <xdr:colOff>3175</xdr:colOff>
      <xdr:row>96</xdr:row>
      <xdr:rowOff>138019</xdr:rowOff>
    </xdr:to>
    <xdr:sp macro="" textlink="">
      <xdr:nvSpPr>
        <xdr:cNvPr id="253" name="円/楕円 252"/>
        <xdr:cNvSpPr/>
      </xdr:nvSpPr>
      <xdr:spPr>
        <a:xfrm>
          <a:off x="1968500" y="164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154546</xdr:rowOff>
    </xdr:from>
    <xdr:ext cx="534377" cy="259045"/>
    <xdr:sp macro="" textlink="">
      <xdr:nvSpPr>
        <xdr:cNvPr id="254" name="テキスト ボックス 253"/>
        <xdr:cNvSpPr txBox="1"/>
      </xdr:nvSpPr>
      <xdr:spPr>
        <a:xfrm>
          <a:off x="1752111" y="162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29852</xdr:rowOff>
    </xdr:from>
    <xdr:to>
      <xdr:col>1</xdr:col>
      <xdr:colOff>485775</xdr:colOff>
      <xdr:row>96</xdr:row>
      <xdr:rowOff>131452</xdr:rowOff>
    </xdr:to>
    <xdr:sp macro="" textlink="">
      <xdr:nvSpPr>
        <xdr:cNvPr id="255" name="円/楕円 254"/>
        <xdr:cNvSpPr/>
      </xdr:nvSpPr>
      <xdr:spPr>
        <a:xfrm>
          <a:off x="1079500" y="164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147979</xdr:rowOff>
    </xdr:from>
    <xdr:ext cx="534377" cy="259045"/>
    <xdr:sp macro="" textlink="">
      <xdr:nvSpPr>
        <xdr:cNvPr id="256" name="テキスト ボックス 255"/>
        <xdr:cNvSpPr txBox="1"/>
      </xdr:nvSpPr>
      <xdr:spPr>
        <a:xfrm>
          <a:off x="863111" y="162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155829</xdr:rowOff>
    </xdr:from>
    <xdr:to>
      <xdr:col>15</xdr:col>
      <xdr:colOff>180975</xdr:colOff>
      <xdr:row>39</xdr:row>
      <xdr:rowOff>23749</xdr:rowOff>
    </xdr:to>
    <xdr:cxnSp macro="">
      <xdr:nvCxnSpPr>
        <xdr:cNvPr id="285" name="直線コネクタ 284"/>
        <xdr:cNvCxnSpPr/>
      </xdr:nvCxnSpPr>
      <xdr:spPr>
        <a:xfrm>
          <a:off x="9639300" y="6670929"/>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126111</xdr:rowOff>
    </xdr:from>
    <xdr:to>
      <xdr:col>14</xdr:col>
      <xdr:colOff>28575</xdr:colOff>
      <xdr:row>38</xdr:row>
      <xdr:rowOff>155829</xdr:rowOff>
    </xdr:to>
    <xdr:cxnSp macro="">
      <xdr:nvCxnSpPr>
        <xdr:cNvPr id="288" name="直線コネクタ 287"/>
        <xdr:cNvCxnSpPr/>
      </xdr:nvCxnSpPr>
      <xdr:spPr>
        <a:xfrm>
          <a:off x="8750300" y="6469761"/>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126111</xdr:rowOff>
    </xdr:from>
    <xdr:to>
      <xdr:col>12</xdr:col>
      <xdr:colOff>511175</xdr:colOff>
      <xdr:row>38</xdr:row>
      <xdr:rowOff>94361</xdr:rowOff>
    </xdr:to>
    <xdr:cxnSp macro="">
      <xdr:nvCxnSpPr>
        <xdr:cNvPr id="291" name="直線コネクタ 290"/>
        <xdr:cNvCxnSpPr/>
      </xdr:nvCxnSpPr>
      <xdr:spPr>
        <a:xfrm flipV="1">
          <a:off x="7861300" y="6469761"/>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62628</xdr:rowOff>
    </xdr:from>
    <xdr:ext cx="469744" cy="259045"/>
    <xdr:sp macro="" textlink="">
      <xdr:nvSpPr>
        <xdr:cNvPr id="293" name="テキスト ボックス 292"/>
        <xdr:cNvSpPr txBox="1"/>
      </xdr:nvSpPr>
      <xdr:spPr>
        <a:xfrm>
          <a:off x="8515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107823</xdr:rowOff>
    </xdr:from>
    <xdr:to>
      <xdr:col>11</xdr:col>
      <xdr:colOff>307975</xdr:colOff>
      <xdr:row>38</xdr:row>
      <xdr:rowOff>94361</xdr:rowOff>
    </xdr:to>
    <xdr:cxnSp macro="">
      <xdr:nvCxnSpPr>
        <xdr:cNvPr id="294" name="直線コネクタ 293"/>
        <xdr:cNvCxnSpPr/>
      </xdr:nvCxnSpPr>
      <xdr:spPr>
        <a:xfrm>
          <a:off x="6972300" y="6451473"/>
          <a:ext cx="889000" cy="1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144399</xdr:rowOff>
    </xdr:from>
    <xdr:to>
      <xdr:col>15</xdr:col>
      <xdr:colOff>231775</xdr:colOff>
      <xdr:row>39</xdr:row>
      <xdr:rowOff>74549</xdr:rowOff>
    </xdr:to>
    <xdr:sp macro="" textlink="">
      <xdr:nvSpPr>
        <xdr:cNvPr id="304" name="円/楕円 303"/>
        <xdr:cNvSpPr/>
      </xdr:nvSpPr>
      <xdr:spPr>
        <a:xfrm>
          <a:off x="104267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59326</xdr:rowOff>
    </xdr:from>
    <xdr:ext cx="378565" cy="259045"/>
    <xdr:sp macro="" textlink="">
      <xdr:nvSpPr>
        <xdr:cNvPr id="305" name="労働費該当値テキスト"/>
        <xdr:cNvSpPr txBox="1"/>
      </xdr:nvSpPr>
      <xdr:spPr>
        <a:xfrm>
          <a:off x="10528300"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105029</xdr:rowOff>
    </xdr:from>
    <xdr:to>
      <xdr:col>14</xdr:col>
      <xdr:colOff>79375</xdr:colOff>
      <xdr:row>39</xdr:row>
      <xdr:rowOff>35179</xdr:rowOff>
    </xdr:to>
    <xdr:sp macro="" textlink="">
      <xdr:nvSpPr>
        <xdr:cNvPr id="306" name="円/楕円 305"/>
        <xdr:cNvSpPr/>
      </xdr:nvSpPr>
      <xdr:spPr>
        <a:xfrm>
          <a:off x="9588500" y="66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26306</xdr:rowOff>
    </xdr:from>
    <xdr:ext cx="378565" cy="259045"/>
    <xdr:sp macro="" textlink="">
      <xdr:nvSpPr>
        <xdr:cNvPr id="307" name="テキスト ボックス 306"/>
        <xdr:cNvSpPr txBox="1"/>
      </xdr:nvSpPr>
      <xdr:spPr>
        <a:xfrm>
          <a:off x="9450017" y="671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75311</xdr:rowOff>
    </xdr:from>
    <xdr:to>
      <xdr:col>12</xdr:col>
      <xdr:colOff>561975</xdr:colOff>
      <xdr:row>38</xdr:row>
      <xdr:rowOff>5461</xdr:rowOff>
    </xdr:to>
    <xdr:sp macro="" textlink="">
      <xdr:nvSpPr>
        <xdr:cNvPr id="308" name="円/楕円 307"/>
        <xdr:cNvSpPr/>
      </xdr:nvSpPr>
      <xdr:spPr>
        <a:xfrm>
          <a:off x="8699500" y="64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21988</xdr:rowOff>
    </xdr:from>
    <xdr:ext cx="469744" cy="259045"/>
    <xdr:sp macro="" textlink="">
      <xdr:nvSpPr>
        <xdr:cNvPr id="309" name="テキスト ボックス 308"/>
        <xdr:cNvSpPr txBox="1"/>
      </xdr:nvSpPr>
      <xdr:spPr>
        <a:xfrm>
          <a:off x="8515427"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43561</xdr:rowOff>
    </xdr:from>
    <xdr:to>
      <xdr:col>11</xdr:col>
      <xdr:colOff>358775</xdr:colOff>
      <xdr:row>38</xdr:row>
      <xdr:rowOff>145161</xdr:rowOff>
    </xdr:to>
    <xdr:sp macro="" textlink="">
      <xdr:nvSpPr>
        <xdr:cNvPr id="310" name="円/楕円 309"/>
        <xdr:cNvSpPr/>
      </xdr:nvSpPr>
      <xdr:spPr>
        <a:xfrm>
          <a:off x="7810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136288</xdr:rowOff>
    </xdr:from>
    <xdr:ext cx="378565" cy="259045"/>
    <xdr:sp macro="" textlink="">
      <xdr:nvSpPr>
        <xdr:cNvPr id="311" name="テキスト ボックス 310"/>
        <xdr:cNvSpPr txBox="1"/>
      </xdr:nvSpPr>
      <xdr:spPr>
        <a:xfrm>
          <a:off x="7672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57023</xdr:rowOff>
    </xdr:from>
    <xdr:to>
      <xdr:col>10</xdr:col>
      <xdr:colOff>155575</xdr:colOff>
      <xdr:row>37</xdr:row>
      <xdr:rowOff>158623</xdr:rowOff>
    </xdr:to>
    <xdr:sp macro="" textlink="">
      <xdr:nvSpPr>
        <xdr:cNvPr id="312" name="円/楕円 311"/>
        <xdr:cNvSpPr/>
      </xdr:nvSpPr>
      <xdr:spPr>
        <a:xfrm>
          <a:off x="6921500" y="64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149750</xdr:rowOff>
    </xdr:from>
    <xdr:ext cx="469744" cy="259045"/>
    <xdr:sp macro="" textlink="">
      <xdr:nvSpPr>
        <xdr:cNvPr id="313" name="テキスト ボックス 312"/>
        <xdr:cNvSpPr txBox="1"/>
      </xdr:nvSpPr>
      <xdr:spPr>
        <a:xfrm>
          <a:off x="6737427" y="64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108487</xdr:rowOff>
    </xdr:from>
    <xdr:to>
      <xdr:col>15</xdr:col>
      <xdr:colOff>180975</xdr:colOff>
      <xdr:row>57</xdr:row>
      <xdr:rowOff>128476</xdr:rowOff>
    </xdr:to>
    <xdr:cxnSp macro="">
      <xdr:nvCxnSpPr>
        <xdr:cNvPr id="340" name="直線コネクタ 339"/>
        <xdr:cNvCxnSpPr/>
      </xdr:nvCxnSpPr>
      <xdr:spPr>
        <a:xfrm>
          <a:off x="9639300" y="9881137"/>
          <a:ext cx="8382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85165</xdr:rowOff>
    </xdr:from>
    <xdr:to>
      <xdr:col>14</xdr:col>
      <xdr:colOff>28575</xdr:colOff>
      <xdr:row>57</xdr:row>
      <xdr:rowOff>108487</xdr:rowOff>
    </xdr:to>
    <xdr:cxnSp macro="">
      <xdr:nvCxnSpPr>
        <xdr:cNvPr id="343" name="直線コネクタ 342"/>
        <xdr:cNvCxnSpPr/>
      </xdr:nvCxnSpPr>
      <xdr:spPr>
        <a:xfrm>
          <a:off x="8750300" y="9857815"/>
          <a:ext cx="889000" cy="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55819</xdr:rowOff>
    </xdr:from>
    <xdr:ext cx="534377" cy="25904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85165</xdr:rowOff>
    </xdr:from>
    <xdr:to>
      <xdr:col>12</xdr:col>
      <xdr:colOff>511175</xdr:colOff>
      <xdr:row>57</xdr:row>
      <xdr:rowOff>107111</xdr:rowOff>
    </xdr:to>
    <xdr:cxnSp macro="">
      <xdr:nvCxnSpPr>
        <xdr:cNvPr id="346" name="直線コネクタ 345"/>
        <xdr:cNvCxnSpPr/>
      </xdr:nvCxnSpPr>
      <xdr:spPr>
        <a:xfrm flipV="1">
          <a:off x="7861300" y="985781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54050</xdr:rowOff>
    </xdr:from>
    <xdr:ext cx="534377" cy="259045"/>
    <xdr:sp macro="" textlink="">
      <xdr:nvSpPr>
        <xdr:cNvPr id="348" name="テキスト ボックス 347"/>
        <xdr:cNvSpPr txBox="1"/>
      </xdr:nvSpPr>
      <xdr:spPr>
        <a:xfrm>
          <a:off x="8483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93432</xdr:rowOff>
    </xdr:from>
    <xdr:to>
      <xdr:col>11</xdr:col>
      <xdr:colOff>307975</xdr:colOff>
      <xdr:row>57</xdr:row>
      <xdr:rowOff>107111</xdr:rowOff>
    </xdr:to>
    <xdr:cxnSp macro="">
      <xdr:nvCxnSpPr>
        <xdr:cNvPr id="349" name="直線コネクタ 348"/>
        <xdr:cNvCxnSpPr/>
      </xdr:nvCxnSpPr>
      <xdr:spPr>
        <a:xfrm>
          <a:off x="6972300" y="9866082"/>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64986</xdr:rowOff>
    </xdr:from>
    <xdr:ext cx="534377" cy="259045"/>
    <xdr:sp macro="" textlink="">
      <xdr:nvSpPr>
        <xdr:cNvPr id="351" name="テキスト ボックス 350"/>
        <xdr:cNvSpPr txBox="1"/>
      </xdr:nvSpPr>
      <xdr:spPr>
        <a:xfrm>
          <a:off x="7594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77676</xdr:rowOff>
    </xdr:from>
    <xdr:to>
      <xdr:col>15</xdr:col>
      <xdr:colOff>231775</xdr:colOff>
      <xdr:row>58</xdr:row>
      <xdr:rowOff>7826</xdr:rowOff>
    </xdr:to>
    <xdr:sp macro="" textlink="">
      <xdr:nvSpPr>
        <xdr:cNvPr id="359" name="円/楕円 358"/>
        <xdr:cNvSpPr/>
      </xdr:nvSpPr>
      <xdr:spPr>
        <a:xfrm>
          <a:off x="10426700" y="98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100553</xdr:rowOff>
    </xdr:from>
    <xdr:ext cx="534377" cy="259045"/>
    <xdr:sp macro="" textlink="">
      <xdr:nvSpPr>
        <xdr:cNvPr id="360" name="農林水産業費該当値テキスト"/>
        <xdr:cNvSpPr txBox="1"/>
      </xdr:nvSpPr>
      <xdr:spPr>
        <a:xfrm>
          <a:off x="10528300" y="97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57687</xdr:rowOff>
    </xdr:from>
    <xdr:to>
      <xdr:col>14</xdr:col>
      <xdr:colOff>79375</xdr:colOff>
      <xdr:row>57</xdr:row>
      <xdr:rowOff>159287</xdr:rowOff>
    </xdr:to>
    <xdr:sp macro="" textlink="">
      <xdr:nvSpPr>
        <xdr:cNvPr id="361" name="円/楕円 360"/>
        <xdr:cNvSpPr/>
      </xdr:nvSpPr>
      <xdr:spPr>
        <a:xfrm>
          <a:off x="9588500" y="98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4364</xdr:rowOff>
    </xdr:from>
    <xdr:ext cx="534377" cy="259045"/>
    <xdr:sp macro="" textlink="">
      <xdr:nvSpPr>
        <xdr:cNvPr id="362" name="テキスト ボックス 361"/>
        <xdr:cNvSpPr txBox="1"/>
      </xdr:nvSpPr>
      <xdr:spPr>
        <a:xfrm>
          <a:off x="9372111" y="96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34365</xdr:rowOff>
    </xdr:from>
    <xdr:to>
      <xdr:col>12</xdr:col>
      <xdr:colOff>561975</xdr:colOff>
      <xdr:row>57</xdr:row>
      <xdr:rowOff>135965</xdr:rowOff>
    </xdr:to>
    <xdr:sp macro="" textlink="">
      <xdr:nvSpPr>
        <xdr:cNvPr id="363" name="円/楕円 362"/>
        <xdr:cNvSpPr/>
      </xdr:nvSpPr>
      <xdr:spPr>
        <a:xfrm>
          <a:off x="8699500" y="98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152492</xdr:rowOff>
    </xdr:from>
    <xdr:ext cx="534377" cy="259045"/>
    <xdr:sp macro="" textlink="">
      <xdr:nvSpPr>
        <xdr:cNvPr id="364" name="テキスト ボックス 363"/>
        <xdr:cNvSpPr txBox="1"/>
      </xdr:nvSpPr>
      <xdr:spPr>
        <a:xfrm>
          <a:off x="8483111" y="95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56311</xdr:rowOff>
    </xdr:from>
    <xdr:to>
      <xdr:col>11</xdr:col>
      <xdr:colOff>358775</xdr:colOff>
      <xdr:row>57</xdr:row>
      <xdr:rowOff>157911</xdr:rowOff>
    </xdr:to>
    <xdr:sp macro="" textlink="">
      <xdr:nvSpPr>
        <xdr:cNvPr id="365" name="円/楕円 364"/>
        <xdr:cNvSpPr/>
      </xdr:nvSpPr>
      <xdr:spPr>
        <a:xfrm>
          <a:off x="7810500" y="98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2988</xdr:rowOff>
    </xdr:from>
    <xdr:ext cx="534377" cy="259045"/>
    <xdr:sp macro="" textlink="">
      <xdr:nvSpPr>
        <xdr:cNvPr id="366" name="テキスト ボックス 365"/>
        <xdr:cNvSpPr txBox="1"/>
      </xdr:nvSpPr>
      <xdr:spPr>
        <a:xfrm>
          <a:off x="7594111" y="9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42632</xdr:rowOff>
    </xdr:from>
    <xdr:to>
      <xdr:col>10</xdr:col>
      <xdr:colOff>155575</xdr:colOff>
      <xdr:row>57</xdr:row>
      <xdr:rowOff>144232</xdr:rowOff>
    </xdr:to>
    <xdr:sp macro="" textlink="">
      <xdr:nvSpPr>
        <xdr:cNvPr id="367" name="円/楕円 366"/>
        <xdr:cNvSpPr/>
      </xdr:nvSpPr>
      <xdr:spPr>
        <a:xfrm>
          <a:off x="6921500" y="98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160759</xdr:rowOff>
    </xdr:from>
    <xdr:ext cx="534377" cy="259045"/>
    <xdr:sp macro="" textlink="">
      <xdr:nvSpPr>
        <xdr:cNvPr id="368" name="テキスト ボックス 367"/>
        <xdr:cNvSpPr txBox="1"/>
      </xdr:nvSpPr>
      <xdr:spPr>
        <a:xfrm>
          <a:off x="6705111" y="95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19146</xdr:rowOff>
    </xdr:from>
    <xdr:to>
      <xdr:col>15</xdr:col>
      <xdr:colOff>180975</xdr:colOff>
      <xdr:row>78</xdr:row>
      <xdr:rowOff>63393</xdr:rowOff>
    </xdr:to>
    <xdr:cxnSp macro="">
      <xdr:nvCxnSpPr>
        <xdr:cNvPr id="395" name="直線コネクタ 394"/>
        <xdr:cNvCxnSpPr/>
      </xdr:nvCxnSpPr>
      <xdr:spPr>
        <a:xfrm flipV="1">
          <a:off x="9639300" y="13392246"/>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48022</xdr:rowOff>
    </xdr:from>
    <xdr:to>
      <xdr:col>14</xdr:col>
      <xdr:colOff>28575</xdr:colOff>
      <xdr:row>78</xdr:row>
      <xdr:rowOff>63393</xdr:rowOff>
    </xdr:to>
    <xdr:cxnSp macro="">
      <xdr:nvCxnSpPr>
        <xdr:cNvPr id="398" name="直線コネクタ 397"/>
        <xdr:cNvCxnSpPr/>
      </xdr:nvCxnSpPr>
      <xdr:spPr>
        <a:xfrm>
          <a:off x="8750300" y="13421122"/>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48022</xdr:rowOff>
    </xdr:from>
    <xdr:to>
      <xdr:col>12</xdr:col>
      <xdr:colOff>511175</xdr:colOff>
      <xdr:row>78</xdr:row>
      <xdr:rowOff>49750</xdr:rowOff>
    </xdr:to>
    <xdr:cxnSp macro="">
      <xdr:nvCxnSpPr>
        <xdr:cNvPr id="401" name="直線コネクタ 400"/>
        <xdr:cNvCxnSpPr/>
      </xdr:nvCxnSpPr>
      <xdr:spPr>
        <a:xfrm flipV="1">
          <a:off x="7861300" y="13421122"/>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49750</xdr:rowOff>
    </xdr:from>
    <xdr:to>
      <xdr:col>11</xdr:col>
      <xdr:colOff>307975</xdr:colOff>
      <xdr:row>78</xdr:row>
      <xdr:rowOff>69017</xdr:rowOff>
    </xdr:to>
    <xdr:cxnSp macro="">
      <xdr:nvCxnSpPr>
        <xdr:cNvPr id="404" name="直線コネクタ 403"/>
        <xdr:cNvCxnSpPr/>
      </xdr:nvCxnSpPr>
      <xdr:spPr>
        <a:xfrm flipV="1">
          <a:off x="6972300" y="13422850"/>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139796</xdr:rowOff>
    </xdr:from>
    <xdr:to>
      <xdr:col>15</xdr:col>
      <xdr:colOff>231775</xdr:colOff>
      <xdr:row>78</xdr:row>
      <xdr:rowOff>69946</xdr:rowOff>
    </xdr:to>
    <xdr:sp macro="" textlink="">
      <xdr:nvSpPr>
        <xdr:cNvPr id="414" name="円/楕円 413"/>
        <xdr:cNvSpPr/>
      </xdr:nvSpPr>
      <xdr:spPr>
        <a:xfrm>
          <a:off x="10426700" y="133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58412</xdr:rowOff>
    </xdr:from>
    <xdr:ext cx="534377" cy="259045"/>
    <xdr:sp macro="" textlink="">
      <xdr:nvSpPr>
        <xdr:cNvPr id="415" name="商工費該当値テキスト"/>
        <xdr:cNvSpPr txBox="1"/>
      </xdr:nvSpPr>
      <xdr:spPr>
        <a:xfrm>
          <a:off x="10528300" y="132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12593</xdr:rowOff>
    </xdr:from>
    <xdr:to>
      <xdr:col>14</xdr:col>
      <xdr:colOff>79375</xdr:colOff>
      <xdr:row>78</xdr:row>
      <xdr:rowOff>114193</xdr:rowOff>
    </xdr:to>
    <xdr:sp macro="" textlink="">
      <xdr:nvSpPr>
        <xdr:cNvPr id="416" name="円/楕円 415"/>
        <xdr:cNvSpPr/>
      </xdr:nvSpPr>
      <xdr:spPr>
        <a:xfrm>
          <a:off x="9588500" y="133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105320</xdr:rowOff>
    </xdr:from>
    <xdr:ext cx="469744" cy="259045"/>
    <xdr:sp macro="" textlink="">
      <xdr:nvSpPr>
        <xdr:cNvPr id="417" name="テキスト ボックス 416"/>
        <xdr:cNvSpPr txBox="1"/>
      </xdr:nvSpPr>
      <xdr:spPr>
        <a:xfrm>
          <a:off x="9404427" y="134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168672</xdr:rowOff>
    </xdr:from>
    <xdr:to>
      <xdr:col>12</xdr:col>
      <xdr:colOff>561975</xdr:colOff>
      <xdr:row>78</xdr:row>
      <xdr:rowOff>98822</xdr:rowOff>
    </xdr:to>
    <xdr:sp macro="" textlink="">
      <xdr:nvSpPr>
        <xdr:cNvPr id="418" name="円/楕円 417"/>
        <xdr:cNvSpPr/>
      </xdr:nvSpPr>
      <xdr:spPr>
        <a:xfrm>
          <a:off x="8699500" y="13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89949</xdr:rowOff>
    </xdr:from>
    <xdr:ext cx="534377" cy="259045"/>
    <xdr:sp macro="" textlink="">
      <xdr:nvSpPr>
        <xdr:cNvPr id="419" name="テキスト ボックス 418"/>
        <xdr:cNvSpPr txBox="1"/>
      </xdr:nvSpPr>
      <xdr:spPr>
        <a:xfrm>
          <a:off x="8483111" y="134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170400</xdr:rowOff>
    </xdr:from>
    <xdr:to>
      <xdr:col>11</xdr:col>
      <xdr:colOff>358775</xdr:colOff>
      <xdr:row>78</xdr:row>
      <xdr:rowOff>100550</xdr:rowOff>
    </xdr:to>
    <xdr:sp macro="" textlink="">
      <xdr:nvSpPr>
        <xdr:cNvPr id="420" name="円/楕円 419"/>
        <xdr:cNvSpPr/>
      </xdr:nvSpPr>
      <xdr:spPr>
        <a:xfrm>
          <a:off x="7810500" y="133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91677</xdr:rowOff>
    </xdr:from>
    <xdr:ext cx="469744" cy="259045"/>
    <xdr:sp macro="" textlink="">
      <xdr:nvSpPr>
        <xdr:cNvPr id="421" name="テキスト ボックス 420"/>
        <xdr:cNvSpPr txBox="1"/>
      </xdr:nvSpPr>
      <xdr:spPr>
        <a:xfrm>
          <a:off x="7626427" y="134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18217</xdr:rowOff>
    </xdr:from>
    <xdr:to>
      <xdr:col>10</xdr:col>
      <xdr:colOff>155575</xdr:colOff>
      <xdr:row>78</xdr:row>
      <xdr:rowOff>119817</xdr:rowOff>
    </xdr:to>
    <xdr:sp macro="" textlink="">
      <xdr:nvSpPr>
        <xdr:cNvPr id="422" name="円/楕円 421"/>
        <xdr:cNvSpPr/>
      </xdr:nvSpPr>
      <xdr:spPr>
        <a:xfrm>
          <a:off x="6921500" y="133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110944</xdr:rowOff>
    </xdr:from>
    <xdr:ext cx="469744" cy="259045"/>
    <xdr:sp macro="" textlink="">
      <xdr:nvSpPr>
        <xdr:cNvPr id="423" name="テキスト ボックス 422"/>
        <xdr:cNvSpPr txBox="1"/>
      </xdr:nvSpPr>
      <xdr:spPr>
        <a:xfrm>
          <a:off x="6737427" y="134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103465</xdr:rowOff>
    </xdr:from>
    <xdr:to>
      <xdr:col>15</xdr:col>
      <xdr:colOff>180975</xdr:colOff>
      <xdr:row>98</xdr:row>
      <xdr:rowOff>113241</xdr:rowOff>
    </xdr:to>
    <xdr:cxnSp macro="">
      <xdr:nvCxnSpPr>
        <xdr:cNvPr id="452" name="直線コネクタ 451"/>
        <xdr:cNvCxnSpPr/>
      </xdr:nvCxnSpPr>
      <xdr:spPr>
        <a:xfrm flipV="1">
          <a:off x="9639300" y="16905565"/>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108931</xdr:rowOff>
    </xdr:from>
    <xdr:to>
      <xdr:col>14</xdr:col>
      <xdr:colOff>28575</xdr:colOff>
      <xdr:row>98</xdr:row>
      <xdr:rowOff>113241</xdr:rowOff>
    </xdr:to>
    <xdr:cxnSp macro="">
      <xdr:nvCxnSpPr>
        <xdr:cNvPr id="455" name="直線コネクタ 454"/>
        <xdr:cNvCxnSpPr/>
      </xdr:nvCxnSpPr>
      <xdr:spPr>
        <a:xfrm>
          <a:off x="8750300" y="16911031"/>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79139</xdr:rowOff>
    </xdr:from>
    <xdr:to>
      <xdr:col>12</xdr:col>
      <xdr:colOff>511175</xdr:colOff>
      <xdr:row>98</xdr:row>
      <xdr:rowOff>108931</xdr:rowOff>
    </xdr:to>
    <xdr:cxnSp macro="">
      <xdr:nvCxnSpPr>
        <xdr:cNvPr id="458" name="直線コネクタ 457"/>
        <xdr:cNvCxnSpPr/>
      </xdr:nvCxnSpPr>
      <xdr:spPr>
        <a:xfrm>
          <a:off x="7861300" y="16881239"/>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16860</xdr:rowOff>
    </xdr:from>
    <xdr:ext cx="534377" cy="259045"/>
    <xdr:sp macro="" textlink="">
      <xdr:nvSpPr>
        <xdr:cNvPr id="460" name="テキスト ボックス 459"/>
        <xdr:cNvSpPr txBox="1"/>
      </xdr:nvSpPr>
      <xdr:spPr>
        <a:xfrm>
          <a:off x="8483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77722</xdr:rowOff>
    </xdr:from>
    <xdr:to>
      <xdr:col>11</xdr:col>
      <xdr:colOff>307975</xdr:colOff>
      <xdr:row>98</xdr:row>
      <xdr:rowOff>79139</xdr:rowOff>
    </xdr:to>
    <xdr:cxnSp macro="">
      <xdr:nvCxnSpPr>
        <xdr:cNvPr id="461" name="直線コネクタ 460"/>
        <xdr:cNvCxnSpPr/>
      </xdr:nvCxnSpPr>
      <xdr:spPr>
        <a:xfrm>
          <a:off x="6972300" y="1687982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26230</xdr:rowOff>
    </xdr:from>
    <xdr:ext cx="534377" cy="259045"/>
    <xdr:sp macro="" textlink="">
      <xdr:nvSpPr>
        <xdr:cNvPr id="463" name="テキスト ボックス 462"/>
        <xdr:cNvSpPr txBox="1"/>
      </xdr:nvSpPr>
      <xdr:spPr>
        <a:xfrm>
          <a:off x="7594111" y="169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26097</xdr:rowOff>
    </xdr:from>
    <xdr:ext cx="534377" cy="259045"/>
    <xdr:sp macro="" textlink="">
      <xdr:nvSpPr>
        <xdr:cNvPr id="465" name="テキスト ボックス 464"/>
        <xdr:cNvSpPr txBox="1"/>
      </xdr:nvSpPr>
      <xdr:spPr>
        <a:xfrm>
          <a:off x="6705111" y="169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52665</xdr:rowOff>
    </xdr:from>
    <xdr:to>
      <xdr:col>15</xdr:col>
      <xdr:colOff>231775</xdr:colOff>
      <xdr:row>98</xdr:row>
      <xdr:rowOff>154265</xdr:rowOff>
    </xdr:to>
    <xdr:sp macro="" textlink="">
      <xdr:nvSpPr>
        <xdr:cNvPr id="471" name="円/楕円 470"/>
        <xdr:cNvSpPr/>
      </xdr:nvSpPr>
      <xdr:spPr>
        <a:xfrm>
          <a:off x="10426700" y="168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12042</xdr:rowOff>
    </xdr:from>
    <xdr:ext cx="534377" cy="259045"/>
    <xdr:sp macro="" textlink="">
      <xdr:nvSpPr>
        <xdr:cNvPr id="472" name="土木費該当値テキスト"/>
        <xdr:cNvSpPr txBox="1"/>
      </xdr:nvSpPr>
      <xdr:spPr>
        <a:xfrm>
          <a:off x="10528300" y="166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62441</xdr:rowOff>
    </xdr:from>
    <xdr:to>
      <xdr:col>14</xdr:col>
      <xdr:colOff>79375</xdr:colOff>
      <xdr:row>98</xdr:row>
      <xdr:rowOff>164041</xdr:rowOff>
    </xdr:to>
    <xdr:sp macro="" textlink="">
      <xdr:nvSpPr>
        <xdr:cNvPr id="473" name="円/楕円 472"/>
        <xdr:cNvSpPr/>
      </xdr:nvSpPr>
      <xdr:spPr>
        <a:xfrm>
          <a:off x="9588500" y="16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9118</xdr:rowOff>
    </xdr:from>
    <xdr:ext cx="534377" cy="259045"/>
    <xdr:sp macro="" textlink="">
      <xdr:nvSpPr>
        <xdr:cNvPr id="474" name="テキスト ボックス 473"/>
        <xdr:cNvSpPr txBox="1"/>
      </xdr:nvSpPr>
      <xdr:spPr>
        <a:xfrm>
          <a:off x="9372111" y="166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58131</xdr:rowOff>
    </xdr:from>
    <xdr:to>
      <xdr:col>12</xdr:col>
      <xdr:colOff>561975</xdr:colOff>
      <xdr:row>98</xdr:row>
      <xdr:rowOff>159731</xdr:rowOff>
    </xdr:to>
    <xdr:sp macro="" textlink="">
      <xdr:nvSpPr>
        <xdr:cNvPr id="475" name="円/楕円 474"/>
        <xdr:cNvSpPr/>
      </xdr:nvSpPr>
      <xdr:spPr>
        <a:xfrm>
          <a:off x="8699500" y="168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4808</xdr:rowOff>
    </xdr:from>
    <xdr:ext cx="534377" cy="259045"/>
    <xdr:sp macro="" textlink="">
      <xdr:nvSpPr>
        <xdr:cNvPr id="476" name="テキスト ボックス 475"/>
        <xdr:cNvSpPr txBox="1"/>
      </xdr:nvSpPr>
      <xdr:spPr>
        <a:xfrm>
          <a:off x="8483111" y="166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28339</xdr:rowOff>
    </xdr:from>
    <xdr:to>
      <xdr:col>11</xdr:col>
      <xdr:colOff>358775</xdr:colOff>
      <xdr:row>98</xdr:row>
      <xdr:rowOff>129939</xdr:rowOff>
    </xdr:to>
    <xdr:sp macro="" textlink="">
      <xdr:nvSpPr>
        <xdr:cNvPr id="477" name="円/楕円 476"/>
        <xdr:cNvSpPr/>
      </xdr:nvSpPr>
      <xdr:spPr>
        <a:xfrm>
          <a:off x="7810500" y="168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146466</xdr:rowOff>
    </xdr:from>
    <xdr:ext cx="599010" cy="259045"/>
    <xdr:sp macro="" textlink="">
      <xdr:nvSpPr>
        <xdr:cNvPr id="478" name="テキスト ボックス 477"/>
        <xdr:cNvSpPr txBox="1"/>
      </xdr:nvSpPr>
      <xdr:spPr>
        <a:xfrm>
          <a:off x="7561794" y="166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26922</xdr:rowOff>
    </xdr:from>
    <xdr:to>
      <xdr:col>10</xdr:col>
      <xdr:colOff>155575</xdr:colOff>
      <xdr:row>98</xdr:row>
      <xdr:rowOff>128522</xdr:rowOff>
    </xdr:to>
    <xdr:sp macro="" textlink="">
      <xdr:nvSpPr>
        <xdr:cNvPr id="479" name="円/楕円 478"/>
        <xdr:cNvSpPr/>
      </xdr:nvSpPr>
      <xdr:spPr>
        <a:xfrm>
          <a:off x="6921500" y="168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145049</xdr:rowOff>
    </xdr:from>
    <xdr:ext cx="599010" cy="259045"/>
    <xdr:sp macro="" textlink="">
      <xdr:nvSpPr>
        <xdr:cNvPr id="480" name="テキスト ボックス 479"/>
        <xdr:cNvSpPr txBox="1"/>
      </xdr:nvSpPr>
      <xdr:spPr>
        <a:xfrm>
          <a:off x="6672794" y="1660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151244</xdr:rowOff>
    </xdr:from>
    <xdr:to>
      <xdr:col>23</xdr:col>
      <xdr:colOff>517525</xdr:colOff>
      <xdr:row>36</xdr:row>
      <xdr:rowOff>30200</xdr:rowOff>
    </xdr:to>
    <xdr:cxnSp macro="">
      <xdr:nvCxnSpPr>
        <xdr:cNvPr id="509" name="直線コネクタ 508"/>
        <xdr:cNvCxnSpPr/>
      </xdr:nvCxnSpPr>
      <xdr:spPr>
        <a:xfrm>
          <a:off x="15481300" y="6151994"/>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151244</xdr:rowOff>
    </xdr:from>
    <xdr:to>
      <xdr:col>22</xdr:col>
      <xdr:colOff>365125</xdr:colOff>
      <xdr:row>36</xdr:row>
      <xdr:rowOff>89764</xdr:rowOff>
    </xdr:to>
    <xdr:cxnSp macro="">
      <xdr:nvCxnSpPr>
        <xdr:cNvPr id="512" name="直線コネクタ 511"/>
        <xdr:cNvCxnSpPr/>
      </xdr:nvCxnSpPr>
      <xdr:spPr>
        <a:xfrm flipV="1">
          <a:off x="14592300" y="6151994"/>
          <a:ext cx="889000" cy="10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14" name="テキスト ボックス 513"/>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89764</xdr:rowOff>
    </xdr:from>
    <xdr:to>
      <xdr:col>21</xdr:col>
      <xdr:colOff>161925</xdr:colOff>
      <xdr:row>36</xdr:row>
      <xdr:rowOff>149822</xdr:rowOff>
    </xdr:to>
    <xdr:cxnSp macro="">
      <xdr:nvCxnSpPr>
        <xdr:cNvPr id="515" name="直線コネクタ 514"/>
        <xdr:cNvCxnSpPr/>
      </xdr:nvCxnSpPr>
      <xdr:spPr>
        <a:xfrm flipV="1">
          <a:off x="13703300" y="6261964"/>
          <a:ext cx="889000" cy="6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17" name="テキスト ボックス 516"/>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149822</xdr:rowOff>
    </xdr:from>
    <xdr:to>
      <xdr:col>19</xdr:col>
      <xdr:colOff>644525</xdr:colOff>
      <xdr:row>37</xdr:row>
      <xdr:rowOff>12014</xdr:rowOff>
    </xdr:to>
    <xdr:cxnSp macro="">
      <xdr:nvCxnSpPr>
        <xdr:cNvPr id="518" name="直線コネクタ 517"/>
        <xdr:cNvCxnSpPr/>
      </xdr:nvCxnSpPr>
      <xdr:spPr>
        <a:xfrm flipV="1">
          <a:off x="12814300" y="6322022"/>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22" name="テキスト ボックス 521"/>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150850</xdr:rowOff>
    </xdr:from>
    <xdr:to>
      <xdr:col>23</xdr:col>
      <xdr:colOff>568325</xdr:colOff>
      <xdr:row>36</xdr:row>
      <xdr:rowOff>81000</xdr:rowOff>
    </xdr:to>
    <xdr:sp macro="" textlink="">
      <xdr:nvSpPr>
        <xdr:cNvPr id="528" name="円/楕円 527"/>
        <xdr:cNvSpPr/>
      </xdr:nvSpPr>
      <xdr:spPr>
        <a:xfrm>
          <a:off x="162687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2277</xdr:rowOff>
    </xdr:from>
    <xdr:ext cx="534377" cy="259045"/>
    <xdr:sp macro="" textlink="">
      <xdr:nvSpPr>
        <xdr:cNvPr id="529" name="消防費該当値テキスト"/>
        <xdr:cNvSpPr txBox="1"/>
      </xdr:nvSpPr>
      <xdr:spPr>
        <a:xfrm>
          <a:off x="16370300" y="60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100444</xdr:rowOff>
    </xdr:from>
    <xdr:to>
      <xdr:col>22</xdr:col>
      <xdr:colOff>415925</xdr:colOff>
      <xdr:row>36</xdr:row>
      <xdr:rowOff>30594</xdr:rowOff>
    </xdr:to>
    <xdr:sp macro="" textlink="">
      <xdr:nvSpPr>
        <xdr:cNvPr id="530" name="円/楕円 529"/>
        <xdr:cNvSpPr/>
      </xdr:nvSpPr>
      <xdr:spPr>
        <a:xfrm>
          <a:off x="15430500" y="6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47121</xdr:rowOff>
    </xdr:from>
    <xdr:ext cx="534377" cy="259045"/>
    <xdr:sp macro="" textlink="">
      <xdr:nvSpPr>
        <xdr:cNvPr id="531" name="テキスト ボックス 530"/>
        <xdr:cNvSpPr txBox="1"/>
      </xdr:nvSpPr>
      <xdr:spPr>
        <a:xfrm>
          <a:off x="15214111" y="58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38964</xdr:rowOff>
    </xdr:from>
    <xdr:to>
      <xdr:col>21</xdr:col>
      <xdr:colOff>212725</xdr:colOff>
      <xdr:row>36</xdr:row>
      <xdr:rowOff>140564</xdr:rowOff>
    </xdr:to>
    <xdr:sp macro="" textlink="">
      <xdr:nvSpPr>
        <xdr:cNvPr id="532" name="円/楕円 531"/>
        <xdr:cNvSpPr/>
      </xdr:nvSpPr>
      <xdr:spPr>
        <a:xfrm>
          <a:off x="14541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157091</xdr:rowOff>
    </xdr:from>
    <xdr:ext cx="534377" cy="259045"/>
    <xdr:sp macro="" textlink="">
      <xdr:nvSpPr>
        <xdr:cNvPr id="533" name="テキスト ボックス 532"/>
        <xdr:cNvSpPr txBox="1"/>
      </xdr:nvSpPr>
      <xdr:spPr>
        <a:xfrm>
          <a:off x="14325111" y="59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99022</xdr:rowOff>
    </xdr:from>
    <xdr:to>
      <xdr:col>20</xdr:col>
      <xdr:colOff>9525</xdr:colOff>
      <xdr:row>37</xdr:row>
      <xdr:rowOff>29172</xdr:rowOff>
    </xdr:to>
    <xdr:sp macro="" textlink="">
      <xdr:nvSpPr>
        <xdr:cNvPr id="534" name="円/楕円 533"/>
        <xdr:cNvSpPr/>
      </xdr:nvSpPr>
      <xdr:spPr>
        <a:xfrm>
          <a:off x="13652500" y="62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45699</xdr:rowOff>
    </xdr:from>
    <xdr:ext cx="534377" cy="259045"/>
    <xdr:sp macro="" textlink="">
      <xdr:nvSpPr>
        <xdr:cNvPr id="535" name="テキスト ボックス 534"/>
        <xdr:cNvSpPr txBox="1"/>
      </xdr:nvSpPr>
      <xdr:spPr>
        <a:xfrm>
          <a:off x="13436111" y="60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132664</xdr:rowOff>
    </xdr:from>
    <xdr:to>
      <xdr:col>18</xdr:col>
      <xdr:colOff>492125</xdr:colOff>
      <xdr:row>37</xdr:row>
      <xdr:rowOff>62814</xdr:rowOff>
    </xdr:to>
    <xdr:sp macro="" textlink="">
      <xdr:nvSpPr>
        <xdr:cNvPr id="536" name="円/楕円 535"/>
        <xdr:cNvSpPr/>
      </xdr:nvSpPr>
      <xdr:spPr>
        <a:xfrm>
          <a:off x="12763500" y="63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79341</xdr:rowOff>
    </xdr:from>
    <xdr:ext cx="534377" cy="259045"/>
    <xdr:sp macro="" textlink="">
      <xdr:nvSpPr>
        <xdr:cNvPr id="537" name="テキスト ボックス 536"/>
        <xdr:cNvSpPr txBox="1"/>
      </xdr:nvSpPr>
      <xdr:spPr>
        <a:xfrm>
          <a:off x="12547111" y="6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32862</xdr:rowOff>
    </xdr:from>
    <xdr:to>
      <xdr:col>23</xdr:col>
      <xdr:colOff>517525</xdr:colOff>
      <xdr:row>57</xdr:row>
      <xdr:rowOff>39070</xdr:rowOff>
    </xdr:to>
    <xdr:cxnSp macro="">
      <xdr:nvCxnSpPr>
        <xdr:cNvPr id="564" name="直線コネクタ 563"/>
        <xdr:cNvCxnSpPr/>
      </xdr:nvCxnSpPr>
      <xdr:spPr>
        <a:xfrm>
          <a:off x="15481300" y="9805512"/>
          <a:ext cx="8382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32862</xdr:rowOff>
    </xdr:from>
    <xdr:to>
      <xdr:col>22</xdr:col>
      <xdr:colOff>365125</xdr:colOff>
      <xdr:row>57</xdr:row>
      <xdr:rowOff>75756</xdr:rowOff>
    </xdr:to>
    <xdr:cxnSp macro="">
      <xdr:nvCxnSpPr>
        <xdr:cNvPr id="567" name="直線コネクタ 566"/>
        <xdr:cNvCxnSpPr/>
      </xdr:nvCxnSpPr>
      <xdr:spPr>
        <a:xfrm flipV="1">
          <a:off x="14592300" y="9805512"/>
          <a:ext cx="889000" cy="4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101067</xdr:rowOff>
    </xdr:from>
    <xdr:to>
      <xdr:col>21</xdr:col>
      <xdr:colOff>161925</xdr:colOff>
      <xdr:row>57</xdr:row>
      <xdr:rowOff>75756</xdr:rowOff>
    </xdr:to>
    <xdr:cxnSp macro="">
      <xdr:nvCxnSpPr>
        <xdr:cNvPr id="570" name="直線コネクタ 569"/>
        <xdr:cNvCxnSpPr/>
      </xdr:nvCxnSpPr>
      <xdr:spPr>
        <a:xfrm>
          <a:off x="13703300" y="9702267"/>
          <a:ext cx="889000" cy="1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82925</xdr:rowOff>
    </xdr:from>
    <xdr:to>
      <xdr:col>19</xdr:col>
      <xdr:colOff>644525</xdr:colOff>
      <xdr:row>56</xdr:row>
      <xdr:rowOff>101067</xdr:rowOff>
    </xdr:to>
    <xdr:cxnSp macro="">
      <xdr:nvCxnSpPr>
        <xdr:cNvPr id="573" name="直線コネクタ 572"/>
        <xdr:cNvCxnSpPr/>
      </xdr:nvCxnSpPr>
      <xdr:spPr>
        <a:xfrm>
          <a:off x="12814300" y="9684125"/>
          <a:ext cx="889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99751</xdr:rowOff>
    </xdr:from>
    <xdr:ext cx="534377" cy="259045"/>
    <xdr:sp macro="" textlink="">
      <xdr:nvSpPr>
        <xdr:cNvPr id="575" name="テキスト ボックス 574"/>
        <xdr:cNvSpPr txBox="1"/>
      </xdr:nvSpPr>
      <xdr:spPr>
        <a:xfrm>
          <a:off x="13436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82181</xdr:rowOff>
    </xdr:from>
    <xdr:ext cx="534377" cy="259045"/>
    <xdr:sp macro="" textlink="">
      <xdr:nvSpPr>
        <xdr:cNvPr id="577" name="テキスト ボックス 576"/>
        <xdr:cNvSpPr txBox="1"/>
      </xdr:nvSpPr>
      <xdr:spPr>
        <a:xfrm>
          <a:off x="12547111" y="98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159720</xdr:rowOff>
    </xdr:from>
    <xdr:to>
      <xdr:col>23</xdr:col>
      <xdr:colOff>568325</xdr:colOff>
      <xdr:row>57</xdr:row>
      <xdr:rowOff>89870</xdr:rowOff>
    </xdr:to>
    <xdr:sp macro="" textlink="">
      <xdr:nvSpPr>
        <xdr:cNvPr id="583" name="円/楕円 582"/>
        <xdr:cNvSpPr/>
      </xdr:nvSpPr>
      <xdr:spPr>
        <a:xfrm>
          <a:off x="16268700" y="97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138147</xdr:rowOff>
    </xdr:from>
    <xdr:ext cx="534377" cy="259045"/>
    <xdr:sp macro="" textlink="">
      <xdr:nvSpPr>
        <xdr:cNvPr id="584" name="教育費該当値テキスト"/>
        <xdr:cNvSpPr txBox="1"/>
      </xdr:nvSpPr>
      <xdr:spPr>
        <a:xfrm>
          <a:off x="16370300" y="97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153512</xdr:rowOff>
    </xdr:from>
    <xdr:to>
      <xdr:col>22</xdr:col>
      <xdr:colOff>415925</xdr:colOff>
      <xdr:row>57</xdr:row>
      <xdr:rowOff>83662</xdr:rowOff>
    </xdr:to>
    <xdr:sp macro="" textlink="">
      <xdr:nvSpPr>
        <xdr:cNvPr id="585" name="円/楕円 584"/>
        <xdr:cNvSpPr/>
      </xdr:nvSpPr>
      <xdr:spPr>
        <a:xfrm>
          <a:off x="15430500" y="97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74789</xdr:rowOff>
    </xdr:from>
    <xdr:ext cx="534377" cy="259045"/>
    <xdr:sp macro="" textlink="">
      <xdr:nvSpPr>
        <xdr:cNvPr id="586" name="テキスト ボックス 585"/>
        <xdr:cNvSpPr txBox="1"/>
      </xdr:nvSpPr>
      <xdr:spPr>
        <a:xfrm>
          <a:off x="15214111" y="98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24956</xdr:rowOff>
    </xdr:from>
    <xdr:to>
      <xdr:col>21</xdr:col>
      <xdr:colOff>212725</xdr:colOff>
      <xdr:row>57</xdr:row>
      <xdr:rowOff>126556</xdr:rowOff>
    </xdr:to>
    <xdr:sp macro="" textlink="">
      <xdr:nvSpPr>
        <xdr:cNvPr id="587" name="円/楕円 586"/>
        <xdr:cNvSpPr/>
      </xdr:nvSpPr>
      <xdr:spPr>
        <a:xfrm>
          <a:off x="14541500" y="9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117683</xdr:rowOff>
    </xdr:from>
    <xdr:ext cx="534377" cy="259045"/>
    <xdr:sp macro="" textlink="">
      <xdr:nvSpPr>
        <xdr:cNvPr id="588" name="テキスト ボックス 587"/>
        <xdr:cNvSpPr txBox="1"/>
      </xdr:nvSpPr>
      <xdr:spPr>
        <a:xfrm>
          <a:off x="14325111" y="98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50267</xdr:rowOff>
    </xdr:from>
    <xdr:to>
      <xdr:col>20</xdr:col>
      <xdr:colOff>9525</xdr:colOff>
      <xdr:row>56</xdr:row>
      <xdr:rowOff>151867</xdr:rowOff>
    </xdr:to>
    <xdr:sp macro="" textlink="">
      <xdr:nvSpPr>
        <xdr:cNvPr id="589" name="円/楕円 588"/>
        <xdr:cNvSpPr/>
      </xdr:nvSpPr>
      <xdr:spPr>
        <a:xfrm>
          <a:off x="13652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168394</xdr:rowOff>
    </xdr:from>
    <xdr:ext cx="534377" cy="259045"/>
    <xdr:sp macro="" textlink="">
      <xdr:nvSpPr>
        <xdr:cNvPr id="590" name="テキスト ボックス 589"/>
        <xdr:cNvSpPr txBox="1"/>
      </xdr:nvSpPr>
      <xdr:spPr>
        <a:xfrm>
          <a:off x="13436111" y="94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32125</xdr:rowOff>
    </xdr:from>
    <xdr:to>
      <xdr:col>18</xdr:col>
      <xdr:colOff>492125</xdr:colOff>
      <xdr:row>56</xdr:row>
      <xdr:rowOff>133725</xdr:rowOff>
    </xdr:to>
    <xdr:sp macro="" textlink="">
      <xdr:nvSpPr>
        <xdr:cNvPr id="591" name="円/楕円 590"/>
        <xdr:cNvSpPr/>
      </xdr:nvSpPr>
      <xdr:spPr>
        <a:xfrm>
          <a:off x="12763500" y="96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150252</xdr:rowOff>
    </xdr:from>
    <xdr:ext cx="534377" cy="259045"/>
    <xdr:sp macro="" textlink="">
      <xdr:nvSpPr>
        <xdr:cNvPr id="592" name="テキスト ボックス 591"/>
        <xdr:cNvSpPr txBox="1"/>
      </xdr:nvSpPr>
      <xdr:spPr>
        <a:xfrm>
          <a:off x="12547111" y="94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127620</xdr:rowOff>
    </xdr:from>
    <xdr:to>
      <xdr:col>23</xdr:col>
      <xdr:colOff>517525</xdr:colOff>
      <xdr:row>78</xdr:row>
      <xdr:rowOff>138013</xdr:rowOff>
    </xdr:to>
    <xdr:cxnSp macro="">
      <xdr:nvCxnSpPr>
        <xdr:cNvPr id="619" name="直線コネクタ 618"/>
        <xdr:cNvCxnSpPr/>
      </xdr:nvCxnSpPr>
      <xdr:spPr>
        <a:xfrm>
          <a:off x="15481300" y="13500720"/>
          <a:ext cx="8382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127620</xdr:rowOff>
    </xdr:from>
    <xdr:to>
      <xdr:col>22</xdr:col>
      <xdr:colOff>365125</xdr:colOff>
      <xdr:row>78</xdr:row>
      <xdr:rowOff>135342</xdr:rowOff>
    </xdr:to>
    <xdr:cxnSp macro="">
      <xdr:nvCxnSpPr>
        <xdr:cNvPr id="622" name="直線コネクタ 621"/>
        <xdr:cNvCxnSpPr/>
      </xdr:nvCxnSpPr>
      <xdr:spPr>
        <a:xfrm flipV="1">
          <a:off x="14592300" y="13500720"/>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135342</xdr:rowOff>
    </xdr:from>
    <xdr:to>
      <xdr:col>21</xdr:col>
      <xdr:colOff>161925</xdr:colOff>
      <xdr:row>78</xdr:row>
      <xdr:rowOff>137021</xdr:rowOff>
    </xdr:to>
    <xdr:cxnSp macro="">
      <xdr:nvCxnSpPr>
        <xdr:cNvPr id="625" name="直線コネクタ 624"/>
        <xdr:cNvCxnSpPr/>
      </xdr:nvCxnSpPr>
      <xdr:spPr>
        <a:xfrm flipV="1">
          <a:off x="13703300" y="13508442"/>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110727</xdr:rowOff>
    </xdr:from>
    <xdr:to>
      <xdr:col>19</xdr:col>
      <xdr:colOff>644525</xdr:colOff>
      <xdr:row>78</xdr:row>
      <xdr:rowOff>137021</xdr:rowOff>
    </xdr:to>
    <xdr:cxnSp macro="">
      <xdr:nvCxnSpPr>
        <xdr:cNvPr id="628" name="直線コネクタ 627"/>
        <xdr:cNvCxnSpPr/>
      </xdr:nvCxnSpPr>
      <xdr:spPr>
        <a:xfrm>
          <a:off x="12814300" y="13483827"/>
          <a:ext cx="8890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87213</xdr:rowOff>
    </xdr:from>
    <xdr:to>
      <xdr:col>23</xdr:col>
      <xdr:colOff>568325</xdr:colOff>
      <xdr:row>79</xdr:row>
      <xdr:rowOff>17363</xdr:rowOff>
    </xdr:to>
    <xdr:sp macro="" textlink="">
      <xdr:nvSpPr>
        <xdr:cNvPr id="638" name="円/楕円 637"/>
        <xdr:cNvSpPr/>
      </xdr:nvSpPr>
      <xdr:spPr>
        <a:xfrm>
          <a:off x="16268700" y="134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76820</xdr:rowOff>
    </xdr:from>
    <xdr:to>
      <xdr:col>22</xdr:col>
      <xdr:colOff>415925</xdr:colOff>
      <xdr:row>79</xdr:row>
      <xdr:rowOff>6970</xdr:rowOff>
    </xdr:to>
    <xdr:sp macro="" textlink="">
      <xdr:nvSpPr>
        <xdr:cNvPr id="640" name="円/楕円 639"/>
        <xdr:cNvSpPr/>
      </xdr:nvSpPr>
      <xdr:spPr>
        <a:xfrm>
          <a:off x="15430500" y="134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169547</xdr:rowOff>
    </xdr:from>
    <xdr:ext cx="469744" cy="259045"/>
    <xdr:sp macro="" textlink="">
      <xdr:nvSpPr>
        <xdr:cNvPr id="641" name="テキスト ボックス 640"/>
        <xdr:cNvSpPr txBox="1"/>
      </xdr:nvSpPr>
      <xdr:spPr>
        <a:xfrm>
          <a:off x="15246427" y="1354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84542</xdr:rowOff>
    </xdr:from>
    <xdr:to>
      <xdr:col>21</xdr:col>
      <xdr:colOff>212725</xdr:colOff>
      <xdr:row>79</xdr:row>
      <xdr:rowOff>14692</xdr:rowOff>
    </xdr:to>
    <xdr:sp macro="" textlink="">
      <xdr:nvSpPr>
        <xdr:cNvPr id="642" name="円/楕円 641"/>
        <xdr:cNvSpPr/>
      </xdr:nvSpPr>
      <xdr:spPr>
        <a:xfrm>
          <a:off x="14541500" y="134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5819</xdr:rowOff>
    </xdr:from>
    <xdr:ext cx="378565" cy="259045"/>
    <xdr:sp macro="" textlink="">
      <xdr:nvSpPr>
        <xdr:cNvPr id="643" name="テキスト ボックス 642"/>
        <xdr:cNvSpPr txBox="1"/>
      </xdr:nvSpPr>
      <xdr:spPr>
        <a:xfrm>
          <a:off x="14403017" y="1355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86221</xdr:rowOff>
    </xdr:from>
    <xdr:to>
      <xdr:col>20</xdr:col>
      <xdr:colOff>9525</xdr:colOff>
      <xdr:row>79</xdr:row>
      <xdr:rowOff>16371</xdr:rowOff>
    </xdr:to>
    <xdr:sp macro="" textlink="">
      <xdr:nvSpPr>
        <xdr:cNvPr id="644" name="円/楕円 643"/>
        <xdr:cNvSpPr/>
      </xdr:nvSpPr>
      <xdr:spPr>
        <a:xfrm>
          <a:off x="13652500" y="134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7498</xdr:rowOff>
    </xdr:from>
    <xdr:ext cx="378565" cy="259045"/>
    <xdr:sp macro="" textlink="">
      <xdr:nvSpPr>
        <xdr:cNvPr id="645" name="テキスト ボックス 644"/>
        <xdr:cNvSpPr txBox="1"/>
      </xdr:nvSpPr>
      <xdr:spPr>
        <a:xfrm>
          <a:off x="13514017" y="13552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59927</xdr:rowOff>
    </xdr:from>
    <xdr:to>
      <xdr:col>18</xdr:col>
      <xdr:colOff>492125</xdr:colOff>
      <xdr:row>78</xdr:row>
      <xdr:rowOff>161527</xdr:rowOff>
    </xdr:to>
    <xdr:sp macro="" textlink="">
      <xdr:nvSpPr>
        <xdr:cNvPr id="646" name="円/楕円 645"/>
        <xdr:cNvSpPr/>
      </xdr:nvSpPr>
      <xdr:spPr>
        <a:xfrm>
          <a:off x="12763500" y="134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152654</xdr:rowOff>
    </xdr:from>
    <xdr:ext cx="469744" cy="259045"/>
    <xdr:sp macro="" textlink="">
      <xdr:nvSpPr>
        <xdr:cNvPr id="647" name="テキスト ボックス 646"/>
        <xdr:cNvSpPr txBox="1"/>
      </xdr:nvSpPr>
      <xdr:spPr>
        <a:xfrm>
          <a:off x="12579427" y="1352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104409</xdr:rowOff>
    </xdr:from>
    <xdr:to>
      <xdr:col>23</xdr:col>
      <xdr:colOff>517525</xdr:colOff>
      <xdr:row>96</xdr:row>
      <xdr:rowOff>111789</xdr:rowOff>
    </xdr:to>
    <xdr:cxnSp macro="">
      <xdr:nvCxnSpPr>
        <xdr:cNvPr id="674" name="直線コネクタ 673"/>
        <xdr:cNvCxnSpPr/>
      </xdr:nvCxnSpPr>
      <xdr:spPr>
        <a:xfrm>
          <a:off x="15481300" y="16563609"/>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73502</xdr:rowOff>
    </xdr:from>
    <xdr:to>
      <xdr:col>22</xdr:col>
      <xdr:colOff>365125</xdr:colOff>
      <xdr:row>96</xdr:row>
      <xdr:rowOff>104409</xdr:rowOff>
    </xdr:to>
    <xdr:cxnSp macro="">
      <xdr:nvCxnSpPr>
        <xdr:cNvPr id="677" name="直線コネクタ 676"/>
        <xdr:cNvCxnSpPr/>
      </xdr:nvCxnSpPr>
      <xdr:spPr>
        <a:xfrm>
          <a:off x="14592300" y="16532702"/>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74899</xdr:rowOff>
    </xdr:from>
    <xdr:ext cx="534377" cy="259045"/>
    <xdr:sp macro="" textlink="">
      <xdr:nvSpPr>
        <xdr:cNvPr id="679" name="テキスト ボックス 678"/>
        <xdr:cNvSpPr txBox="1"/>
      </xdr:nvSpPr>
      <xdr:spPr>
        <a:xfrm>
          <a:off x="15214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71358</xdr:rowOff>
    </xdr:from>
    <xdr:to>
      <xdr:col>21</xdr:col>
      <xdr:colOff>161925</xdr:colOff>
      <xdr:row>96</xdr:row>
      <xdr:rowOff>73502</xdr:rowOff>
    </xdr:to>
    <xdr:cxnSp macro="">
      <xdr:nvCxnSpPr>
        <xdr:cNvPr id="680" name="直線コネクタ 679"/>
        <xdr:cNvCxnSpPr/>
      </xdr:nvCxnSpPr>
      <xdr:spPr>
        <a:xfrm>
          <a:off x="13703300" y="16530558"/>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73203</xdr:rowOff>
    </xdr:from>
    <xdr:ext cx="534377" cy="259045"/>
    <xdr:sp macro="" textlink="">
      <xdr:nvSpPr>
        <xdr:cNvPr id="682" name="テキスト ボックス 681"/>
        <xdr:cNvSpPr txBox="1"/>
      </xdr:nvSpPr>
      <xdr:spPr>
        <a:xfrm>
          <a:off x="14325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100642</xdr:rowOff>
    </xdr:from>
    <xdr:to>
      <xdr:col>19</xdr:col>
      <xdr:colOff>644525</xdr:colOff>
      <xdr:row>96</xdr:row>
      <xdr:rowOff>71358</xdr:rowOff>
    </xdr:to>
    <xdr:cxnSp macro="">
      <xdr:nvCxnSpPr>
        <xdr:cNvPr id="683" name="直線コネクタ 682"/>
        <xdr:cNvCxnSpPr/>
      </xdr:nvCxnSpPr>
      <xdr:spPr>
        <a:xfrm>
          <a:off x="12814300" y="16388392"/>
          <a:ext cx="889000" cy="1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67698</xdr:rowOff>
    </xdr:from>
    <xdr:ext cx="534377" cy="259045"/>
    <xdr:sp macro="" textlink="">
      <xdr:nvSpPr>
        <xdr:cNvPr id="687" name="テキスト ボックス 686"/>
        <xdr:cNvSpPr txBox="1"/>
      </xdr:nvSpPr>
      <xdr:spPr>
        <a:xfrm>
          <a:off x="12547111"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60989</xdr:rowOff>
    </xdr:from>
    <xdr:to>
      <xdr:col>23</xdr:col>
      <xdr:colOff>568325</xdr:colOff>
      <xdr:row>96</xdr:row>
      <xdr:rowOff>162589</xdr:rowOff>
    </xdr:to>
    <xdr:sp macro="" textlink="">
      <xdr:nvSpPr>
        <xdr:cNvPr id="693" name="円/楕円 692"/>
        <xdr:cNvSpPr/>
      </xdr:nvSpPr>
      <xdr:spPr>
        <a:xfrm>
          <a:off x="16268700" y="165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83866</xdr:rowOff>
    </xdr:from>
    <xdr:ext cx="534377" cy="259045"/>
    <xdr:sp macro="" textlink="">
      <xdr:nvSpPr>
        <xdr:cNvPr id="694" name="公債費該当値テキスト"/>
        <xdr:cNvSpPr txBox="1"/>
      </xdr:nvSpPr>
      <xdr:spPr>
        <a:xfrm>
          <a:off x="16370300" y="163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53609</xdr:rowOff>
    </xdr:from>
    <xdr:to>
      <xdr:col>22</xdr:col>
      <xdr:colOff>415925</xdr:colOff>
      <xdr:row>96</xdr:row>
      <xdr:rowOff>155209</xdr:rowOff>
    </xdr:to>
    <xdr:sp macro="" textlink="">
      <xdr:nvSpPr>
        <xdr:cNvPr id="695" name="円/楕円 694"/>
        <xdr:cNvSpPr/>
      </xdr:nvSpPr>
      <xdr:spPr>
        <a:xfrm>
          <a:off x="15430500" y="165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286</xdr:rowOff>
    </xdr:from>
    <xdr:ext cx="534377" cy="259045"/>
    <xdr:sp macro="" textlink="">
      <xdr:nvSpPr>
        <xdr:cNvPr id="696" name="テキスト ボックス 695"/>
        <xdr:cNvSpPr txBox="1"/>
      </xdr:nvSpPr>
      <xdr:spPr>
        <a:xfrm>
          <a:off x="15214111" y="162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22702</xdr:rowOff>
    </xdr:from>
    <xdr:to>
      <xdr:col>21</xdr:col>
      <xdr:colOff>212725</xdr:colOff>
      <xdr:row>96</xdr:row>
      <xdr:rowOff>124302</xdr:rowOff>
    </xdr:to>
    <xdr:sp macro="" textlink="">
      <xdr:nvSpPr>
        <xdr:cNvPr id="697" name="円/楕円 696"/>
        <xdr:cNvSpPr/>
      </xdr:nvSpPr>
      <xdr:spPr>
        <a:xfrm>
          <a:off x="14541500" y="164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140829</xdr:rowOff>
    </xdr:from>
    <xdr:ext cx="534377" cy="259045"/>
    <xdr:sp macro="" textlink="">
      <xdr:nvSpPr>
        <xdr:cNvPr id="698" name="テキスト ボックス 697"/>
        <xdr:cNvSpPr txBox="1"/>
      </xdr:nvSpPr>
      <xdr:spPr>
        <a:xfrm>
          <a:off x="14325111" y="162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20558</xdr:rowOff>
    </xdr:from>
    <xdr:to>
      <xdr:col>20</xdr:col>
      <xdr:colOff>9525</xdr:colOff>
      <xdr:row>96</xdr:row>
      <xdr:rowOff>122158</xdr:rowOff>
    </xdr:to>
    <xdr:sp macro="" textlink="">
      <xdr:nvSpPr>
        <xdr:cNvPr id="699" name="円/楕円 698"/>
        <xdr:cNvSpPr/>
      </xdr:nvSpPr>
      <xdr:spPr>
        <a:xfrm>
          <a:off x="13652500" y="164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138685</xdr:rowOff>
    </xdr:from>
    <xdr:ext cx="534377" cy="259045"/>
    <xdr:sp macro="" textlink="">
      <xdr:nvSpPr>
        <xdr:cNvPr id="700" name="テキスト ボックス 699"/>
        <xdr:cNvSpPr txBox="1"/>
      </xdr:nvSpPr>
      <xdr:spPr>
        <a:xfrm>
          <a:off x="13436111" y="162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49842</xdr:rowOff>
    </xdr:from>
    <xdr:to>
      <xdr:col>18</xdr:col>
      <xdr:colOff>492125</xdr:colOff>
      <xdr:row>95</xdr:row>
      <xdr:rowOff>151442</xdr:rowOff>
    </xdr:to>
    <xdr:sp macro="" textlink="">
      <xdr:nvSpPr>
        <xdr:cNvPr id="701" name="円/楕円 700"/>
        <xdr:cNvSpPr/>
      </xdr:nvSpPr>
      <xdr:spPr>
        <a:xfrm>
          <a:off x="12763500" y="163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167969</xdr:rowOff>
    </xdr:from>
    <xdr:ext cx="599010" cy="259045"/>
    <xdr:sp macro="" textlink="">
      <xdr:nvSpPr>
        <xdr:cNvPr id="702" name="テキスト ボックス 701"/>
        <xdr:cNvSpPr txBox="1"/>
      </xdr:nvSpPr>
      <xdr:spPr>
        <a:xfrm>
          <a:off x="12514794" y="1611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143129</xdr:rowOff>
    </xdr:from>
    <xdr:to>
      <xdr:col>28</xdr:col>
      <xdr:colOff>314325</xdr:colOff>
      <xdr:row>38</xdr:row>
      <xdr:rowOff>139700</xdr:rowOff>
    </xdr:to>
    <xdr:cxnSp macro="">
      <xdr:nvCxnSpPr>
        <xdr:cNvPr id="738" name="直線コネクタ 737"/>
        <xdr:cNvCxnSpPr/>
      </xdr:nvCxnSpPr>
      <xdr:spPr>
        <a:xfrm>
          <a:off x="18656300" y="6486779"/>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111675</xdr:rowOff>
    </xdr:from>
    <xdr:ext cx="378565" cy="259045"/>
    <xdr:sp macro="" textlink="">
      <xdr:nvSpPr>
        <xdr:cNvPr id="742" name="テキスト ボックス 741"/>
        <xdr:cNvSpPr txBox="1"/>
      </xdr:nvSpPr>
      <xdr:spPr>
        <a:xfrm>
          <a:off x="18467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92329</xdr:rowOff>
    </xdr:from>
    <xdr:to>
      <xdr:col>27</xdr:col>
      <xdr:colOff>161925</xdr:colOff>
      <xdr:row>38</xdr:row>
      <xdr:rowOff>22479</xdr:rowOff>
    </xdr:to>
    <xdr:sp macro="" textlink="">
      <xdr:nvSpPr>
        <xdr:cNvPr id="756" name="円/楕円 755"/>
        <xdr:cNvSpPr/>
      </xdr:nvSpPr>
      <xdr:spPr>
        <a:xfrm>
          <a:off x="18605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39006</xdr:rowOff>
    </xdr:from>
    <xdr:ext cx="378565" cy="259045"/>
    <xdr:sp macro="" textlink="">
      <xdr:nvSpPr>
        <xdr:cNvPr id="757" name="テキスト ボックス 756"/>
        <xdr:cNvSpPr txBox="1"/>
      </xdr:nvSpPr>
      <xdr:spPr>
        <a:xfrm>
          <a:off x="18467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目的別歳出の住民一人当たりのコストで高いものは，①民生費，②総務費，③土木費の順となっている。</a:t>
          </a:r>
        </a:p>
        <a:p>
          <a:r>
            <a:rPr kumimoji="1" lang="ja-JP" altLang="en-US" sz="1300">
              <a:latin typeface="ＭＳ Ｐゴシック"/>
            </a:rPr>
            <a:t>①民生費については，住民一人当たり</a:t>
          </a:r>
          <a:r>
            <a:rPr kumimoji="1" lang="en-US" altLang="ja-JP" sz="1300">
              <a:latin typeface="ＭＳ Ｐゴシック"/>
            </a:rPr>
            <a:t>202,236</a:t>
          </a:r>
          <a:r>
            <a:rPr kumimoji="1" lang="ja-JP" altLang="en-US" sz="1300">
              <a:latin typeface="ＭＳ Ｐゴシック"/>
            </a:rPr>
            <a:t>円となっており，類似団体と比較しても高い状況である。主な要因は扶助費で民生費の約半数を占めている。近年，特に児童福祉，障害福祉関係の割合が高い。</a:t>
          </a:r>
        </a:p>
        <a:p>
          <a:r>
            <a:rPr kumimoji="1" lang="ja-JP" altLang="en-US" sz="1300">
              <a:latin typeface="ＭＳ Ｐゴシック"/>
            </a:rPr>
            <a:t>②総務費については，住民一人当たり</a:t>
          </a:r>
          <a:r>
            <a:rPr kumimoji="1" lang="en-US" altLang="ja-JP" sz="1300">
              <a:latin typeface="ＭＳ Ｐゴシック"/>
            </a:rPr>
            <a:t>92,068</a:t>
          </a:r>
          <a:r>
            <a:rPr kumimoji="1" lang="ja-JP" altLang="en-US" sz="1300">
              <a:latin typeface="ＭＳ Ｐゴシック"/>
            </a:rPr>
            <a:t>円となっており，類似団体より低い状況であが，</a:t>
          </a:r>
          <a:r>
            <a:rPr kumimoji="1" lang="en-US" altLang="ja-JP" sz="1300">
              <a:latin typeface="ＭＳ Ｐゴシック"/>
            </a:rPr>
            <a:t>27</a:t>
          </a:r>
          <a:r>
            <a:rPr kumimoji="1" lang="ja-JP" altLang="en-US" sz="1300">
              <a:latin typeface="ＭＳ Ｐゴシック"/>
            </a:rPr>
            <a:t>年度は国の地方創生事業（繰：現年），社会保障税番号制度関連経費，情報セキュリティ強化対策事業等の影響により，前年度より増加している。</a:t>
          </a:r>
        </a:p>
        <a:p>
          <a:r>
            <a:rPr kumimoji="1" lang="ja-JP" altLang="en-US" sz="1300">
              <a:latin typeface="ＭＳ Ｐゴシック"/>
            </a:rPr>
            <a:t>③土木費については，住民一人当たり</a:t>
          </a:r>
          <a:r>
            <a:rPr kumimoji="1" lang="en-US" altLang="ja-JP" sz="1300">
              <a:latin typeface="ＭＳ Ｐゴシック"/>
            </a:rPr>
            <a:t>88,531</a:t>
          </a:r>
          <a:r>
            <a:rPr kumimoji="1" lang="ja-JP" altLang="en-US" sz="1300">
              <a:latin typeface="ＭＳ Ｐゴシック"/>
            </a:rPr>
            <a:t>円となっており，類似団体と比較しても高い状況である。主な要因は，事業費の大きい下場土地区画整理事業（繰越も含め）を継続的に行っているためである。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実質収支額，実質単年度収支は黒字で推移し，平成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年度の実質収支比率は</a:t>
          </a:r>
          <a:r>
            <a:rPr lang="en-US" altLang="ja-JP" sz="1100" b="0" i="0" baseline="0">
              <a:solidFill>
                <a:schemeClr val="dk1"/>
              </a:solidFill>
              <a:effectLst/>
              <a:latin typeface="+mn-lt"/>
              <a:ea typeface="+mn-ea"/>
              <a:cs typeface="+mn-cs"/>
            </a:rPr>
            <a:t>8.09</a:t>
          </a:r>
          <a:r>
            <a:rPr lang="ja-JP" altLang="ja-JP" sz="1100" b="0" i="0" baseline="0">
              <a:solidFill>
                <a:schemeClr val="dk1"/>
              </a:solidFill>
              <a:effectLst/>
              <a:latin typeface="+mn-lt"/>
              <a:ea typeface="+mn-ea"/>
              <a:cs typeface="+mn-cs"/>
            </a:rPr>
            <a:t>％で適正な規模以上を確保できた。</a:t>
          </a:r>
          <a:endParaRPr lang="ja-JP" altLang="ja-JP" sz="1400">
            <a:effectLst/>
          </a:endParaRPr>
        </a:p>
        <a:p>
          <a:pPr rtl="0"/>
          <a:r>
            <a:rPr lang="ja-JP" altLang="ja-JP" sz="1100" b="0" i="0" baseline="0">
              <a:solidFill>
                <a:schemeClr val="dk1"/>
              </a:solidFill>
              <a:effectLst/>
              <a:latin typeface="+mn-lt"/>
              <a:ea typeface="+mn-ea"/>
              <a:cs typeface="+mn-cs"/>
            </a:rPr>
            <a:t>　財政調整基金の残高については年々増加している状況で，</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基金の</a:t>
          </a:r>
          <a:r>
            <a:rPr lang="ja-JP" altLang="ja-JP" sz="1100" b="0" i="0" baseline="0">
              <a:solidFill>
                <a:schemeClr val="dk1"/>
              </a:solidFill>
              <a:effectLst/>
              <a:latin typeface="+mn-lt"/>
              <a:ea typeface="+mn-ea"/>
              <a:cs typeface="+mn-cs"/>
            </a:rPr>
            <a:t>取り崩</a:t>
          </a:r>
          <a:r>
            <a:rPr lang="ja-JP" altLang="en-US" sz="1100" b="0" i="0" baseline="0">
              <a:solidFill>
                <a:schemeClr val="dk1"/>
              </a:solidFill>
              <a:effectLst/>
              <a:latin typeface="+mn-lt"/>
              <a:ea typeface="+mn-ea"/>
              <a:cs typeface="+mn-cs"/>
            </a:rPr>
            <a:t>はなく</a:t>
          </a:r>
          <a:r>
            <a:rPr lang="ja-JP" altLang="ja-JP" sz="1100" b="0" i="0" baseline="0">
              <a:solidFill>
                <a:schemeClr val="dk1"/>
              </a:solidFill>
              <a:effectLst/>
              <a:latin typeface="+mn-lt"/>
              <a:ea typeface="+mn-ea"/>
              <a:cs typeface="+mn-cs"/>
            </a:rPr>
            <a:t>，確実に積み立てを行っている。今後，普通交付税の合併算定替措置が終了することを考えると，残高はまだ少ない状況であるため，基金の充実を図る。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年度までの全会計における実質収支は黒字となっている。また，現状においては毎年度，</a:t>
          </a:r>
          <a:r>
            <a:rPr lang="ja-JP" altLang="en-US" sz="1100" b="0" i="0" baseline="0">
              <a:solidFill>
                <a:schemeClr val="dk1"/>
              </a:solidFill>
              <a:effectLst/>
              <a:latin typeface="+mn-lt"/>
              <a:ea typeface="+mn-ea"/>
              <a:cs typeface="+mn-cs"/>
            </a:rPr>
            <a:t>比率の増減はあるものの，</a:t>
          </a:r>
          <a:r>
            <a:rPr lang="ja-JP" altLang="ja-JP" sz="1100" b="0" i="0" baseline="0">
              <a:solidFill>
                <a:schemeClr val="dk1"/>
              </a:solidFill>
              <a:effectLst/>
              <a:latin typeface="+mn-lt"/>
              <a:ea typeface="+mn-ea"/>
              <a:cs typeface="+mn-cs"/>
            </a:rPr>
            <a:t>健全な財政運営がなされている。</a:t>
          </a:r>
          <a:endParaRPr lang="ja-JP" altLang="ja-JP" sz="1400">
            <a:effectLst/>
          </a:endParaRPr>
        </a:p>
        <a:p>
          <a:pPr rtl="0"/>
          <a:r>
            <a:rPr lang="ja-JP" altLang="ja-JP" sz="1100" b="0" i="0" baseline="0">
              <a:solidFill>
                <a:schemeClr val="dk1"/>
              </a:solidFill>
              <a:effectLst/>
              <a:latin typeface="+mn-lt"/>
              <a:ea typeface="+mn-ea"/>
              <a:cs typeface="+mn-cs"/>
            </a:rPr>
            <a:t> 今後も引き続き健全な財政運営に努める。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7190592</v>
      </c>
      <c r="BO4" s="409"/>
      <c r="BP4" s="409"/>
      <c r="BQ4" s="409"/>
      <c r="BR4" s="409"/>
      <c r="BS4" s="409"/>
      <c r="BT4" s="409"/>
      <c r="BU4" s="410"/>
      <c r="BV4" s="408">
        <v>7152814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6.9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6763921</v>
      </c>
      <c r="BO5" s="414"/>
      <c r="BP5" s="414"/>
      <c r="BQ5" s="414"/>
      <c r="BR5" s="414"/>
      <c r="BS5" s="414"/>
      <c r="BT5" s="414"/>
      <c r="BU5" s="415"/>
      <c r="BV5" s="413">
        <v>6702764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85.5</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426671</v>
      </c>
      <c r="BO6" s="414"/>
      <c r="BP6" s="414"/>
      <c r="BQ6" s="414"/>
      <c r="BR6" s="414"/>
      <c r="BS6" s="414"/>
      <c r="BT6" s="414"/>
      <c r="BU6" s="415"/>
      <c r="BV6" s="413">
        <v>450050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89.9</v>
      </c>
      <c r="CU6" s="560"/>
      <c r="CV6" s="560"/>
      <c r="CW6" s="560"/>
      <c r="CX6" s="560"/>
      <c r="CY6" s="560"/>
      <c r="CZ6" s="560"/>
      <c r="DA6" s="561"/>
      <c r="DB6" s="559">
        <v>93.4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74565</v>
      </c>
      <c r="BO7" s="414"/>
      <c r="BP7" s="414"/>
      <c r="BQ7" s="414"/>
      <c r="BR7" s="414"/>
      <c r="BS7" s="414"/>
      <c r="BT7" s="414"/>
      <c r="BU7" s="415"/>
      <c r="BV7" s="413">
        <v>154480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4352044</v>
      </c>
      <c r="CU7" s="414"/>
      <c r="CV7" s="414"/>
      <c r="CW7" s="414"/>
      <c r="CX7" s="414"/>
      <c r="CY7" s="414"/>
      <c r="CZ7" s="414"/>
      <c r="DA7" s="415"/>
      <c r="DB7" s="413">
        <v>4302533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352106</v>
      </c>
      <c r="BO8" s="414"/>
      <c r="BP8" s="414"/>
      <c r="BQ8" s="414"/>
      <c r="BR8" s="414"/>
      <c r="BS8" s="414"/>
      <c r="BT8" s="414"/>
      <c r="BU8" s="415"/>
      <c r="BV8" s="413">
        <v>295570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10327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56536</v>
      </c>
      <c r="BO9" s="414"/>
      <c r="BP9" s="414"/>
      <c r="BQ9" s="414"/>
      <c r="BR9" s="414"/>
      <c r="BS9" s="414"/>
      <c r="BT9" s="414"/>
      <c r="BU9" s="415"/>
      <c r="BV9" s="413">
        <v>52831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14.6</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11595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80087</v>
      </c>
      <c r="BO10" s="414"/>
      <c r="BP10" s="414"/>
      <c r="BQ10" s="414"/>
      <c r="BR10" s="414"/>
      <c r="BS10" s="414"/>
      <c r="BT10" s="414"/>
      <c r="BU10" s="415"/>
      <c r="BV10" s="413">
        <v>51947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10061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3286</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10025</v>
      </c>
      <c r="S13" s="515"/>
      <c r="T13" s="515"/>
      <c r="U13" s="515"/>
      <c r="V13" s="516"/>
      <c r="W13" s="502" t="s">
        <v>120</v>
      </c>
      <c r="X13" s="426"/>
      <c r="Y13" s="426"/>
      <c r="Z13" s="426"/>
      <c r="AA13" s="426"/>
      <c r="AB13" s="427"/>
      <c r="AC13" s="389">
        <v>783</v>
      </c>
      <c r="AD13" s="390"/>
      <c r="AE13" s="390"/>
      <c r="AF13" s="390"/>
      <c r="AG13" s="391"/>
      <c r="AH13" s="389">
        <v>1077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136623</v>
      </c>
      <c r="BO13" s="414"/>
      <c r="BP13" s="414"/>
      <c r="BQ13" s="414"/>
      <c r="BR13" s="414"/>
      <c r="BS13" s="414"/>
      <c r="BT13" s="414"/>
      <c r="BU13" s="415"/>
      <c r="BV13" s="413">
        <v>101492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10299</v>
      </c>
      <c r="S14" s="515"/>
      <c r="T14" s="515"/>
      <c r="U14" s="515"/>
      <c r="V14" s="516"/>
      <c r="W14" s="517"/>
      <c r="X14" s="429"/>
      <c r="Y14" s="429"/>
      <c r="Z14" s="429"/>
      <c r="AA14" s="429"/>
      <c r="AB14" s="430"/>
      <c r="AC14" s="507">
        <v>16.7</v>
      </c>
      <c r="AD14" s="508"/>
      <c r="AE14" s="508"/>
      <c r="AF14" s="508"/>
      <c r="AG14" s="509"/>
      <c r="AH14" s="507">
        <v>19.899999999999999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23.3</v>
      </c>
      <c r="CU14" s="486"/>
      <c r="CV14" s="486"/>
      <c r="CW14" s="486"/>
      <c r="CX14" s="486"/>
      <c r="CY14" s="486"/>
      <c r="CZ14" s="486"/>
      <c r="DA14" s="487"/>
      <c r="DB14" s="518">
        <v>31.5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10262</v>
      </c>
      <c r="S15" s="515"/>
      <c r="T15" s="515"/>
      <c r="U15" s="515"/>
      <c r="V15" s="516"/>
      <c r="W15" s="502" t="s">
        <v>127</v>
      </c>
      <c r="X15" s="426"/>
      <c r="Y15" s="426"/>
      <c r="Z15" s="426"/>
      <c r="AA15" s="426"/>
      <c r="AB15" s="427"/>
      <c r="AC15" s="389">
        <v>1235</v>
      </c>
      <c r="AD15" s="390"/>
      <c r="AE15" s="390"/>
      <c r="AF15" s="390"/>
      <c r="AG15" s="391"/>
      <c r="AH15" s="389">
        <v>1450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990593</v>
      </c>
      <c r="BO15" s="409"/>
      <c r="BP15" s="409"/>
      <c r="BQ15" s="409"/>
      <c r="BR15" s="409"/>
      <c r="BS15" s="409"/>
      <c r="BT15" s="409"/>
      <c r="BU15" s="410"/>
      <c r="BV15" s="408">
        <v>921044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26.4</v>
      </c>
      <c r="AD16" s="508"/>
      <c r="AE16" s="508"/>
      <c r="AF16" s="508"/>
      <c r="AG16" s="509"/>
      <c r="AH16" s="507">
        <v>26.8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3503476</v>
      </c>
      <c r="BO16" s="414"/>
      <c r="BP16" s="414"/>
      <c r="BQ16" s="414"/>
      <c r="BR16" s="414"/>
      <c r="BS16" s="414"/>
      <c r="BT16" s="414"/>
      <c r="BU16" s="415"/>
      <c r="BV16" s="413">
        <v>3315362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2659</v>
      </c>
      <c r="AD17" s="390"/>
      <c r="AE17" s="390"/>
      <c r="AF17" s="390"/>
      <c r="AG17" s="391"/>
      <c r="AH17" s="389">
        <v>2879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1244622</v>
      </c>
      <c r="BO17" s="414"/>
      <c r="BP17" s="414"/>
      <c r="BQ17" s="414"/>
      <c r="BR17" s="414"/>
      <c r="BS17" s="414"/>
      <c r="BT17" s="414"/>
      <c r="BU17" s="415"/>
      <c r="BV17" s="413">
        <v>1173772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144.29</v>
      </c>
      <c r="M18" s="478"/>
      <c r="N18" s="478"/>
      <c r="O18" s="478"/>
      <c r="P18" s="478"/>
      <c r="Q18" s="478"/>
      <c r="R18" s="479"/>
      <c r="S18" s="479"/>
      <c r="T18" s="479"/>
      <c r="U18" s="479"/>
      <c r="V18" s="480"/>
      <c r="W18" s="494"/>
      <c r="X18" s="495"/>
      <c r="Y18" s="495"/>
      <c r="Z18" s="495"/>
      <c r="AA18" s="495"/>
      <c r="AB18" s="503"/>
      <c r="AC18" s="377">
        <v>56.9</v>
      </c>
      <c r="AD18" s="378"/>
      <c r="AE18" s="378"/>
      <c r="AF18" s="378"/>
      <c r="AG18" s="481"/>
      <c r="AH18" s="377">
        <v>53.2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3740866</v>
      </c>
      <c r="BO18" s="414"/>
      <c r="BP18" s="414"/>
      <c r="BQ18" s="414"/>
      <c r="BR18" s="414"/>
      <c r="BS18" s="414"/>
      <c r="BT18" s="414"/>
      <c r="BU18" s="415"/>
      <c r="BV18" s="413">
        <v>3801688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72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5256454</v>
      </c>
      <c r="BO19" s="414"/>
      <c r="BP19" s="414"/>
      <c r="BQ19" s="414"/>
      <c r="BR19" s="414"/>
      <c r="BS19" s="414"/>
      <c r="BT19" s="414"/>
      <c r="BU19" s="415"/>
      <c r="BV19" s="413">
        <v>5143300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4323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8670733</v>
      </c>
      <c r="BO23" s="414"/>
      <c r="BP23" s="414"/>
      <c r="BQ23" s="414"/>
      <c r="BR23" s="414"/>
      <c r="BS23" s="414"/>
      <c r="BT23" s="414"/>
      <c r="BU23" s="415"/>
      <c r="BV23" s="413">
        <v>8790764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5348</v>
      </c>
      <c r="R24" s="390"/>
      <c r="S24" s="390"/>
      <c r="T24" s="390"/>
      <c r="U24" s="390"/>
      <c r="V24" s="391"/>
      <c r="W24" s="455"/>
      <c r="X24" s="446"/>
      <c r="Y24" s="447"/>
      <c r="Z24" s="386" t="s">
        <v>150</v>
      </c>
      <c r="AA24" s="387"/>
      <c r="AB24" s="387"/>
      <c r="AC24" s="387"/>
      <c r="AD24" s="387"/>
      <c r="AE24" s="387"/>
      <c r="AF24" s="387"/>
      <c r="AG24" s="388"/>
      <c r="AH24" s="389">
        <v>115</v>
      </c>
      <c r="AI24" s="390"/>
      <c r="AJ24" s="390"/>
      <c r="AK24" s="390"/>
      <c r="AL24" s="391"/>
      <c r="AM24" s="389">
        <v>360065</v>
      </c>
      <c r="AN24" s="390"/>
      <c r="AO24" s="390"/>
      <c r="AP24" s="390"/>
      <c r="AQ24" s="390"/>
      <c r="AR24" s="391"/>
      <c r="AS24" s="389">
        <v>3131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7167440</v>
      </c>
      <c r="BO24" s="414"/>
      <c r="BP24" s="414"/>
      <c r="BQ24" s="414"/>
      <c r="BR24" s="414"/>
      <c r="BS24" s="414"/>
      <c r="BT24" s="414"/>
      <c r="BU24" s="415"/>
      <c r="BV24" s="413">
        <v>7178382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5472</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84924</v>
      </c>
      <c r="BO25" s="409"/>
      <c r="BP25" s="409"/>
      <c r="BQ25" s="409"/>
      <c r="BR25" s="409"/>
      <c r="BS25" s="409"/>
      <c r="BT25" s="409"/>
      <c r="BU25" s="410"/>
      <c r="BV25" s="408">
        <v>48822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5740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3050</v>
      </c>
      <c r="R27" s="390"/>
      <c r="S27" s="390"/>
      <c r="T27" s="390"/>
      <c r="U27" s="390"/>
      <c r="V27" s="391"/>
      <c r="W27" s="455"/>
      <c r="X27" s="446"/>
      <c r="Y27" s="447"/>
      <c r="Z27" s="386" t="s">
        <v>159</v>
      </c>
      <c r="AA27" s="387"/>
      <c r="AB27" s="387"/>
      <c r="AC27" s="387"/>
      <c r="AD27" s="387"/>
      <c r="AE27" s="387"/>
      <c r="AF27" s="387"/>
      <c r="AG27" s="388"/>
      <c r="AH27" s="389">
        <v>5</v>
      </c>
      <c r="AI27" s="390"/>
      <c r="AJ27" s="390"/>
      <c r="AK27" s="390"/>
      <c r="AL27" s="391"/>
      <c r="AM27" s="389">
        <v>15986</v>
      </c>
      <c r="AN27" s="390"/>
      <c r="AO27" s="390"/>
      <c r="AP27" s="390"/>
      <c r="AQ27" s="390"/>
      <c r="AR27" s="391"/>
      <c r="AS27" s="389">
        <v>3197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398212</v>
      </c>
      <c r="BO27" s="417"/>
      <c r="BP27" s="417"/>
      <c r="BQ27" s="417"/>
      <c r="BR27" s="417"/>
      <c r="BS27" s="417"/>
      <c r="BT27" s="417"/>
      <c r="BU27" s="418"/>
      <c r="BV27" s="416">
        <v>398056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2520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1262374</v>
      </c>
      <c r="BO28" s="409"/>
      <c r="BP28" s="409"/>
      <c r="BQ28" s="409"/>
      <c r="BR28" s="409"/>
      <c r="BS28" s="409"/>
      <c r="BT28" s="409"/>
      <c r="BU28" s="410"/>
      <c r="BV28" s="408">
        <v>1182287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2290</v>
      </c>
      <c r="R29" s="390"/>
      <c r="S29" s="390"/>
      <c r="T29" s="390"/>
      <c r="U29" s="390"/>
      <c r="V29" s="391"/>
      <c r="W29" s="456"/>
      <c r="X29" s="457"/>
      <c r="Y29" s="458"/>
      <c r="Z29" s="386" t="s">
        <v>166</v>
      </c>
      <c r="AA29" s="387"/>
      <c r="AB29" s="387"/>
      <c r="AC29" s="387"/>
      <c r="AD29" s="387"/>
      <c r="AE29" s="387"/>
      <c r="AF29" s="387"/>
      <c r="AG29" s="388"/>
      <c r="AH29" s="389">
        <v>120</v>
      </c>
      <c r="AI29" s="390"/>
      <c r="AJ29" s="390"/>
      <c r="AK29" s="390"/>
      <c r="AL29" s="391"/>
      <c r="AM29" s="389">
        <v>376051</v>
      </c>
      <c r="AN29" s="390"/>
      <c r="AO29" s="390"/>
      <c r="AP29" s="390"/>
      <c r="AQ29" s="390"/>
      <c r="AR29" s="391"/>
      <c r="AS29" s="389">
        <v>3134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539264</v>
      </c>
      <c r="BO29" s="414"/>
      <c r="BP29" s="414"/>
      <c r="BQ29" s="414"/>
      <c r="BR29" s="414"/>
      <c r="BS29" s="414"/>
      <c r="BT29" s="414"/>
      <c r="BU29" s="415"/>
      <c r="BV29" s="413">
        <v>518770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1064212</v>
      </c>
      <c r="BO30" s="417"/>
      <c r="BP30" s="417"/>
      <c r="BQ30" s="417"/>
      <c r="BR30" s="417"/>
      <c r="BS30" s="417"/>
      <c r="BT30" s="417"/>
      <c r="BU30" s="418"/>
      <c r="BV30" s="416">
        <v>1034183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湧水町国民健康保険特別会計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湧水町水道事業</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湧水町土地開発公社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湧水町介護保険特別会計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伊佐湧水消防組合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湧水町後期高齢者医療特別会計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伊佐北姶良環境管理組合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伊佐北姶良火葬場管理組合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姶良・伊佐地区介護保険組合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鹿児島県後期高齢者医療広域連合（一般会計）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鹿児島県後期高齢者医療広域連合（特別会計）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大口地方卸売市場管理組合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13.79</v>
      </c>
      <c r="G34" s="33">
        <v>14.89</v>
      </c>
      <c r="H34" s="33">
        <v>14.94</v>
      </c>
      <c r="I34" s="33">
        <v>13.97</v>
      </c>
      <c r="J34" s="34">
        <v>14.43</v>
      </c>
      <c r="K34" s="22"/>
      <c r="L34" s="22"/>
      <c r="M34" s="22"/>
      <c r="N34" s="22"/>
      <c r="O34" s="22"/>
      <c r="P34" s="22"/>
    </row>
    <row r="35" spans="1:16" ht="39" customHeight="1">
      <c r="A35" s="22"/>
      <c r="B35" s="35"/>
      <c r="C35" s="1175" t="s">
        <v>528</v>
      </c>
      <c r="D35" s="1176"/>
      <c r="E35" s="1177"/>
      <c r="F35" s="36">
        <v>5.53</v>
      </c>
      <c r="G35" s="37">
        <v>5.4</v>
      </c>
      <c r="H35" s="37">
        <v>5.54</v>
      </c>
      <c r="I35" s="37">
        <v>5.22</v>
      </c>
      <c r="J35" s="38">
        <v>6.49</v>
      </c>
      <c r="K35" s="22"/>
      <c r="L35" s="22"/>
      <c r="M35" s="22"/>
      <c r="N35" s="22"/>
      <c r="O35" s="22"/>
      <c r="P35" s="22"/>
    </row>
    <row r="36" spans="1:16" ht="39" customHeight="1">
      <c r="A36" s="22"/>
      <c r="B36" s="35"/>
      <c r="C36" s="1175" t="s">
        <v>529</v>
      </c>
      <c r="D36" s="1176"/>
      <c r="E36" s="1177"/>
      <c r="F36" s="36">
        <v>1.1499999999999999</v>
      </c>
      <c r="G36" s="37">
        <v>0.64</v>
      </c>
      <c r="H36" s="37">
        <v>1.33</v>
      </c>
      <c r="I36" s="37">
        <v>0.12</v>
      </c>
      <c r="J36" s="38">
        <v>1.1299999999999999</v>
      </c>
      <c r="K36" s="22"/>
      <c r="L36" s="22"/>
      <c r="M36" s="22"/>
      <c r="N36" s="22"/>
      <c r="O36" s="22"/>
      <c r="P36" s="22"/>
    </row>
    <row r="37" spans="1:16" ht="39" customHeight="1">
      <c r="A37" s="22"/>
      <c r="B37" s="35"/>
      <c r="C37" s="1175" t="s">
        <v>530</v>
      </c>
      <c r="D37" s="1176"/>
      <c r="E37" s="1177"/>
      <c r="F37" s="36">
        <v>0.01</v>
      </c>
      <c r="G37" s="37">
        <v>0.32</v>
      </c>
      <c r="H37" s="37">
        <v>0.35</v>
      </c>
      <c r="I37" s="37">
        <v>0.34</v>
      </c>
      <c r="J37" s="38">
        <v>0.65</v>
      </c>
      <c r="K37" s="22"/>
      <c r="L37" s="22"/>
      <c r="M37" s="22"/>
      <c r="N37" s="22"/>
      <c r="O37" s="22"/>
      <c r="P37" s="22"/>
    </row>
    <row r="38" spans="1:16" ht="39" customHeight="1">
      <c r="A38" s="22"/>
      <c r="B38" s="35"/>
      <c r="C38" s="1175" t="s">
        <v>531</v>
      </c>
      <c r="D38" s="1176"/>
      <c r="E38" s="1177"/>
      <c r="F38" s="36">
        <v>0</v>
      </c>
      <c r="G38" s="37">
        <v>0</v>
      </c>
      <c r="H38" s="37">
        <v>0</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533</v>
      </c>
      <c r="D43" s="1179"/>
      <c r="E43" s="1180"/>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1178</v>
      </c>
      <c r="L45" s="60">
        <v>958</v>
      </c>
      <c r="M45" s="60">
        <v>940</v>
      </c>
      <c r="N45" s="60">
        <v>852</v>
      </c>
      <c r="O45" s="61">
        <v>816</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87</v>
      </c>
      <c r="L48" s="64">
        <v>89</v>
      </c>
      <c r="M48" s="64">
        <v>76</v>
      </c>
      <c r="N48" s="64">
        <v>29</v>
      </c>
      <c r="O48" s="65">
        <v>30</v>
      </c>
      <c r="P48" s="48"/>
      <c r="Q48" s="48"/>
      <c r="R48" s="48"/>
      <c r="S48" s="48"/>
      <c r="T48" s="48"/>
      <c r="U48" s="48"/>
    </row>
    <row r="49" spans="1:21" ht="30.75" customHeight="1">
      <c r="A49" s="48"/>
      <c r="B49" s="1193"/>
      <c r="C49" s="1194"/>
      <c r="D49" s="62"/>
      <c r="E49" s="1185" t="s">
        <v>16</v>
      </c>
      <c r="F49" s="1185"/>
      <c r="G49" s="1185"/>
      <c r="H49" s="1185"/>
      <c r="I49" s="1185"/>
      <c r="J49" s="1186"/>
      <c r="K49" s="63">
        <v>72</v>
      </c>
      <c r="L49" s="64">
        <v>61</v>
      </c>
      <c r="M49" s="64">
        <v>68</v>
      </c>
      <c r="N49" s="64">
        <v>66</v>
      </c>
      <c r="O49" s="65">
        <v>69</v>
      </c>
      <c r="P49" s="48"/>
      <c r="Q49" s="48"/>
      <c r="R49" s="48"/>
      <c r="S49" s="48"/>
      <c r="T49" s="48"/>
      <c r="U49" s="48"/>
    </row>
    <row r="50" spans="1:21" ht="30.75" customHeight="1">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19</v>
      </c>
      <c r="C52" s="1184"/>
      <c r="D52" s="66"/>
      <c r="E52" s="1185" t="s">
        <v>20</v>
      </c>
      <c r="F52" s="1185"/>
      <c r="G52" s="1185"/>
      <c r="H52" s="1185"/>
      <c r="I52" s="1185"/>
      <c r="J52" s="1186"/>
      <c r="K52" s="63">
        <v>863</v>
      </c>
      <c r="L52" s="64">
        <v>738</v>
      </c>
      <c r="M52" s="64">
        <v>722</v>
      </c>
      <c r="N52" s="64">
        <v>680</v>
      </c>
      <c r="O52" s="65">
        <v>656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474</v>
      </c>
      <c r="L53" s="69">
        <v>370</v>
      </c>
      <c r="M53" s="69">
        <v>362</v>
      </c>
      <c r="N53" s="69">
        <v>267</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8953</v>
      </c>
      <c r="J41" s="83">
        <v>9102</v>
      </c>
      <c r="K41" s="83">
        <v>8867</v>
      </c>
      <c r="L41" s="83">
        <v>8791</v>
      </c>
      <c r="M41" s="84">
        <v>8671</v>
      </c>
    </row>
    <row r="42" spans="2:13" ht="27.75" customHeight="1">
      <c r="B42" s="1201"/>
      <c r="C42" s="1202"/>
      <c r="D42" s="85"/>
      <c r="E42" s="1205" t="s">
        <v>26</v>
      </c>
      <c r="F42" s="1205"/>
      <c r="G42" s="1205"/>
      <c r="H42" s="1206"/>
      <c r="I42" s="86" t="s">
        <v>482</v>
      </c>
      <c r="J42" s="87" t="s">
        <v>482</v>
      </c>
      <c r="K42" s="87" t="s">
        <v>482</v>
      </c>
      <c r="L42" s="87" t="s">
        <v>482</v>
      </c>
      <c r="M42" s="88" t="s">
        <v>482</v>
      </c>
    </row>
    <row r="43" spans="2:13" ht="27.75" customHeight="1">
      <c r="B43" s="1201"/>
      <c r="C43" s="1202"/>
      <c r="D43" s="85"/>
      <c r="E43" s="1205" t="s">
        <v>27</v>
      </c>
      <c r="F43" s="1205"/>
      <c r="G43" s="1205"/>
      <c r="H43" s="1206"/>
      <c r="I43" s="86">
        <v>578</v>
      </c>
      <c r="J43" s="87">
        <v>513</v>
      </c>
      <c r="K43" s="87">
        <v>441</v>
      </c>
      <c r="L43" s="87">
        <v>425</v>
      </c>
      <c r="M43" s="88">
        <v>368</v>
      </c>
    </row>
    <row r="44" spans="2:13" ht="27.75" customHeight="1">
      <c r="B44" s="1201"/>
      <c r="C44" s="1202"/>
      <c r="D44" s="85"/>
      <c r="E44" s="1205" t="s">
        <v>28</v>
      </c>
      <c r="F44" s="1205"/>
      <c r="G44" s="1205"/>
      <c r="H44" s="1206"/>
      <c r="I44" s="86">
        <v>288</v>
      </c>
      <c r="J44" s="87">
        <v>235</v>
      </c>
      <c r="K44" s="87">
        <v>181</v>
      </c>
      <c r="L44" s="87">
        <v>129</v>
      </c>
      <c r="M44" s="88">
        <v>78</v>
      </c>
    </row>
    <row r="45" spans="2:13" ht="27.75" customHeight="1">
      <c r="B45" s="1201"/>
      <c r="C45" s="1202"/>
      <c r="D45" s="85"/>
      <c r="E45" s="1205" t="s">
        <v>29</v>
      </c>
      <c r="F45" s="1205"/>
      <c r="G45" s="1205"/>
      <c r="H45" s="1206"/>
      <c r="I45" s="86">
        <v>1638</v>
      </c>
      <c r="J45" s="87">
        <v>1574</v>
      </c>
      <c r="K45" s="87">
        <v>1521</v>
      </c>
      <c r="L45" s="87">
        <v>1395</v>
      </c>
      <c r="M45" s="88">
        <v>1358</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2822</v>
      </c>
      <c r="J49" s="87">
        <v>2855</v>
      </c>
      <c r="K49" s="87">
        <v>3105</v>
      </c>
      <c r="L49" s="87">
        <v>3117</v>
      </c>
      <c r="M49" s="88">
        <v>3242</v>
      </c>
    </row>
    <row r="50" spans="2:13" ht="27.75" customHeight="1">
      <c r="B50" s="1201"/>
      <c r="C50" s="1202"/>
      <c r="D50" s="85"/>
      <c r="E50" s="1205" t="s">
        <v>35</v>
      </c>
      <c r="F50" s="1205"/>
      <c r="G50" s="1205"/>
      <c r="H50" s="1206"/>
      <c r="I50" s="86">
        <v>361</v>
      </c>
      <c r="J50" s="87">
        <v>303</v>
      </c>
      <c r="K50" s="87">
        <v>246</v>
      </c>
      <c r="L50" s="87">
        <v>197</v>
      </c>
      <c r="M50" s="88">
        <v>155</v>
      </c>
    </row>
    <row r="51" spans="2:13" ht="27.75" customHeight="1">
      <c r="B51" s="1203"/>
      <c r="C51" s="1204"/>
      <c r="D51" s="85"/>
      <c r="E51" s="1205" t="s">
        <v>36</v>
      </c>
      <c r="F51" s="1205"/>
      <c r="G51" s="1205"/>
      <c r="H51" s="1206"/>
      <c r="I51" s="86">
        <v>6520</v>
      </c>
      <c r="J51" s="87">
        <v>6449</v>
      </c>
      <c r="K51" s="87">
        <v>6313</v>
      </c>
      <c r="L51" s="87">
        <v>6267</v>
      </c>
      <c r="M51" s="88">
        <v>6202</v>
      </c>
    </row>
    <row r="52" spans="2:13" ht="27.75" customHeight="1" thickBot="1">
      <c r="B52" s="1207" t="s">
        <v>37</v>
      </c>
      <c r="C52" s="1208"/>
      <c r="D52" s="90"/>
      <c r="E52" s="1209" t="s">
        <v>38</v>
      </c>
      <c r="F52" s="1209"/>
      <c r="G52" s="1209"/>
      <c r="H52" s="1210"/>
      <c r="I52" s="91">
        <v>1754</v>
      </c>
      <c r="J52" s="92">
        <v>1817</v>
      </c>
      <c r="K52" s="92">
        <v>1345</v>
      </c>
      <c r="L52" s="92">
        <v>1159</v>
      </c>
      <c r="M52" s="93">
        <v>876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548</v>
      </c>
      <c r="H51" s="1228"/>
      <c r="I51" s="1233" t="s">
        <v>549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551</v>
      </c>
      <c r="H55" s="1241"/>
      <c r="I55" s="1237" t="s">
        <v>549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47" t="s">
        <v>556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548</v>
      </c>
      <c r="H73" s="1228"/>
      <c r="I73" s="1233" t="s">
        <v>549</v>
      </c>
      <c r="J73" s="1233"/>
      <c r="K73" s="1248">
        <v>45.7</v>
      </c>
      <c r="L73" s="1248">
        <v>48.2</v>
      </c>
      <c r="M73" s="1236">
        <v>36.1</v>
      </c>
      <c r="N73" s="1236">
        <v>31.5</v>
      </c>
      <c r="O73" s="1236">
        <v>23.3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555</v>
      </c>
      <c r="J75" s="1237"/>
      <c r="K75" s="1249">
        <v>13.3</v>
      </c>
      <c r="L75" s="1249">
        <v>11.7</v>
      </c>
      <c r="M75" s="1249">
        <v>10.6</v>
      </c>
      <c r="N75" s="1249">
        <v>8.9</v>
      </c>
      <c r="O75" s="1249">
        <v>7.9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551</v>
      </c>
      <c r="H77" s="1241"/>
      <c r="I77" s="1237" t="s">
        <v>549</v>
      </c>
      <c r="J77" s="1237"/>
      <c r="K77" s="1248">
        <v>35.299999999999997</v>
      </c>
      <c r="L77" s="1248">
        <v>29.4</v>
      </c>
      <c r="M77" s="1236">
        <v>18.899999999999999</v>
      </c>
      <c r="N77" s="1236">
        <v>10.199999999999999</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555</v>
      </c>
      <c r="J79" s="1246"/>
      <c r="K79" s="1251">
        <v>11.6</v>
      </c>
      <c r="L79" s="1251">
        <v>10.9</v>
      </c>
      <c r="M79" s="1251">
        <v>10.1</v>
      </c>
      <c r="N79" s="1251">
        <v>9.1</v>
      </c>
      <c r="O79" s="1251">
        <v>9.3000000000000007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191830</v>
      </c>
      <c r="E3" s="116"/>
      <c r="F3" s="117">
        <v>70897</v>
      </c>
      <c r="G3" s="118"/>
      <c r="H3" s="119"/>
    </row>
    <row r="4" spans="1:8">
      <c r="A4" s="120"/>
      <c r="B4" s="121"/>
      <c r="C4" s="122"/>
      <c r="D4" s="123">
        <v>116038</v>
      </c>
      <c r="E4" s="124"/>
      <c r="F4" s="125">
        <v>39878</v>
      </c>
      <c r="G4" s="126"/>
      <c r="H4" s="127"/>
    </row>
    <row r="5" spans="1:8">
      <c r="A5" s="108" t="s">
        <v>516</v>
      </c>
      <c r="B5" s="113"/>
      <c r="C5" s="114"/>
      <c r="D5" s="115">
        <v>180518</v>
      </c>
      <c r="E5" s="116"/>
      <c r="F5" s="117">
        <v>66496</v>
      </c>
      <c r="G5" s="118"/>
      <c r="H5" s="119"/>
    </row>
    <row r="6" spans="1:8">
      <c r="A6" s="120"/>
      <c r="B6" s="121"/>
      <c r="C6" s="122"/>
      <c r="D6" s="123">
        <v>116941</v>
      </c>
      <c r="E6" s="124"/>
      <c r="F6" s="125">
        <v>36530</v>
      </c>
      <c r="G6" s="126"/>
      <c r="H6" s="127"/>
    </row>
    <row r="7" spans="1:8">
      <c r="A7" s="108" t="s">
        <v>517</v>
      </c>
      <c r="B7" s="113"/>
      <c r="C7" s="114"/>
      <c r="D7" s="115">
        <v>123509</v>
      </c>
      <c r="E7" s="116"/>
      <c r="F7" s="117">
        <v>82748</v>
      </c>
      <c r="G7" s="118"/>
      <c r="H7" s="119"/>
    </row>
    <row r="8" spans="1:8">
      <c r="A8" s="120"/>
      <c r="B8" s="121"/>
      <c r="C8" s="122"/>
      <c r="D8" s="123">
        <v>75050</v>
      </c>
      <c r="E8" s="124"/>
      <c r="F8" s="125">
        <v>44732</v>
      </c>
      <c r="G8" s="126"/>
      <c r="H8" s="127"/>
    </row>
    <row r="9" spans="1:8">
      <c r="A9" s="108" t="s">
        <v>518</v>
      </c>
      <c r="B9" s="113"/>
      <c r="C9" s="114"/>
      <c r="D9" s="115">
        <v>120066</v>
      </c>
      <c r="E9" s="116"/>
      <c r="F9" s="117">
        <v>91837</v>
      </c>
      <c r="G9" s="118"/>
      <c r="H9" s="119"/>
    </row>
    <row r="10" spans="1:8">
      <c r="A10" s="120"/>
      <c r="B10" s="121"/>
      <c r="C10" s="122"/>
      <c r="D10" s="123">
        <v>75131</v>
      </c>
      <c r="E10" s="124"/>
      <c r="F10" s="125">
        <v>54439</v>
      </c>
      <c r="G10" s="126"/>
      <c r="H10" s="127"/>
    </row>
    <row r="11" spans="1:8">
      <c r="A11" s="108" t="s">
        <v>519</v>
      </c>
      <c r="B11" s="113"/>
      <c r="C11" s="114"/>
      <c r="D11" s="115">
        <v>123320</v>
      </c>
      <c r="E11" s="116"/>
      <c r="F11" s="117">
        <v>106092</v>
      </c>
      <c r="G11" s="118"/>
      <c r="H11" s="119"/>
    </row>
    <row r="12" spans="1:8">
      <c r="A12" s="120"/>
      <c r="B12" s="121"/>
      <c r="C12" s="128"/>
      <c r="D12" s="123">
        <v>82988</v>
      </c>
      <c r="E12" s="124"/>
      <c r="F12" s="125">
        <v>44299</v>
      </c>
      <c r="G12" s="126"/>
      <c r="H12" s="127"/>
    </row>
    <row r="13" spans="1:8">
      <c r="A13" s="108"/>
      <c r="B13" s="113"/>
      <c r="C13" s="129"/>
      <c r="D13" s="130">
        <v>147849</v>
      </c>
      <c r="E13" s="131"/>
      <c r="F13" s="132">
        <v>83614</v>
      </c>
      <c r="G13" s="133"/>
      <c r="H13" s="119"/>
    </row>
    <row r="14" spans="1:8">
      <c r="A14" s="120"/>
      <c r="B14" s="121"/>
      <c r="C14" s="122"/>
      <c r="D14" s="123">
        <v>93230</v>
      </c>
      <c r="E14" s="124"/>
      <c r="F14" s="125">
        <v>43976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5.54</v>
      </c>
      <c r="C19" s="134">
        <f>ROUND(VALUE(SUBSTITUTE(実質収支比率等に係る経年分析!G$48,"▲","-")),2)</f>
        <v>5.4</v>
      </c>
      <c r="D19" s="134">
        <f>ROUND(VALUE(SUBSTITUTE(実質収支比率等に係る経年分析!H$48,"▲","-")),2)</f>
        <v>5.54</v>
      </c>
      <c r="E19" s="134">
        <f>ROUND(VALUE(SUBSTITUTE(実質収支比率等に係る経年分析!I$48,"▲","-")),2)</f>
        <v>6.87</v>
      </c>
      <c r="F19" s="134">
        <f>ROUND(VALUE(SUBSTITUTE(実質収支比率等に係る経年分析!J$48,"▲","-")),2)</f>
        <v>8.09</v>
      </c>
    </row>
    <row r="20" spans="1:11">
      <c r="A20" s="134" t="s">
        <v>43</v>
      </c>
      <c r="B20" s="134">
        <f>ROUND(VALUE(SUBSTITUTE(実質収支比率等に係る経年分析!F$47,"▲","-")),2)</f>
        <v>20.96</v>
      </c>
      <c r="C20" s="134">
        <f>ROUND(VALUE(SUBSTITUTE(実質収支比率等に係る経年分析!G$47,"▲","-")),2)</f>
        <v>23.09</v>
      </c>
      <c r="D20" s="134">
        <f>ROUND(VALUE(SUBSTITUTE(実質収支比率等に係る経年分析!H$47,"▲","-")),2)</f>
        <v>25.87</v>
      </c>
      <c r="E20" s="134">
        <f>ROUND(VALUE(SUBSTITUTE(実質収支比率等に係る経年分析!I$47,"▲","-")),2)</f>
        <v>27.48</v>
      </c>
      <c r="F20" s="134">
        <f>ROUND(VALUE(SUBSTITUTE(実質収支比率等に係る経年分析!J$47,"▲","-")),2)</f>
        <v>29.01</v>
      </c>
    </row>
    <row r="21" spans="1:11">
      <c r="A21" s="134" t="s">
        <v>44</v>
      </c>
      <c r="B21" s="134">
        <f>IF(ISNUMBER(VALUE(SUBSTITUTE(実質収支比率等に係る経年分析!F$49,"▲","-"))),ROUND(VALUE(SUBSTITUTE(実質収支比率等に係る経年分析!F$49,"▲","-")),2),NA())</f>
        <v>3.91</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2.36</v>
      </c>
      <c r="F21" s="134">
        <f>IF(ISNUMBER(VALUE(SUBSTITUTE(実質収支比率等に係る経年分析!J$49,"▲","-"))),ROUND(VALUE(SUBSTITUTE(実質収支比率等に係る経年分析!J$49,"▲","-")),2),NA())</f>
        <v>3.14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湧水町後期高齢者医療特別会計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湧水町介護保険特別会計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湧水町国民健康保険特別会計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6.49</v>
      </c>
    </row>
    <row r="36" spans="1:16">
      <c r="A36" s="135" t="str">
        <f>IF(連結実質赤字比率に係る赤字・黒字の構成分析!C$34="",NA(),連結実質赤字比率に係る赤字・黒字の構成分析!C$34)</f>
        <v>湧水町水道事業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863</v>
      </c>
      <c r="E42" s="136"/>
      <c r="F42" s="136"/>
      <c r="G42" s="136">
        <f>'実質公債費比率（分子）の構造'!L$52</f>
        <v>738</v>
      </c>
      <c r="H42" s="136"/>
      <c r="I42" s="136"/>
      <c r="J42" s="136">
        <f>'実質公債費比率（分子）の構造'!M$52</f>
        <v>722</v>
      </c>
      <c r="K42" s="136"/>
      <c r="L42" s="136"/>
      <c r="M42" s="136">
        <f>'実質公債費比率（分子）の構造'!N$52</f>
        <v>680</v>
      </c>
      <c r="N42" s="136"/>
      <c r="O42" s="136"/>
      <c r="P42" s="136">
        <f>'実質公債費比率（分子）の構造'!O$52</f>
        <v>656</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72</v>
      </c>
      <c r="C45" s="136"/>
      <c r="D45" s="136"/>
      <c r="E45" s="136">
        <f>'実質公債費比率（分子）の構造'!L$49</f>
        <v>61</v>
      </c>
      <c r="F45" s="136"/>
      <c r="G45" s="136"/>
      <c r="H45" s="136">
        <f>'実質公債費比率（分子）の構造'!M$49</f>
        <v>68</v>
      </c>
      <c r="I45" s="136"/>
      <c r="J45" s="136"/>
      <c r="K45" s="136">
        <f>'実質公債費比率（分子）の構造'!N$49</f>
        <v>66</v>
      </c>
      <c r="L45" s="136"/>
      <c r="M45" s="136"/>
      <c r="N45" s="136">
        <f>'実質公債費比率（分子）の構造'!O$49</f>
        <v>69</v>
      </c>
      <c r="O45" s="136"/>
      <c r="P45" s="136"/>
    </row>
    <row r="46" spans="1:16">
      <c r="A46" s="136" t="s">
        <v>54</v>
      </c>
      <c r="B46" s="136">
        <f>'実質公債費比率（分子）の構造'!K$48</f>
        <v>87</v>
      </c>
      <c r="C46" s="136"/>
      <c r="D46" s="136"/>
      <c r="E46" s="136">
        <f>'実質公債費比率（分子）の構造'!L$48</f>
        <v>89</v>
      </c>
      <c r="F46" s="136"/>
      <c r="G46" s="136"/>
      <c r="H46" s="136">
        <f>'実質公債費比率（分子）の構造'!M$48</f>
        <v>76</v>
      </c>
      <c r="I46" s="136"/>
      <c r="J46" s="136"/>
      <c r="K46" s="136">
        <f>'実質公債費比率（分子）の構造'!N$48</f>
        <v>29</v>
      </c>
      <c r="L46" s="136"/>
      <c r="M46" s="136"/>
      <c r="N46" s="136">
        <f>'実質公債費比率（分子）の構造'!O$48</f>
        <v>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1178</v>
      </c>
      <c r="C49" s="136"/>
      <c r="D49" s="136"/>
      <c r="E49" s="136">
        <f>'実質公債費比率（分子）の構造'!L$45</f>
        <v>958</v>
      </c>
      <c r="F49" s="136"/>
      <c r="G49" s="136"/>
      <c r="H49" s="136">
        <f>'実質公債費比率（分子）の構造'!M$45</f>
        <v>940</v>
      </c>
      <c r="I49" s="136"/>
      <c r="J49" s="136"/>
      <c r="K49" s="136">
        <f>'実質公債費比率（分子）の構造'!N$45</f>
        <v>852</v>
      </c>
      <c r="L49" s="136"/>
      <c r="M49" s="136"/>
      <c r="N49" s="136">
        <f>'実質公債費比率（分子）の構造'!O$45</f>
        <v>816</v>
      </c>
      <c r="O49" s="136"/>
      <c r="P49" s="136"/>
    </row>
    <row r="50" spans="1:16">
      <c r="A50" s="136" t="s">
        <v>58</v>
      </c>
      <c r="B50" s="136" t="e">
        <f>NA()</f>
        <v>#N/A</v>
      </c>
      <c r="C50" s="136">
        <f>IF(ISNUMBER('実質公債費比率（分子）の構造'!K$53),'実質公債費比率（分子）の構造'!K$53,NA())</f>
        <v>474</v>
      </c>
      <c r="D50" s="136" t="e">
        <f>NA()</f>
        <v>#N/A</v>
      </c>
      <c r="E50" s="136" t="e">
        <f>NA()</f>
        <v>#N/A</v>
      </c>
      <c r="F50" s="136">
        <f>IF(ISNUMBER('実質公債費比率（分子）の構造'!L$53),'実質公債費比率（分子）の構造'!L$53,NA())</f>
        <v>370</v>
      </c>
      <c r="G50" s="136" t="e">
        <f>NA()</f>
        <v>#N/A</v>
      </c>
      <c r="H50" s="136" t="e">
        <f>NA()</f>
        <v>#N/A</v>
      </c>
      <c r="I50" s="136">
        <f>IF(ISNUMBER('実質公債費比率（分子）の構造'!M$53),'実質公債費比率（分子）の構造'!M$53,NA())</f>
        <v>362</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259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6520</v>
      </c>
      <c r="E56" s="135"/>
      <c r="F56" s="135"/>
      <c r="G56" s="135">
        <f>'将来負担比率（分子）の構造'!J$51</f>
        <v>6449</v>
      </c>
      <c r="H56" s="135"/>
      <c r="I56" s="135"/>
      <c r="J56" s="135">
        <f>'将来負担比率（分子）の構造'!K$51</f>
        <v>6313</v>
      </c>
      <c r="K56" s="135"/>
      <c r="L56" s="135"/>
      <c r="M56" s="135">
        <f>'将来負担比率（分子）の構造'!L$51</f>
        <v>6267</v>
      </c>
      <c r="N56" s="135"/>
      <c r="O56" s="135"/>
      <c r="P56" s="135">
        <f>'将来負担比率（分子）の構造'!M$51</f>
        <v>6202</v>
      </c>
    </row>
    <row r="57" spans="1:16">
      <c r="A57" s="135" t="s">
        <v>35</v>
      </c>
      <c r="B57" s="135"/>
      <c r="C57" s="135"/>
      <c r="D57" s="135">
        <f>'将来負担比率（分子）の構造'!I$50</f>
        <v>361</v>
      </c>
      <c r="E57" s="135"/>
      <c r="F57" s="135"/>
      <c r="G57" s="135">
        <f>'将来負担比率（分子）の構造'!J$50</f>
        <v>303</v>
      </c>
      <c r="H57" s="135"/>
      <c r="I57" s="135"/>
      <c r="J57" s="135">
        <f>'将来負担比率（分子）の構造'!K$50</f>
        <v>246</v>
      </c>
      <c r="K57" s="135"/>
      <c r="L57" s="135"/>
      <c r="M57" s="135">
        <f>'将来負担比率（分子）の構造'!L$50</f>
        <v>197</v>
      </c>
      <c r="N57" s="135"/>
      <c r="O57" s="135"/>
      <c r="P57" s="135">
        <f>'将来負担比率（分子）の構造'!M$50</f>
        <v>155</v>
      </c>
    </row>
    <row r="58" spans="1:16">
      <c r="A58" s="135" t="s">
        <v>34</v>
      </c>
      <c r="B58" s="135"/>
      <c r="C58" s="135"/>
      <c r="D58" s="135">
        <f>'将来負担比率（分子）の構造'!I$49</f>
        <v>2822</v>
      </c>
      <c r="E58" s="135"/>
      <c r="F58" s="135"/>
      <c r="G58" s="135">
        <f>'将来負担比率（分子）の構造'!J$49</f>
        <v>2855</v>
      </c>
      <c r="H58" s="135"/>
      <c r="I58" s="135"/>
      <c r="J58" s="135">
        <f>'将来負担比率（分子）の構造'!K$49</f>
        <v>3105</v>
      </c>
      <c r="K58" s="135"/>
      <c r="L58" s="135"/>
      <c r="M58" s="135">
        <f>'将来負担比率（分子）の構造'!L$49</f>
        <v>3117</v>
      </c>
      <c r="N58" s="135"/>
      <c r="O58" s="135"/>
      <c r="P58" s="135">
        <f>'将来負担比率（分子）の構造'!M$49</f>
        <v>3242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1638</v>
      </c>
      <c r="C62" s="135"/>
      <c r="D62" s="135"/>
      <c r="E62" s="135">
        <f>'将来負担比率（分子）の構造'!J$45</f>
        <v>1574</v>
      </c>
      <c r="F62" s="135"/>
      <c r="G62" s="135"/>
      <c r="H62" s="135">
        <f>'将来負担比率（分子）の構造'!K$45</f>
        <v>1521</v>
      </c>
      <c r="I62" s="135"/>
      <c r="J62" s="135"/>
      <c r="K62" s="135">
        <f>'将来負担比率（分子）の構造'!L$45</f>
        <v>1395</v>
      </c>
      <c r="L62" s="135"/>
      <c r="M62" s="135"/>
      <c r="N62" s="135">
        <f>'将来負担比率（分子）の構造'!M$45</f>
        <v>1358</v>
      </c>
      <c r="O62" s="135"/>
      <c r="P62" s="135"/>
    </row>
    <row r="63" spans="1:16">
      <c r="A63" s="135" t="s">
        <v>28</v>
      </c>
      <c r="B63" s="135">
        <f>'将来負担比率（分子）の構造'!I$44</f>
        <v>288</v>
      </c>
      <c r="C63" s="135"/>
      <c r="D63" s="135"/>
      <c r="E63" s="135">
        <f>'将来負担比率（分子）の構造'!J$44</f>
        <v>235</v>
      </c>
      <c r="F63" s="135"/>
      <c r="G63" s="135"/>
      <c r="H63" s="135">
        <f>'将来負担比率（分子）の構造'!K$44</f>
        <v>181</v>
      </c>
      <c r="I63" s="135"/>
      <c r="J63" s="135"/>
      <c r="K63" s="135">
        <f>'将来負担比率（分子）の構造'!L$44</f>
        <v>129</v>
      </c>
      <c r="L63" s="135"/>
      <c r="M63" s="135"/>
      <c r="N63" s="135">
        <f>'将来負担比率（分子）の構造'!M$44</f>
        <v>78</v>
      </c>
      <c r="O63" s="135"/>
      <c r="P63" s="135"/>
    </row>
    <row r="64" spans="1:16">
      <c r="A64" s="135" t="s">
        <v>27</v>
      </c>
      <c r="B64" s="135">
        <f>'将来負担比率（分子）の構造'!I$43</f>
        <v>578</v>
      </c>
      <c r="C64" s="135"/>
      <c r="D64" s="135"/>
      <c r="E64" s="135">
        <f>'将来負担比率（分子）の構造'!J$43</f>
        <v>513</v>
      </c>
      <c r="F64" s="135"/>
      <c r="G64" s="135"/>
      <c r="H64" s="135">
        <f>'将来負担比率（分子）の構造'!K$43</f>
        <v>441</v>
      </c>
      <c r="I64" s="135"/>
      <c r="J64" s="135"/>
      <c r="K64" s="135">
        <f>'将来負担比率（分子）の構造'!L$43</f>
        <v>425</v>
      </c>
      <c r="L64" s="135"/>
      <c r="M64" s="135"/>
      <c r="N64" s="135">
        <f>'将来負担比率（分子）の構造'!M$43</f>
        <v>368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8953</v>
      </c>
      <c r="C66" s="135"/>
      <c r="D66" s="135"/>
      <c r="E66" s="135">
        <f>'将来負担比率（分子）の構造'!J$41</f>
        <v>9102</v>
      </c>
      <c r="F66" s="135"/>
      <c r="G66" s="135"/>
      <c r="H66" s="135">
        <f>'将来負担比率（分子）の構造'!K$41</f>
        <v>8867</v>
      </c>
      <c r="I66" s="135"/>
      <c r="J66" s="135"/>
      <c r="K66" s="135">
        <f>'将来負担比率（分子）の構造'!L$41</f>
        <v>8791</v>
      </c>
      <c r="L66" s="135"/>
      <c r="M66" s="135"/>
      <c r="N66" s="135">
        <f>'将来負担比率（分子）の構造'!M$41</f>
        <v>8671</v>
      </c>
      <c r="O66" s="135"/>
      <c r="P66" s="135"/>
    </row>
    <row r="67" spans="1:16">
      <c r="A67" s="135" t="s">
        <v>62</v>
      </c>
      <c r="B67" s="135" t="e">
        <f>NA()</f>
        <v>#N/A</v>
      </c>
      <c r="C67" s="135">
        <f>IF(ISNUMBER('将来負担比率（分子）の構造'!I$52), IF('将来負担比率（分子）の構造'!I$52 &lt; 0, 0, '将来負担比率（分子）の構造'!I$52), NA())</f>
        <v>1754</v>
      </c>
      <c r="D67" s="135" t="e">
        <f>NA()</f>
        <v>#N/A</v>
      </c>
      <c r="E67" s="135" t="e">
        <f>NA()</f>
        <v>#N/A</v>
      </c>
      <c r="F67" s="135">
        <f>IF(ISNUMBER('将来負担比率（分子）の構造'!J$52), IF('将来負担比率（分子）の構造'!J$52 &lt; 0, 0, '将来負担比率（分子）の構造'!J$52), NA())</f>
        <v>1817</v>
      </c>
      <c r="G67" s="135" t="e">
        <f>NA()</f>
        <v>#N/A</v>
      </c>
      <c r="H67" s="135" t="e">
        <f>NA()</f>
        <v>#N/A</v>
      </c>
      <c r="I67" s="135">
        <f>IF(ISNUMBER('将来負担比率（分子）の構造'!K$52), IF('将来負担比率（分子）の構造'!K$52 &lt; 0, 0, '将来負担比率（分子）の構造'!K$52), NA())</f>
        <v>1345</v>
      </c>
      <c r="J67" s="135" t="e">
        <f>NA()</f>
        <v>#N/A</v>
      </c>
      <c r="K67" s="135" t="e">
        <f>NA()</f>
        <v>#N/A</v>
      </c>
      <c r="L67" s="135">
        <f>IF(ISNUMBER('将来負担比率（分子）の構造'!L$52), IF('将来負担比率（分子）の構造'!L$52 &lt; 0, 0, '将来負担比率（分子）の構造'!L$52), NA())</f>
        <v>1159</v>
      </c>
      <c r="M67" s="135" t="e">
        <f>NA()</f>
        <v>#N/A</v>
      </c>
      <c r="N67" s="135" t="e">
        <f>NA()</f>
        <v>#N/A</v>
      </c>
      <c r="O67" s="135">
        <f>IF(ISNUMBER('将来負担比率（分子）の構造'!M$52), IF('将来負担比率（分子）の構造'!M$52 &lt; 0, 0, '将来負担比率（分子）の構造'!M$52), NA())</f>
        <v>876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927634</v>
      </c>
      <c r="S5" s="669"/>
      <c r="T5" s="669"/>
      <c r="U5" s="669"/>
      <c r="V5" s="669"/>
      <c r="W5" s="669"/>
      <c r="X5" s="669"/>
      <c r="Y5" s="716"/>
      <c r="Z5" s="729">
        <v>12.9</v>
      </c>
      <c r="AA5" s="729"/>
      <c r="AB5" s="729"/>
      <c r="AC5" s="729"/>
      <c r="AD5" s="730">
        <v>927634</v>
      </c>
      <c r="AE5" s="730"/>
      <c r="AF5" s="730"/>
      <c r="AG5" s="730"/>
      <c r="AH5" s="730"/>
      <c r="AI5" s="730"/>
      <c r="AJ5" s="730"/>
      <c r="AK5" s="730"/>
      <c r="AL5" s="717">
        <v>22.3</v>
      </c>
      <c r="AM5" s="686"/>
      <c r="AN5" s="686"/>
      <c r="AO5" s="718"/>
      <c r="AP5" s="705" t="s">
        <v>205</v>
      </c>
      <c r="AQ5" s="706"/>
      <c r="AR5" s="706"/>
      <c r="AS5" s="706"/>
      <c r="AT5" s="706"/>
      <c r="AU5" s="706"/>
      <c r="AV5" s="706"/>
      <c r="AW5" s="706"/>
      <c r="AX5" s="706"/>
      <c r="AY5" s="706"/>
      <c r="AZ5" s="706"/>
      <c r="BA5" s="706"/>
      <c r="BB5" s="706"/>
      <c r="BC5" s="706"/>
      <c r="BD5" s="706"/>
      <c r="BE5" s="706"/>
      <c r="BF5" s="707"/>
      <c r="BG5" s="618">
        <v>927385</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73369</v>
      </c>
      <c r="S6" s="619"/>
      <c r="T6" s="619"/>
      <c r="U6" s="619"/>
      <c r="V6" s="619"/>
      <c r="W6" s="619"/>
      <c r="X6" s="619"/>
      <c r="Y6" s="620"/>
      <c r="Z6" s="671">
        <v>1</v>
      </c>
      <c r="AA6" s="671"/>
      <c r="AB6" s="671"/>
      <c r="AC6" s="671"/>
      <c r="AD6" s="672">
        <v>73369</v>
      </c>
      <c r="AE6" s="672"/>
      <c r="AF6" s="672"/>
      <c r="AG6" s="672"/>
      <c r="AH6" s="672"/>
      <c r="AI6" s="672"/>
      <c r="AJ6" s="672"/>
      <c r="AK6" s="672"/>
      <c r="AL6" s="641">
        <v>1.8</v>
      </c>
      <c r="AM6" s="673"/>
      <c r="AN6" s="673"/>
      <c r="AO6" s="674"/>
      <c r="AP6" s="615" t="s">
        <v>211</v>
      </c>
      <c r="AQ6" s="616"/>
      <c r="AR6" s="616"/>
      <c r="AS6" s="616"/>
      <c r="AT6" s="616"/>
      <c r="AU6" s="616"/>
      <c r="AV6" s="616"/>
      <c r="AW6" s="616"/>
      <c r="AX6" s="616"/>
      <c r="AY6" s="616"/>
      <c r="AZ6" s="616"/>
      <c r="BA6" s="616"/>
      <c r="BB6" s="616"/>
      <c r="BC6" s="616"/>
      <c r="BD6" s="616"/>
      <c r="BE6" s="616"/>
      <c r="BF6" s="617"/>
      <c r="BG6" s="618">
        <v>927385</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85025</v>
      </c>
      <c r="CS6" s="619"/>
      <c r="CT6" s="619"/>
      <c r="CU6" s="619"/>
      <c r="CV6" s="619"/>
      <c r="CW6" s="619"/>
      <c r="CX6" s="619"/>
      <c r="CY6" s="620"/>
      <c r="CZ6" s="671">
        <v>1.3</v>
      </c>
      <c r="DA6" s="671"/>
      <c r="DB6" s="671"/>
      <c r="DC6" s="671"/>
      <c r="DD6" s="624" t="s">
        <v>206</v>
      </c>
      <c r="DE6" s="619"/>
      <c r="DF6" s="619"/>
      <c r="DG6" s="619"/>
      <c r="DH6" s="619"/>
      <c r="DI6" s="619"/>
      <c r="DJ6" s="619"/>
      <c r="DK6" s="619"/>
      <c r="DL6" s="619"/>
      <c r="DM6" s="619"/>
      <c r="DN6" s="619"/>
      <c r="DO6" s="619"/>
      <c r="DP6" s="620"/>
      <c r="DQ6" s="624">
        <v>85025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1062</v>
      </c>
      <c r="S7" s="619"/>
      <c r="T7" s="619"/>
      <c r="U7" s="619"/>
      <c r="V7" s="619"/>
      <c r="W7" s="619"/>
      <c r="X7" s="619"/>
      <c r="Y7" s="620"/>
      <c r="Z7" s="671">
        <v>0</v>
      </c>
      <c r="AA7" s="671"/>
      <c r="AB7" s="671"/>
      <c r="AC7" s="671"/>
      <c r="AD7" s="672">
        <v>1062</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324395</v>
      </c>
      <c r="BH7" s="619"/>
      <c r="BI7" s="619"/>
      <c r="BJ7" s="619"/>
      <c r="BK7" s="619"/>
      <c r="BL7" s="619"/>
      <c r="BM7" s="619"/>
      <c r="BN7" s="620"/>
      <c r="BO7" s="671">
        <v>35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926300</v>
      </c>
      <c r="CS7" s="619"/>
      <c r="CT7" s="619"/>
      <c r="CU7" s="619"/>
      <c r="CV7" s="619"/>
      <c r="CW7" s="619"/>
      <c r="CX7" s="619"/>
      <c r="CY7" s="620"/>
      <c r="CZ7" s="671">
        <v>13.7</v>
      </c>
      <c r="DA7" s="671"/>
      <c r="DB7" s="671"/>
      <c r="DC7" s="671"/>
      <c r="DD7" s="624">
        <v>59387</v>
      </c>
      <c r="DE7" s="619"/>
      <c r="DF7" s="619"/>
      <c r="DG7" s="619"/>
      <c r="DH7" s="619"/>
      <c r="DI7" s="619"/>
      <c r="DJ7" s="619"/>
      <c r="DK7" s="619"/>
      <c r="DL7" s="619"/>
      <c r="DM7" s="619"/>
      <c r="DN7" s="619"/>
      <c r="DO7" s="619"/>
      <c r="DP7" s="620"/>
      <c r="DQ7" s="624">
        <v>836988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2109</v>
      </c>
      <c r="S8" s="619"/>
      <c r="T8" s="619"/>
      <c r="U8" s="619"/>
      <c r="V8" s="619"/>
      <c r="W8" s="619"/>
      <c r="X8" s="619"/>
      <c r="Y8" s="620"/>
      <c r="Z8" s="671">
        <v>0</v>
      </c>
      <c r="AA8" s="671"/>
      <c r="AB8" s="671"/>
      <c r="AC8" s="671"/>
      <c r="AD8" s="672">
        <v>2109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13566</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2034694</v>
      </c>
      <c r="CS8" s="619"/>
      <c r="CT8" s="619"/>
      <c r="CU8" s="619"/>
      <c r="CV8" s="619"/>
      <c r="CW8" s="619"/>
      <c r="CX8" s="619"/>
      <c r="CY8" s="620"/>
      <c r="CZ8" s="671">
        <v>30.1</v>
      </c>
      <c r="DA8" s="671"/>
      <c r="DB8" s="671"/>
      <c r="DC8" s="671"/>
      <c r="DD8" s="624">
        <v>63102</v>
      </c>
      <c r="DE8" s="619"/>
      <c r="DF8" s="619"/>
      <c r="DG8" s="619"/>
      <c r="DH8" s="619"/>
      <c r="DI8" s="619"/>
      <c r="DJ8" s="619"/>
      <c r="DK8" s="619"/>
      <c r="DL8" s="619"/>
      <c r="DM8" s="619"/>
      <c r="DN8" s="619"/>
      <c r="DO8" s="619"/>
      <c r="DP8" s="620"/>
      <c r="DQ8" s="624">
        <v>1147902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2143</v>
      </c>
      <c r="S9" s="619"/>
      <c r="T9" s="619"/>
      <c r="U9" s="619"/>
      <c r="V9" s="619"/>
      <c r="W9" s="619"/>
      <c r="X9" s="619"/>
      <c r="Y9" s="620"/>
      <c r="Z9" s="671">
        <v>0</v>
      </c>
      <c r="AA9" s="671"/>
      <c r="AB9" s="671"/>
      <c r="AC9" s="671"/>
      <c r="AD9" s="672">
        <v>2143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239220</v>
      </c>
      <c r="BH9" s="619"/>
      <c r="BI9" s="619"/>
      <c r="BJ9" s="619"/>
      <c r="BK9" s="619"/>
      <c r="BL9" s="619"/>
      <c r="BM9" s="619"/>
      <c r="BN9" s="620"/>
      <c r="BO9" s="671">
        <v>25.8</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453729</v>
      </c>
      <c r="CS9" s="619"/>
      <c r="CT9" s="619"/>
      <c r="CU9" s="619"/>
      <c r="CV9" s="619"/>
      <c r="CW9" s="619"/>
      <c r="CX9" s="619"/>
      <c r="CY9" s="620"/>
      <c r="CZ9" s="671">
        <v>6.7</v>
      </c>
      <c r="DA9" s="671"/>
      <c r="DB9" s="671"/>
      <c r="DC9" s="671"/>
      <c r="DD9" s="624">
        <v>16844</v>
      </c>
      <c r="DE9" s="619"/>
      <c r="DF9" s="619"/>
      <c r="DG9" s="619"/>
      <c r="DH9" s="619"/>
      <c r="DI9" s="619"/>
      <c r="DJ9" s="619"/>
      <c r="DK9" s="619"/>
      <c r="DL9" s="619"/>
      <c r="DM9" s="619"/>
      <c r="DN9" s="619"/>
      <c r="DO9" s="619"/>
      <c r="DP9" s="620"/>
      <c r="DQ9" s="624">
        <v>401597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208222</v>
      </c>
      <c r="S10" s="619"/>
      <c r="T10" s="619"/>
      <c r="U10" s="619"/>
      <c r="V10" s="619"/>
      <c r="W10" s="619"/>
      <c r="X10" s="619"/>
      <c r="Y10" s="620"/>
      <c r="Z10" s="671">
        <v>2.9</v>
      </c>
      <c r="AA10" s="671"/>
      <c r="AB10" s="671"/>
      <c r="AC10" s="671"/>
      <c r="AD10" s="672">
        <v>208222</v>
      </c>
      <c r="AE10" s="672"/>
      <c r="AF10" s="672"/>
      <c r="AG10" s="672"/>
      <c r="AH10" s="672"/>
      <c r="AI10" s="672"/>
      <c r="AJ10" s="672"/>
      <c r="AK10" s="672"/>
      <c r="AL10" s="641">
        <v>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26841</v>
      </c>
      <c r="BH10" s="619"/>
      <c r="BI10" s="619"/>
      <c r="BJ10" s="619"/>
      <c r="BK10" s="619"/>
      <c r="BL10" s="619"/>
      <c r="BM10" s="619"/>
      <c r="BN10" s="620"/>
      <c r="BO10" s="671">
        <v>2.9</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1636</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44768</v>
      </c>
      <c r="BH11" s="619"/>
      <c r="BI11" s="619"/>
      <c r="BJ11" s="619"/>
      <c r="BK11" s="619"/>
      <c r="BL11" s="619"/>
      <c r="BM11" s="619"/>
      <c r="BN11" s="620"/>
      <c r="BO11" s="671">
        <v>4.8</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401986</v>
      </c>
      <c r="CS11" s="619"/>
      <c r="CT11" s="619"/>
      <c r="CU11" s="619"/>
      <c r="CV11" s="619"/>
      <c r="CW11" s="619"/>
      <c r="CX11" s="619"/>
      <c r="CY11" s="620"/>
      <c r="CZ11" s="671">
        <v>5.9</v>
      </c>
      <c r="DA11" s="671"/>
      <c r="DB11" s="671"/>
      <c r="DC11" s="671"/>
      <c r="DD11" s="624">
        <v>154058</v>
      </c>
      <c r="DE11" s="619"/>
      <c r="DF11" s="619"/>
      <c r="DG11" s="619"/>
      <c r="DH11" s="619"/>
      <c r="DI11" s="619"/>
      <c r="DJ11" s="619"/>
      <c r="DK11" s="619"/>
      <c r="DL11" s="619"/>
      <c r="DM11" s="619"/>
      <c r="DN11" s="619"/>
      <c r="DO11" s="619"/>
      <c r="DP11" s="620"/>
      <c r="DQ11" s="624">
        <v>240377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508971</v>
      </c>
      <c r="BH12" s="619"/>
      <c r="BI12" s="619"/>
      <c r="BJ12" s="619"/>
      <c r="BK12" s="619"/>
      <c r="BL12" s="619"/>
      <c r="BM12" s="619"/>
      <c r="BN12" s="620"/>
      <c r="BO12" s="671">
        <v>54.9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132640</v>
      </c>
      <c r="CS12" s="619"/>
      <c r="CT12" s="619"/>
      <c r="CU12" s="619"/>
      <c r="CV12" s="619"/>
      <c r="CW12" s="619"/>
      <c r="CX12" s="619"/>
      <c r="CY12" s="620"/>
      <c r="CZ12" s="671">
        <v>2</v>
      </c>
      <c r="DA12" s="671"/>
      <c r="DB12" s="671"/>
      <c r="DC12" s="671"/>
      <c r="DD12" s="624">
        <v>13914</v>
      </c>
      <c r="DE12" s="619"/>
      <c r="DF12" s="619"/>
      <c r="DG12" s="619"/>
      <c r="DH12" s="619"/>
      <c r="DI12" s="619"/>
      <c r="DJ12" s="619"/>
      <c r="DK12" s="619"/>
      <c r="DL12" s="619"/>
      <c r="DM12" s="619"/>
      <c r="DN12" s="619"/>
      <c r="DO12" s="619"/>
      <c r="DP12" s="620"/>
      <c r="DQ12" s="624">
        <v>119042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7087</v>
      </c>
      <c r="S13" s="619"/>
      <c r="T13" s="619"/>
      <c r="U13" s="619"/>
      <c r="V13" s="619"/>
      <c r="W13" s="619"/>
      <c r="X13" s="619"/>
      <c r="Y13" s="620"/>
      <c r="Z13" s="671">
        <v>0.1</v>
      </c>
      <c r="AA13" s="671"/>
      <c r="AB13" s="671"/>
      <c r="AC13" s="671"/>
      <c r="AD13" s="672">
        <v>7087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496718</v>
      </c>
      <c r="BH13" s="619"/>
      <c r="BI13" s="619"/>
      <c r="BJ13" s="619"/>
      <c r="BK13" s="619"/>
      <c r="BL13" s="619"/>
      <c r="BM13" s="619"/>
      <c r="BN13" s="620"/>
      <c r="BO13" s="671">
        <v>53.5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890707</v>
      </c>
      <c r="CS13" s="619"/>
      <c r="CT13" s="619"/>
      <c r="CU13" s="619"/>
      <c r="CV13" s="619"/>
      <c r="CW13" s="619"/>
      <c r="CX13" s="619"/>
      <c r="CY13" s="620"/>
      <c r="CZ13" s="671">
        <v>13.2</v>
      </c>
      <c r="DA13" s="671"/>
      <c r="DB13" s="671"/>
      <c r="DC13" s="671"/>
      <c r="DD13" s="624">
        <v>740798</v>
      </c>
      <c r="DE13" s="619"/>
      <c r="DF13" s="619"/>
      <c r="DG13" s="619"/>
      <c r="DH13" s="619"/>
      <c r="DI13" s="619"/>
      <c r="DJ13" s="619"/>
      <c r="DK13" s="619"/>
      <c r="DL13" s="619"/>
      <c r="DM13" s="619"/>
      <c r="DN13" s="619"/>
      <c r="DO13" s="619"/>
      <c r="DP13" s="620"/>
      <c r="DQ13" s="624">
        <v>403952</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34439</v>
      </c>
      <c r="BH14" s="619"/>
      <c r="BI14" s="619"/>
      <c r="BJ14" s="619"/>
      <c r="BK14" s="619"/>
      <c r="BL14" s="619"/>
      <c r="BM14" s="619"/>
      <c r="BN14" s="620"/>
      <c r="BO14" s="671">
        <v>3.7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418758</v>
      </c>
      <c r="CS14" s="619"/>
      <c r="CT14" s="619"/>
      <c r="CU14" s="619"/>
      <c r="CV14" s="619"/>
      <c r="CW14" s="619"/>
      <c r="CX14" s="619"/>
      <c r="CY14" s="620"/>
      <c r="CZ14" s="671">
        <v>6.2</v>
      </c>
      <c r="DA14" s="671"/>
      <c r="DB14" s="671"/>
      <c r="DC14" s="671"/>
      <c r="DD14" s="624">
        <v>50398</v>
      </c>
      <c r="DE14" s="619"/>
      <c r="DF14" s="619"/>
      <c r="DG14" s="619"/>
      <c r="DH14" s="619"/>
      <c r="DI14" s="619"/>
      <c r="DJ14" s="619"/>
      <c r="DK14" s="619"/>
      <c r="DL14" s="619"/>
      <c r="DM14" s="619"/>
      <c r="DN14" s="619"/>
      <c r="DO14" s="619"/>
      <c r="DP14" s="620"/>
      <c r="DQ14" s="624">
        <v>338535</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2372</v>
      </c>
      <c r="S15" s="619"/>
      <c r="T15" s="619"/>
      <c r="U15" s="619"/>
      <c r="V15" s="619"/>
      <c r="W15" s="619"/>
      <c r="X15" s="619"/>
      <c r="Y15" s="620"/>
      <c r="Z15" s="671">
        <v>0</v>
      </c>
      <c r="AA15" s="671"/>
      <c r="AB15" s="671"/>
      <c r="AC15" s="671"/>
      <c r="AD15" s="672">
        <v>2372</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59580</v>
      </c>
      <c r="BH15" s="619"/>
      <c r="BI15" s="619"/>
      <c r="BJ15" s="619"/>
      <c r="BK15" s="619"/>
      <c r="BL15" s="619"/>
      <c r="BM15" s="619"/>
      <c r="BN15" s="620"/>
      <c r="BO15" s="671">
        <v>6.4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598734</v>
      </c>
      <c r="CS15" s="619"/>
      <c r="CT15" s="619"/>
      <c r="CU15" s="619"/>
      <c r="CV15" s="619"/>
      <c r="CW15" s="619"/>
      <c r="CX15" s="619"/>
      <c r="CY15" s="620"/>
      <c r="CZ15" s="671">
        <v>8.9</v>
      </c>
      <c r="DA15" s="671"/>
      <c r="DB15" s="671"/>
      <c r="DC15" s="671"/>
      <c r="DD15" s="624">
        <v>142224</v>
      </c>
      <c r="DE15" s="619"/>
      <c r="DF15" s="619"/>
      <c r="DG15" s="619"/>
      <c r="DH15" s="619"/>
      <c r="DI15" s="619"/>
      <c r="DJ15" s="619"/>
      <c r="DK15" s="619"/>
      <c r="DL15" s="619"/>
      <c r="DM15" s="619"/>
      <c r="DN15" s="619"/>
      <c r="DO15" s="619"/>
      <c r="DP15" s="620"/>
      <c r="DQ15" s="624">
        <v>484128</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3227646</v>
      </c>
      <c r="S16" s="619"/>
      <c r="T16" s="619"/>
      <c r="U16" s="619"/>
      <c r="V16" s="619"/>
      <c r="W16" s="619"/>
      <c r="X16" s="619"/>
      <c r="Y16" s="620"/>
      <c r="Z16" s="671">
        <v>44.9</v>
      </c>
      <c r="AA16" s="671"/>
      <c r="AB16" s="671"/>
      <c r="AC16" s="671"/>
      <c r="AD16" s="672">
        <v>2892564</v>
      </c>
      <c r="AE16" s="672"/>
      <c r="AF16" s="672"/>
      <c r="AG16" s="672"/>
      <c r="AH16" s="672"/>
      <c r="AI16" s="672"/>
      <c r="AJ16" s="672"/>
      <c r="AK16" s="672"/>
      <c r="AL16" s="641">
        <v>69.5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3711</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3367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2892564</v>
      </c>
      <c r="S17" s="619"/>
      <c r="T17" s="619"/>
      <c r="U17" s="619"/>
      <c r="V17" s="619"/>
      <c r="W17" s="619"/>
      <c r="X17" s="619"/>
      <c r="Y17" s="620"/>
      <c r="Z17" s="671">
        <v>40.200000000000003</v>
      </c>
      <c r="AA17" s="671"/>
      <c r="AB17" s="671"/>
      <c r="AC17" s="671"/>
      <c r="AD17" s="672">
        <v>2892564</v>
      </c>
      <c r="AE17" s="672"/>
      <c r="AF17" s="672"/>
      <c r="AG17" s="672"/>
      <c r="AH17" s="672"/>
      <c r="AI17" s="672"/>
      <c r="AJ17" s="672"/>
      <c r="AK17" s="672"/>
      <c r="AL17" s="641">
        <v>69.5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816001</v>
      </c>
      <c r="CS17" s="619"/>
      <c r="CT17" s="619"/>
      <c r="CU17" s="619"/>
      <c r="CV17" s="619"/>
      <c r="CW17" s="619"/>
      <c r="CX17" s="619"/>
      <c r="CY17" s="620"/>
      <c r="CZ17" s="671">
        <v>12.1</v>
      </c>
      <c r="DA17" s="671"/>
      <c r="DB17" s="671"/>
      <c r="DC17" s="671"/>
      <c r="DD17" s="624" t="s">
        <v>108</v>
      </c>
      <c r="DE17" s="619"/>
      <c r="DF17" s="619"/>
      <c r="DG17" s="619"/>
      <c r="DH17" s="619"/>
      <c r="DI17" s="619"/>
      <c r="DJ17" s="619"/>
      <c r="DK17" s="619"/>
      <c r="DL17" s="619"/>
      <c r="DM17" s="619"/>
      <c r="DN17" s="619"/>
      <c r="DO17" s="619"/>
      <c r="DP17" s="620"/>
      <c r="DQ17" s="624">
        <v>768940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335082</v>
      </c>
      <c r="S18" s="619"/>
      <c r="T18" s="619"/>
      <c r="U18" s="619"/>
      <c r="V18" s="619"/>
      <c r="W18" s="619"/>
      <c r="X18" s="619"/>
      <c r="Y18" s="620"/>
      <c r="Z18" s="671">
        <v>4.7</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249</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4451644</v>
      </c>
      <c r="S20" s="619"/>
      <c r="T20" s="619"/>
      <c r="U20" s="619"/>
      <c r="V20" s="619"/>
      <c r="W20" s="619"/>
      <c r="X20" s="619"/>
      <c r="Y20" s="620"/>
      <c r="Z20" s="671">
        <v>61.9</v>
      </c>
      <c r="AA20" s="671"/>
      <c r="AB20" s="671"/>
      <c r="AC20" s="671"/>
      <c r="AD20" s="672">
        <v>4116562</v>
      </c>
      <c r="AE20" s="672"/>
      <c r="AF20" s="672"/>
      <c r="AG20" s="672"/>
      <c r="AH20" s="672"/>
      <c r="AI20" s="672"/>
      <c r="AJ20" s="672"/>
      <c r="AK20" s="672"/>
      <c r="AL20" s="641">
        <v>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249</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6763921</v>
      </c>
      <c r="CS20" s="619"/>
      <c r="CT20" s="619"/>
      <c r="CU20" s="619"/>
      <c r="CV20" s="619"/>
      <c r="CW20" s="619"/>
      <c r="CX20" s="619"/>
      <c r="CY20" s="620"/>
      <c r="CZ20" s="671">
        <v>100</v>
      </c>
      <c r="DA20" s="671"/>
      <c r="DB20" s="671"/>
      <c r="DC20" s="671"/>
      <c r="DD20" s="624">
        <v>1240725</v>
      </c>
      <c r="DE20" s="619"/>
      <c r="DF20" s="619"/>
      <c r="DG20" s="619"/>
      <c r="DH20" s="619"/>
      <c r="DI20" s="619"/>
      <c r="DJ20" s="619"/>
      <c r="DK20" s="619"/>
      <c r="DL20" s="619"/>
      <c r="DM20" s="619"/>
      <c r="DN20" s="619"/>
      <c r="DO20" s="619"/>
      <c r="DP20" s="620"/>
      <c r="DQ20" s="624">
        <v>4829853</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1894</v>
      </c>
      <c r="S21" s="619"/>
      <c r="T21" s="619"/>
      <c r="U21" s="619"/>
      <c r="V21" s="619"/>
      <c r="W21" s="619"/>
      <c r="X21" s="619"/>
      <c r="Y21" s="620"/>
      <c r="Z21" s="671">
        <v>0</v>
      </c>
      <c r="AA21" s="671"/>
      <c r="AB21" s="671"/>
      <c r="AC21" s="671"/>
      <c r="AD21" s="672">
        <v>1894</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249</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53414</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136887</v>
      </c>
      <c r="S23" s="619"/>
      <c r="T23" s="619"/>
      <c r="U23" s="619"/>
      <c r="V23" s="619"/>
      <c r="W23" s="619"/>
      <c r="X23" s="619"/>
      <c r="Y23" s="620"/>
      <c r="Z23" s="671">
        <v>1.9</v>
      </c>
      <c r="AA23" s="671"/>
      <c r="AB23" s="671"/>
      <c r="AC23" s="671"/>
      <c r="AD23" s="672">
        <v>1844</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7179</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2825102</v>
      </c>
      <c r="CS24" s="669"/>
      <c r="CT24" s="669"/>
      <c r="CU24" s="669"/>
      <c r="CV24" s="669"/>
      <c r="CW24" s="669"/>
      <c r="CX24" s="669"/>
      <c r="CY24" s="716"/>
      <c r="CZ24" s="720">
        <v>41.8</v>
      </c>
      <c r="DA24" s="721"/>
      <c r="DB24" s="721"/>
      <c r="DC24" s="722"/>
      <c r="DD24" s="715">
        <v>2101685</v>
      </c>
      <c r="DE24" s="669"/>
      <c r="DF24" s="669"/>
      <c r="DG24" s="669"/>
      <c r="DH24" s="669"/>
      <c r="DI24" s="669"/>
      <c r="DJ24" s="669"/>
      <c r="DK24" s="716"/>
      <c r="DL24" s="715">
        <v>2075848</v>
      </c>
      <c r="DM24" s="669"/>
      <c r="DN24" s="669"/>
      <c r="DO24" s="669"/>
      <c r="DP24" s="669"/>
      <c r="DQ24" s="669"/>
      <c r="DR24" s="669"/>
      <c r="DS24" s="669"/>
      <c r="DT24" s="669"/>
      <c r="DU24" s="669"/>
      <c r="DV24" s="716"/>
      <c r="DW24" s="717">
        <v>47.4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783500</v>
      </c>
      <c r="S25" s="619"/>
      <c r="T25" s="619"/>
      <c r="U25" s="619"/>
      <c r="V25" s="619"/>
      <c r="W25" s="619"/>
      <c r="X25" s="619"/>
      <c r="Y25" s="620"/>
      <c r="Z25" s="671">
        <v>10.9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1104829</v>
      </c>
      <c r="CS25" s="637"/>
      <c r="CT25" s="637"/>
      <c r="CU25" s="637"/>
      <c r="CV25" s="637"/>
      <c r="CW25" s="637"/>
      <c r="CX25" s="637"/>
      <c r="CY25" s="638"/>
      <c r="CZ25" s="621">
        <v>16.3</v>
      </c>
      <c r="DA25" s="639"/>
      <c r="DB25" s="639"/>
      <c r="DC25" s="640"/>
      <c r="DD25" s="624">
        <v>1074342</v>
      </c>
      <c r="DE25" s="637"/>
      <c r="DF25" s="637"/>
      <c r="DG25" s="637"/>
      <c r="DH25" s="637"/>
      <c r="DI25" s="637"/>
      <c r="DJ25" s="637"/>
      <c r="DK25" s="638"/>
      <c r="DL25" s="624">
        <v>1060441</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2939</v>
      </c>
      <c r="S26" s="619"/>
      <c r="T26" s="619"/>
      <c r="U26" s="619"/>
      <c r="V26" s="619"/>
      <c r="W26" s="619"/>
      <c r="X26" s="619"/>
      <c r="Y26" s="620"/>
      <c r="Z26" s="671">
        <v>0</v>
      </c>
      <c r="AA26" s="671"/>
      <c r="AB26" s="671"/>
      <c r="AC26" s="671"/>
      <c r="AD26" s="672">
        <v>2939</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644721</v>
      </c>
      <c r="CS26" s="619"/>
      <c r="CT26" s="619"/>
      <c r="CU26" s="619"/>
      <c r="CV26" s="619"/>
      <c r="CW26" s="619"/>
      <c r="CX26" s="619"/>
      <c r="CY26" s="620"/>
      <c r="CZ26" s="621">
        <v>9.5</v>
      </c>
      <c r="DA26" s="639"/>
      <c r="DB26" s="639"/>
      <c r="DC26" s="640"/>
      <c r="DD26" s="624">
        <v>625720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485996</v>
      </c>
      <c r="S27" s="619"/>
      <c r="T27" s="619"/>
      <c r="U27" s="619"/>
      <c r="V27" s="619"/>
      <c r="W27" s="619"/>
      <c r="X27" s="619"/>
      <c r="Y27" s="620"/>
      <c r="Z27" s="671">
        <v>6.8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927634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904272</v>
      </c>
      <c r="CS27" s="637"/>
      <c r="CT27" s="637"/>
      <c r="CU27" s="637"/>
      <c r="CV27" s="637"/>
      <c r="CW27" s="637"/>
      <c r="CX27" s="637"/>
      <c r="CY27" s="638"/>
      <c r="CZ27" s="621">
        <v>13.4</v>
      </c>
      <c r="DA27" s="639"/>
      <c r="DB27" s="639"/>
      <c r="DC27" s="640"/>
      <c r="DD27" s="624">
        <v>258403</v>
      </c>
      <c r="DE27" s="637"/>
      <c r="DF27" s="637"/>
      <c r="DG27" s="637"/>
      <c r="DH27" s="637"/>
      <c r="DI27" s="637"/>
      <c r="DJ27" s="637"/>
      <c r="DK27" s="638"/>
      <c r="DL27" s="624">
        <v>246467</v>
      </c>
      <c r="DM27" s="637"/>
      <c r="DN27" s="637"/>
      <c r="DO27" s="637"/>
      <c r="DP27" s="637"/>
      <c r="DQ27" s="637"/>
      <c r="DR27" s="637"/>
      <c r="DS27" s="637"/>
      <c r="DT27" s="637"/>
      <c r="DU27" s="637"/>
      <c r="DV27" s="638"/>
      <c r="DW27" s="641">
        <v>5.6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40127</v>
      </c>
      <c r="S28" s="619"/>
      <c r="T28" s="619"/>
      <c r="U28" s="619"/>
      <c r="V28" s="619"/>
      <c r="W28" s="619"/>
      <c r="X28" s="619"/>
      <c r="Y28" s="620"/>
      <c r="Z28" s="671">
        <v>0.6</v>
      </c>
      <c r="AA28" s="671"/>
      <c r="AB28" s="671"/>
      <c r="AC28" s="671"/>
      <c r="AD28" s="672">
        <v>36295</v>
      </c>
      <c r="AE28" s="672"/>
      <c r="AF28" s="672"/>
      <c r="AG28" s="672"/>
      <c r="AH28" s="672"/>
      <c r="AI28" s="672"/>
      <c r="AJ28" s="672"/>
      <c r="AK28" s="672"/>
      <c r="AL28" s="641">
        <v>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816001</v>
      </c>
      <c r="CS28" s="619"/>
      <c r="CT28" s="619"/>
      <c r="CU28" s="619"/>
      <c r="CV28" s="619"/>
      <c r="CW28" s="619"/>
      <c r="CX28" s="619"/>
      <c r="CY28" s="620"/>
      <c r="CZ28" s="621">
        <v>12.1</v>
      </c>
      <c r="DA28" s="639"/>
      <c r="DB28" s="639"/>
      <c r="DC28" s="640"/>
      <c r="DD28" s="624">
        <v>768940</v>
      </c>
      <c r="DE28" s="619"/>
      <c r="DF28" s="619"/>
      <c r="DG28" s="619"/>
      <c r="DH28" s="619"/>
      <c r="DI28" s="619"/>
      <c r="DJ28" s="619"/>
      <c r="DK28" s="620"/>
      <c r="DL28" s="624">
        <v>768940</v>
      </c>
      <c r="DM28" s="619"/>
      <c r="DN28" s="619"/>
      <c r="DO28" s="619"/>
      <c r="DP28" s="619"/>
      <c r="DQ28" s="619"/>
      <c r="DR28" s="619"/>
      <c r="DS28" s="619"/>
      <c r="DT28" s="619"/>
      <c r="DU28" s="619"/>
      <c r="DV28" s="620"/>
      <c r="DW28" s="641">
        <v>17.600000000000001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6335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816001</v>
      </c>
      <c r="CS29" s="637"/>
      <c r="CT29" s="637"/>
      <c r="CU29" s="637"/>
      <c r="CV29" s="637"/>
      <c r="CW29" s="637"/>
      <c r="CX29" s="637"/>
      <c r="CY29" s="638"/>
      <c r="CZ29" s="621">
        <v>12.1</v>
      </c>
      <c r="DA29" s="639"/>
      <c r="DB29" s="639"/>
      <c r="DC29" s="640"/>
      <c r="DD29" s="624">
        <v>768940</v>
      </c>
      <c r="DE29" s="637"/>
      <c r="DF29" s="637"/>
      <c r="DG29" s="637"/>
      <c r="DH29" s="637"/>
      <c r="DI29" s="637"/>
      <c r="DJ29" s="637"/>
      <c r="DK29" s="638"/>
      <c r="DL29" s="624">
        <v>768940</v>
      </c>
      <c r="DM29" s="637"/>
      <c r="DN29" s="637"/>
      <c r="DO29" s="637"/>
      <c r="DP29" s="637"/>
      <c r="DQ29" s="637"/>
      <c r="DR29" s="637"/>
      <c r="DS29" s="637"/>
      <c r="DT29" s="637"/>
      <c r="DU29" s="637"/>
      <c r="DV29" s="638"/>
      <c r="DW29" s="641">
        <v>17.600000000000001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80321</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92.7</v>
      </c>
      <c r="BN30" s="685"/>
      <c r="BO30" s="685"/>
      <c r="BP30" s="685"/>
      <c r="BQ30" s="687"/>
      <c r="BR30" s="684">
        <v>98.6</v>
      </c>
      <c r="BS30" s="685"/>
      <c r="BT30" s="685"/>
      <c r="BU30" s="685"/>
      <c r="BV30" s="685"/>
      <c r="BW30" s="685"/>
      <c r="BX30" s="686">
        <v>91.9</v>
      </c>
      <c r="BY30" s="685"/>
      <c r="BZ30" s="685"/>
      <c r="CA30" s="685"/>
      <c r="CB30" s="687"/>
      <c r="CD30" s="690"/>
      <c r="CE30" s="691"/>
      <c r="CF30" s="655" t="s">
        <v>289</v>
      </c>
      <c r="CG30" s="652"/>
      <c r="CH30" s="652"/>
      <c r="CI30" s="652"/>
      <c r="CJ30" s="652"/>
      <c r="CK30" s="652"/>
      <c r="CL30" s="652"/>
      <c r="CM30" s="652"/>
      <c r="CN30" s="652"/>
      <c r="CO30" s="652"/>
      <c r="CP30" s="652"/>
      <c r="CQ30" s="653"/>
      <c r="CR30" s="618">
        <v>716289</v>
      </c>
      <c r="CS30" s="619"/>
      <c r="CT30" s="619"/>
      <c r="CU30" s="619"/>
      <c r="CV30" s="619"/>
      <c r="CW30" s="619"/>
      <c r="CX30" s="619"/>
      <c r="CY30" s="620"/>
      <c r="CZ30" s="621">
        <v>10.6</v>
      </c>
      <c r="DA30" s="639"/>
      <c r="DB30" s="639"/>
      <c r="DC30" s="640"/>
      <c r="DD30" s="624">
        <v>673033</v>
      </c>
      <c r="DE30" s="619"/>
      <c r="DF30" s="619"/>
      <c r="DG30" s="619"/>
      <c r="DH30" s="619"/>
      <c r="DI30" s="619"/>
      <c r="DJ30" s="619"/>
      <c r="DK30" s="620"/>
      <c r="DL30" s="624">
        <v>673033</v>
      </c>
      <c r="DM30" s="619"/>
      <c r="DN30" s="619"/>
      <c r="DO30" s="619"/>
      <c r="DP30" s="619"/>
      <c r="DQ30" s="619"/>
      <c r="DR30" s="619"/>
      <c r="DS30" s="619"/>
      <c r="DT30" s="619"/>
      <c r="DU30" s="619"/>
      <c r="DV30" s="620"/>
      <c r="DW30" s="641">
        <v>15.4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450050</v>
      </c>
      <c r="S31" s="619"/>
      <c r="T31" s="619"/>
      <c r="U31" s="619"/>
      <c r="V31" s="619"/>
      <c r="W31" s="619"/>
      <c r="X31" s="619"/>
      <c r="Y31" s="620"/>
      <c r="Z31" s="671">
        <v>6.3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94.7</v>
      </c>
      <c r="BN31" s="683"/>
      <c r="BO31" s="683"/>
      <c r="BP31" s="683"/>
      <c r="BQ31" s="647"/>
      <c r="BR31" s="682">
        <v>98.7</v>
      </c>
      <c r="BS31" s="637"/>
      <c r="BT31" s="637"/>
      <c r="BU31" s="637"/>
      <c r="BV31" s="637"/>
      <c r="BW31" s="637"/>
      <c r="BX31" s="673">
        <v>94.6</v>
      </c>
      <c r="BY31" s="683"/>
      <c r="BZ31" s="683"/>
      <c r="CA31" s="683"/>
      <c r="CB31" s="647"/>
      <c r="CD31" s="690"/>
      <c r="CE31" s="691"/>
      <c r="CF31" s="655" t="s">
        <v>293</v>
      </c>
      <c r="CG31" s="652"/>
      <c r="CH31" s="652"/>
      <c r="CI31" s="652"/>
      <c r="CJ31" s="652"/>
      <c r="CK31" s="652"/>
      <c r="CL31" s="652"/>
      <c r="CM31" s="652"/>
      <c r="CN31" s="652"/>
      <c r="CO31" s="652"/>
      <c r="CP31" s="652"/>
      <c r="CQ31" s="653"/>
      <c r="CR31" s="618">
        <v>99712</v>
      </c>
      <c r="CS31" s="637"/>
      <c r="CT31" s="637"/>
      <c r="CU31" s="637"/>
      <c r="CV31" s="637"/>
      <c r="CW31" s="637"/>
      <c r="CX31" s="637"/>
      <c r="CY31" s="638"/>
      <c r="CZ31" s="621">
        <v>1.5</v>
      </c>
      <c r="DA31" s="639"/>
      <c r="DB31" s="639"/>
      <c r="DC31" s="640"/>
      <c r="DD31" s="624">
        <v>95907</v>
      </c>
      <c r="DE31" s="637"/>
      <c r="DF31" s="637"/>
      <c r="DG31" s="637"/>
      <c r="DH31" s="637"/>
      <c r="DI31" s="637"/>
      <c r="DJ31" s="637"/>
      <c r="DK31" s="638"/>
      <c r="DL31" s="624">
        <v>95907</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94048</v>
      </c>
      <c r="S32" s="619"/>
      <c r="T32" s="619"/>
      <c r="U32" s="619"/>
      <c r="V32" s="619"/>
      <c r="W32" s="619"/>
      <c r="X32" s="619"/>
      <c r="Y32" s="620"/>
      <c r="Z32" s="671">
        <v>1.3</v>
      </c>
      <c r="AA32" s="671"/>
      <c r="AB32" s="671"/>
      <c r="AC32" s="671"/>
      <c r="AD32" s="672">
        <v>491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90.5</v>
      </c>
      <c r="BN32" s="603"/>
      <c r="BO32" s="603"/>
      <c r="BP32" s="603"/>
      <c r="BQ32" s="660"/>
      <c r="BR32" s="681">
        <v>98.3</v>
      </c>
      <c r="BS32" s="603"/>
      <c r="BT32" s="603"/>
      <c r="BU32" s="603"/>
      <c r="BV32" s="603"/>
      <c r="BW32" s="603"/>
      <c r="BX32" s="666">
        <v>89.5</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596258</v>
      </c>
      <c r="S33" s="619"/>
      <c r="T33" s="619"/>
      <c r="U33" s="619"/>
      <c r="V33" s="619"/>
      <c r="W33" s="619"/>
      <c r="X33" s="619"/>
      <c r="Y33" s="620"/>
      <c r="Z33" s="671">
        <v>8.3000000000000007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2694383</v>
      </c>
      <c r="CS33" s="637"/>
      <c r="CT33" s="637"/>
      <c r="CU33" s="637"/>
      <c r="CV33" s="637"/>
      <c r="CW33" s="637"/>
      <c r="CX33" s="637"/>
      <c r="CY33" s="638"/>
      <c r="CZ33" s="621">
        <v>39.799999999999997</v>
      </c>
      <c r="DA33" s="639"/>
      <c r="DB33" s="639"/>
      <c r="DC33" s="640"/>
      <c r="DD33" s="624">
        <v>2215357</v>
      </c>
      <c r="DE33" s="637"/>
      <c r="DF33" s="637"/>
      <c r="DG33" s="637"/>
      <c r="DH33" s="637"/>
      <c r="DI33" s="637"/>
      <c r="DJ33" s="637"/>
      <c r="DK33" s="638"/>
      <c r="DL33" s="624">
        <v>1665018</v>
      </c>
      <c r="DM33" s="637"/>
      <c r="DN33" s="637"/>
      <c r="DO33" s="637"/>
      <c r="DP33" s="637"/>
      <c r="DQ33" s="637"/>
      <c r="DR33" s="637"/>
      <c r="DS33" s="637"/>
      <c r="DT33" s="637"/>
      <c r="DU33" s="637"/>
      <c r="DV33" s="638"/>
      <c r="DW33" s="641">
        <v>38.1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774285</v>
      </c>
      <c r="CS34" s="619"/>
      <c r="CT34" s="619"/>
      <c r="CU34" s="619"/>
      <c r="CV34" s="619"/>
      <c r="CW34" s="619"/>
      <c r="CX34" s="619"/>
      <c r="CY34" s="620"/>
      <c r="CZ34" s="621">
        <v>11.4</v>
      </c>
      <c r="DA34" s="639"/>
      <c r="DB34" s="639"/>
      <c r="DC34" s="640"/>
      <c r="DD34" s="624">
        <v>597011</v>
      </c>
      <c r="DE34" s="619"/>
      <c r="DF34" s="619"/>
      <c r="DG34" s="619"/>
      <c r="DH34" s="619"/>
      <c r="DI34" s="619"/>
      <c r="DJ34" s="619"/>
      <c r="DK34" s="620"/>
      <c r="DL34" s="624">
        <v>497947</v>
      </c>
      <c r="DM34" s="619"/>
      <c r="DN34" s="619"/>
      <c r="DO34" s="619"/>
      <c r="DP34" s="619"/>
      <c r="DQ34" s="619"/>
      <c r="DR34" s="619"/>
      <c r="DS34" s="619"/>
      <c r="DT34" s="619"/>
      <c r="DU34" s="619"/>
      <c r="DV34" s="620"/>
      <c r="DW34" s="641">
        <v>11.4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214858</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750882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49342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53024</v>
      </c>
      <c r="CS35" s="637"/>
      <c r="CT35" s="637"/>
      <c r="CU35" s="637"/>
      <c r="CV35" s="637"/>
      <c r="CW35" s="637"/>
      <c r="CX35" s="637"/>
      <c r="CY35" s="638"/>
      <c r="CZ35" s="621">
        <v>0.8</v>
      </c>
      <c r="DA35" s="639"/>
      <c r="DB35" s="639"/>
      <c r="DC35" s="640"/>
      <c r="DD35" s="624">
        <v>39876</v>
      </c>
      <c r="DE35" s="637"/>
      <c r="DF35" s="637"/>
      <c r="DG35" s="637"/>
      <c r="DH35" s="637"/>
      <c r="DI35" s="637"/>
      <c r="DJ35" s="637"/>
      <c r="DK35" s="638"/>
      <c r="DL35" s="624">
        <v>33529</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7190592</v>
      </c>
      <c r="S36" s="659"/>
      <c r="T36" s="659"/>
      <c r="U36" s="659"/>
      <c r="V36" s="659"/>
      <c r="W36" s="659"/>
      <c r="X36" s="659"/>
      <c r="Y36" s="662"/>
      <c r="Z36" s="663">
        <v>100</v>
      </c>
      <c r="AA36" s="663"/>
      <c r="AB36" s="663"/>
      <c r="AC36" s="663"/>
      <c r="AD36" s="664">
        <v>4160025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59678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22094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967859</v>
      </c>
      <c r="CS36" s="619"/>
      <c r="CT36" s="619"/>
      <c r="CU36" s="619"/>
      <c r="CV36" s="619"/>
      <c r="CW36" s="619"/>
      <c r="CX36" s="619"/>
      <c r="CY36" s="620"/>
      <c r="CZ36" s="621">
        <v>14.3</v>
      </c>
      <c r="DA36" s="639"/>
      <c r="DB36" s="639"/>
      <c r="DC36" s="640"/>
      <c r="DD36" s="624">
        <v>798074</v>
      </c>
      <c r="DE36" s="619"/>
      <c r="DF36" s="619"/>
      <c r="DG36" s="619"/>
      <c r="DH36" s="619"/>
      <c r="DI36" s="619"/>
      <c r="DJ36" s="619"/>
      <c r="DK36" s="620"/>
      <c r="DL36" s="624">
        <v>634758</v>
      </c>
      <c r="DM36" s="619"/>
      <c r="DN36" s="619"/>
      <c r="DO36" s="619"/>
      <c r="DP36" s="619"/>
      <c r="DQ36" s="619"/>
      <c r="DR36" s="619"/>
      <c r="DS36" s="619"/>
      <c r="DT36" s="619"/>
      <c r="DU36" s="619"/>
      <c r="DV36" s="620"/>
      <c r="DW36" s="641">
        <v>14.5</v>
      </c>
      <c r="DX36" s="642"/>
      <c r="DY36" s="642"/>
      <c r="DZ36" s="642"/>
      <c r="EA36" s="642"/>
      <c r="EB36" s="642"/>
      <c r="EC36" s="643"/>
    </row>
    <row r="37" spans="2:133" ht="11.25" customHeight="1">
      <c r="AQ37" s="644" t="s">
        <v>311</v>
      </c>
      <c r="AR37" s="645"/>
      <c r="AS37" s="645"/>
      <c r="AT37" s="645"/>
      <c r="AU37" s="645"/>
      <c r="AV37" s="645"/>
      <c r="AW37" s="645"/>
      <c r="AX37" s="645"/>
      <c r="AY37" s="646"/>
      <c r="AZ37" s="618">
        <v>14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1768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478901</v>
      </c>
      <c r="CS37" s="637"/>
      <c r="CT37" s="637"/>
      <c r="CU37" s="637"/>
      <c r="CV37" s="637"/>
      <c r="CW37" s="637"/>
      <c r="CX37" s="637"/>
      <c r="CY37" s="638"/>
      <c r="CZ37" s="621">
        <v>7.1</v>
      </c>
      <c r="DA37" s="639"/>
      <c r="DB37" s="639"/>
      <c r="DC37" s="640"/>
      <c r="DD37" s="624">
        <v>425881</v>
      </c>
      <c r="DE37" s="637"/>
      <c r="DF37" s="637"/>
      <c r="DG37" s="637"/>
      <c r="DH37" s="637"/>
      <c r="DI37" s="637"/>
      <c r="DJ37" s="637"/>
      <c r="DK37" s="638"/>
      <c r="DL37" s="624">
        <v>416429</v>
      </c>
      <c r="DM37" s="637"/>
      <c r="DN37" s="637"/>
      <c r="DO37" s="637"/>
      <c r="DP37" s="637"/>
      <c r="DQ37" s="637"/>
      <c r="DR37" s="637"/>
      <c r="DS37" s="637"/>
      <c r="DT37" s="637"/>
      <c r="DU37" s="637"/>
      <c r="DV37" s="638"/>
      <c r="DW37" s="641">
        <v>9.5</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2690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691204</v>
      </c>
      <c r="CS38" s="619"/>
      <c r="CT38" s="619"/>
      <c r="CU38" s="619"/>
      <c r="CV38" s="619"/>
      <c r="CW38" s="619"/>
      <c r="CX38" s="619"/>
      <c r="CY38" s="620"/>
      <c r="CZ38" s="621">
        <v>10.199999999999999</v>
      </c>
      <c r="DA38" s="639"/>
      <c r="DB38" s="639"/>
      <c r="DC38" s="640"/>
      <c r="DD38" s="624">
        <v>583303</v>
      </c>
      <c r="DE38" s="619"/>
      <c r="DF38" s="619"/>
      <c r="DG38" s="619"/>
      <c r="DH38" s="619"/>
      <c r="DI38" s="619"/>
      <c r="DJ38" s="619"/>
      <c r="DK38" s="620"/>
      <c r="DL38" s="624">
        <v>498784</v>
      </c>
      <c r="DM38" s="619"/>
      <c r="DN38" s="619"/>
      <c r="DO38" s="619"/>
      <c r="DP38" s="619"/>
      <c r="DQ38" s="619"/>
      <c r="DR38" s="619"/>
      <c r="DS38" s="619"/>
      <c r="DT38" s="619"/>
      <c r="DU38" s="619"/>
      <c r="DV38" s="620"/>
      <c r="DW38" s="641">
        <v>11.4</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208011</v>
      </c>
      <c r="CS39" s="637"/>
      <c r="CT39" s="637"/>
      <c r="CU39" s="637"/>
      <c r="CV39" s="637"/>
      <c r="CW39" s="637"/>
      <c r="CX39" s="637"/>
      <c r="CY39" s="638"/>
      <c r="CZ39" s="621">
        <v>3.1</v>
      </c>
      <c r="DA39" s="639"/>
      <c r="DB39" s="639"/>
      <c r="DC39" s="640"/>
      <c r="DD39" s="624">
        <v>197093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199341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152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491849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401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1244436</v>
      </c>
      <c r="CS42" s="619"/>
      <c r="CT42" s="619"/>
      <c r="CU42" s="619"/>
      <c r="CV42" s="619"/>
      <c r="CW42" s="619"/>
      <c r="CX42" s="619"/>
      <c r="CY42" s="620"/>
      <c r="CZ42" s="621">
        <v>18.399999999999999</v>
      </c>
      <c r="DA42" s="622"/>
      <c r="DB42" s="622"/>
      <c r="DC42" s="623"/>
      <c r="DD42" s="624">
        <v>512811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86166</v>
      </c>
      <c r="CS43" s="637"/>
      <c r="CT43" s="637"/>
      <c r="CU43" s="637"/>
      <c r="CV43" s="637"/>
      <c r="CW43" s="637"/>
      <c r="CX43" s="637"/>
      <c r="CY43" s="638"/>
      <c r="CZ43" s="621">
        <v>1.3</v>
      </c>
      <c r="DA43" s="639"/>
      <c r="DB43" s="639"/>
      <c r="DC43" s="640"/>
      <c r="DD43" s="624">
        <v>82542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1240725</v>
      </c>
      <c r="CS44" s="619"/>
      <c r="CT44" s="619"/>
      <c r="CU44" s="619"/>
      <c r="CV44" s="619"/>
      <c r="CW44" s="619"/>
      <c r="CX44" s="619"/>
      <c r="CY44" s="620"/>
      <c r="CZ44" s="621">
        <v>18.3</v>
      </c>
      <c r="DA44" s="622"/>
      <c r="DB44" s="622"/>
      <c r="DC44" s="623"/>
      <c r="DD44" s="624">
        <v>509444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378594</v>
      </c>
      <c r="CS45" s="637"/>
      <c r="CT45" s="637"/>
      <c r="CU45" s="637"/>
      <c r="CV45" s="637"/>
      <c r="CW45" s="637"/>
      <c r="CX45" s="637"/>
      <c r="CY45" s="638"/>
      <c r="CZ45" s="621">
        <v>5.6</v>
      </c>
      <c r="DA45" s="639"/>
      <c r="DB45" s="639"/>
      <c r="DC45" s="640"/>
      <c r="DD45" s="624">
        <v>42761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834940</v>
      </c>
      <c r="CS46" s="619"/>
      <c r="CT46" s="619"/>
      <c r="CU46" s="619"/>
      <c r="CV46" s="619"/>
      <c r="CW46" s="619"/>
      <c r="CX46" s="619"/>
      <c r="CY46" s="620"/>
      <c r="CZ46" s="621">
        <v>12.3</v>
      </c>
      <c r="DA46" s="622"/>
      <c r="DB46" s="622"/>
      <c r="DC46" s="623"/>
      <c r="DD46" s="624">
        <v>450071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3711</v>
      </c>
      <c r="CS47" s="637"/>
      <c r="CT47" s="637"/>
      <c r="CU47" s="637"/>
      <c r="CV47" s="637"/>
      <c r="CW47" s="637"/>
      <c r="CX47" s="637"/>
      <c r="CY47" s="638"/>
      <c r="CZ47" s="621">
        <v>0.1</v>
      </c>
      <c r="DA47" s="639"/>
      <c r="DB47" s="639"/>
      <c r="DC47" s="640"/>
      <c r="DD47" s="624">
        <v>3367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6763921</v>
      </c>
      <c r="CS49" s="603"/>
      <c r="CT49" s="603"/>
      <c r="CU49" s="603"/>
      <c r="CV49" s="603"/>
      <c r="CW49" s="603"/>
      <c r="CX49" s="603"/>
      <c r="CY49" s="604"/>
      <c r="CZ49" s="605">
        <v>100</v>
      </c>
      <c r="DA49" s="606"/>
      <c r="DB49" s="606"/>
      <c r="DC49" s="607"/>
      <c r="DD49" s="608">
        <v>4829853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7137</v>
      </c>
      <c r="R7" s="1131"/>
      <c r="S7" s="1131"/>
      <c r="T7" s="1131"/>
      <c r="U7" s="1131"/>
      <c r="V7" s="1131">
        <v>6780</v>
      </c>
      <c r="W7" s="1131"/>
      <c r="X7" s="1131"/>
      <c r="Y7" s="1131"/>
      <c r="Z7" s="1131"/>
      <c r="AA7" s="1131">
        <v>357</v>
      </c>
      <c r="AB7" s="1131"/>
      <c r="AC7" s="1131"/>
      <c r="AD7" s="1131"/>
      <c r="AE7" s="1132"/>
      <c r="AF7" s="1133">
        <v>283</v>
      </c>
      <c r="AG7" s="1134"/>
      <c r="AH7" s="1134"/>
      <c r="AI7" s="1134"/>
      <c r="AJ7" s="1135"/>
      <c r="AK7" s="1117">
        <v>80</v>
      </c>
      <c r="AL7" s="1118"/>
      <c r="AM7" s="1118"/>
      <c r="AN7" s="1118"/>
      <c r="AO7" s="1118"/>
      <c r="AP7" s="1118">
        <v>8671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542</v>
      </c>
      <c r="BT7" s="1122"/>
      <c r="BU7" s="1122"/>
      <c r="BV7" s="1122"/>
      <c r="BW7" s="1122"/>
      <c r="BX7" s="1122"/>
      <c r="BY7" s="1122"/>
      <c r="BZ7" s="1122"/>
      <c r="CA7" s="1122"/>
      <c r="CB7" s="1122"/>
      <c r="CC7" s="1122"/>
      <c r="CD7" s="1122"/>
      <c r="CE7" s="1122"/>
      <c r="CF7" s="1122"/>
      <c r="CG7" s="1123"/>
      <c r="CH7" s="1114">
        <v>3</v>
      </c>
      <c r="CI7" s="1115"/>
      <c r="CJ7" s="1115"/>
      <c r="CK7" s="1115"/>
      <c r="CL7" s="1116"/>
      <c r="CM7" s="1114">
        <v>22</v>
      </c>
      <c r="CN7" s="1115"/>
      <c r="CO7" s="1115"/>
      <c r="CP7" s="1115"/>
      <c r="CQ7" s="1116"/>
      <c r="CR7" s="1114">
        <v>5</v>
      </c>
      <c r="CS7" s="1115"/>
      <c r="CT7" s="1115"/>
      <c r="CU7" s="1115"/>
      <c r="CV7" s="1116"/>
      <c r="CW7" s="1114" t="s">
        <v>543</v>
      </c>
      <c r="CX7" s="1115"/>
      <c r="CY7" s="1115"/>
      <c r="CZ7" s="1115"/>
      <c r="DA7" s="1116"/>
      <c r="DB7" s="1114" t="s">
        <v>543</v>
      </c>
      <c r="DC7" s="1115"/>
      <c r="DD7" s="1115"/>
      <c r="DE7" s="1115"/>
      <c r="DF7" s="1116"/>
      <c r="DG7" s="1114" t="s">
        <v>543</v>
      </c>
      <c r="DH7" s="1115"/>
      <c r="DI7" s="1115"/>
      <c r="DJ7" s="1115"/>
      <c r="DK7" s="1116"/>
      <c r="DL7" s="1114" t="s">
        <v>543</v>
      </c>
      <c r="DM7" s="1115"/>
      <c r="DN7" s="1115"/>
      <c r="DO7" s="1115"/>
      <c r="DP7" s="1116"/>
      <c r="DQ7" s="1114" t="s">
        <v>543</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7191</v>
      </c>
      <c r="R23" s="1095"/>
      <c r="S23" s="1095"/>
      <c r="T23" s="1095"/>
      <c r="U23" s="1095"/>
      <c r="V23" s="1095">
        <v>6764</v>
      </c>
      <c r="W23" s="1095"/>
      <c r="X23" s="1095"/>
      <c r="Y23" s="1095"/>
      <c r="Z23" s="1095"/>
      <c r="AA23" s="1095">
        <v>411</v>
      </c>
      <c r="AB23" s="1095"/>
      <c r="AC23" s="1095"/>
      <c r="AD23" s="1095"/>
      <c r="AE23" s="1096"/>
      <c r="AF23" s="1097">
        <v>283</v>
      </c>
      <c r="AG23" s="1095"/>
      <c r="AH23" s="1095"/>
      <c r="AI23" s="1095"/>
      <c r="AJ23" s="1098"/>
      <c r="AK23" s="1099"/>
      <c r="AL23" s="1100"/>
      <c r="AM23" s="1100"/>
      <c r="AN23" s="1100"/>
      <c r="AO23" s="1100"/>
      <c r="AP23" s="1095">
        <v>8671</v>
      </c>
      <c r="AQ23" s="1095"/>
      <c r="AR23" s="1095"/>
      <c r="AS23" s="1095"/>
      <c r="AT23" s="1095"/>
      <c r="AU23" s="1101"/>
      <c r="AV23" s="1101"/>
      <c r="AW23" s="1101"/>
      <c r="AX23" s="1101"/>
      <c r="AY23" s="1102"/>
      <c r="AZ23" s="1091" t="s">
        <v>543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1831</v>
      </c>
      <c r="R28" s="1080"/>
      <c r="S28" s="1080"/>
      <c r="T28" s="1080"/>
      <c r="U28" s="1080"/>
      <c r="V28" s="1080">
        <v>1781</v>
      </c>
      <c r="W28" s="1080"/>
      <c r="X28" s="1080"/>
      <c r="Y28" s="1080"/>
      <c r="Z28" s="1080"/>
      <c r="AA28" s="1080">
        <v>49</v>
      </c>
      <c r="AB28" s="1080"/>
      <c r="AC28" s="1080"/>
      <c r="AD28" s="1080"/>
      <c r="AE28" s="1081"/>
      <c r="AF28" s="1082">
        <v>49</v>
      </c>
      <c r="AG28" s="1080"/>
      <c r="AH28" s="1080"/>
      <c r="AI28" s="1080"/>
      <c r="AJ28" s="1083"/>
      <c r="AK28" s="1084">
        <v>199</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1384</v>
      </c>
      <c r="R29" s="1070"/>
      <c r="S29" s="1070"/>
      <c r="T29" s="1070"/>
      <c r="U29" s="1070"/>
      <c r="V29" s="1070">
        <v>1356</v>
      </c>
      <c r="W29" s="1070"/>
      <c r="X29" s="1070"/>
      <c r="Y29" s="1070"/>
      <c r="Z29" s="1070"/>
      <c r="AA29" s="1070">
        <v>28</v>
      </c>
      <c r="AB29" s="1070"/>
      <c r="AC29" s="1070"/>
      <c r="AD29" s="1070"/>
      <c r="AE29" s="1071"/>
      <c r="AF29" s="1045">
        <v>28</v>
      </c>
      <c r="AG29" s="1046"/>
      <c r="AH29" s="1046"/>
      <c r="AI29" s="1046"/>
      <c r="AJ29" s="1047"/>
      <c r="AK29" s="1006">
        <v>226</v>
      </c>
      <c r="AL29" s="997"/>
      <c r="AM29" s="997"/>
      <c r="AN29" s="997"/>
      <c r="AO29" s="997"/>
      <c r="AP29" s="997" t="s">
        <v>543</v>
      </c>
      <c r="AQ29" s="997"/>
      <c r="AR29" s="997"/>
      <c r="AS29" s="997"/>
      <c r="AT29" s="997"/>
      <c r="AU29" s="997" t="s">
        <v>543</v>
      </c>
      <c r="AV29" s="997"/>
      <c r="AW29" s="997"/>
      <c r="AX29" s="997"/>
      <c r="AY29" s="997"/>
      <c r="AZ29" s="1068" t="s">
        <v>543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138</v>
      </c>
      <c r="R30" s="1070"/>
      <c r="S30" s="1070"/>
      <c r="T30" s="1070"/>
      <c r="U30" s="1070"/>
      <c r="V30" s="1070">
        <v>138</v>
      </c>
      <c r="W30" s="1070"/>
      <c r="X30" s="1070"/>
      <c r="Y30" s="1070"/>
      <c r="Z30" s="1070"/>
      <c r="AA30" s="1070">
        <v>0</v>
      </c>
      <c r="AB30" s="1070"/>
      <c r="AC30" s="1070"/>
      <c r="AD30" s="1070"/>
      <c r="AE30" s="1071"/>
      <c r="AF30" s="1045">
        <v>0</v>
      </c>
      <c r="AG30" s="1046"/>
      <c r="AH30" s="1046"/>
      <c r="AI30" s="1046"/>
      <c r="AJ30" s="1047"/>
      <c r="AK30" s="1006">
        <v>66</v>
      </c>
      <c r="AL30" s="997"/>
      <c r="AM30" s="997"/>
      <c r="AN30" s="997"/>
      <c r="AO30" s="997"/>
      <c r="AP30" s="997" t="s">
        <v>543</v>
      </c>
      <c r="AQ30" s="997"/>
      <c r="AR30" s="997"/>
      <c r="AS30" s="997"/>
      <c r="AT30" s="997"/>
      <c r="AU30" s="997" t="s">
        <v>543</v>
      </c>
      <c r="AV30" s="997"/>
      <c r="AW30" s="997"/>
      <c r="AX30" s="997"/>
      <c r="AY30" s="997"/>
      <c r="AZ30" s="1068" t="s">
        <v>543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647</v>
      </c>
      <c r="R31" s="1070"/>
      <c r="S31" s="1070"/>
      <c r="T31" s="1070"/>
      <c r="U31" s="1070"/>
      <c r="V31" s="1070">
        <v>19</v>
      </c>
      <c r="W31" s="1070"/>
      <c r="X31" s="1070"/>
      <c r="Y31" s="1070"/>
      <c r="Z31" s="1070"/>
      <c r="AA31" s="1070">
        <v>628</v>
      </c>
      <c r="AB31" s="1070"/>
      <c r="AC31" s="1070"/>
      <c r="AD31" s="1070"/>
      <c r="AE31" s="1071"/>
      <c r="AF31" s="1045">
        <v>628</v>
      </c>
      <c r="AG31" s="1046"/>
      <c r="AH31" s="1046"/>
      <c r="AI31" s="1046"/>
      <c r="AJ31" s="1047"/>
      <c r="AK31" s="1006">
        <v>57</v>
      </c>
      <c r="AL31" s="997"/>
      <c r="AM31" s="997"/>
      <c r="AN31" s="997"/>
      <c r="AO31" s="997"/>
      <c r="AP31" s="997">
        <v>783</v>
      </c>
      <c r="AQ31" s="997"/>
      <c r="AR31" s="997"/>
      <c r="AS31" s="997"/>
      <c r="AT31" s="997"/>
      <c r="AU31" s="997">
        <v>368</v>
      </c>
      <c r="AV31" s="997"/>
      <c r="AW31" s="997"/>
      <c r="AX31" s="997"/>
      <c r="AY31" s="997"/>
      <c r="AZ31" s="1068" t="s">
        <v>543</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705</v>
      </c>
      <c r="AG63" s="985"/>
      <c r="AH63" s="985"/>
      <c r="AI63" s="985"/>
      <c r="AJ63" s="1056"/>
      <c r="AK63" s="1057"/>
      <c r="AL63" s="989"/>
      <c r="AM63" s="989"/>
      <c r="AN63" s="989"/>
      <c r="AO63" s="989"/>
      <c r="AP63" s="985">
        <v>783</v>
      </c>
      <c r="AQ63" s="985"/>
      <c r="AR63" s="985"/>
      <c r="AS63" s="985"/>
      <c r="AT63" s="985"/>
      <c r="AU63" s="985">
        <v>368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383</v>
      </c>
      <c r="R66" s="1028"/>
      <c r="S66" s="1028"/>
      <c r="T66" s="1028"/>
      <c r="U66" s="1029"/>
      <c r="V66" s="1027" t="s">
        <v>384</v>
      </c>
      <c r="W66" s="1028"/>
      <c r="X66" s="1028"/>
      <c r="Y66" s="1028"/>
      <c r="Z66" s="1029"/>
      <c r="AA66" s="1027" t="s">
        <v>385</v>
      </c>
      <c r="AB66" s="1028"/>
      <c r="AC66" s="1028"/>
      <c r="AD66" s="1028"/>
      <c r="AE66" s="1029"/>
      <c r="AF66" s="1033" t="s">
        <v>386</v>
      </c>
      <c r="AG66" s="1034"/>
      <c r="AH66" s="1034"/>
      <c r="AI66" s="1034"/>
      <c r="AJ66" s="1035"/>
      <c r="AK66" s="1027" t="s">
        <v>387</v>
      </c>
      <c r="AL66" s="1022"/>
      <c r="AM66" s="1022"/>
      <c r="AN66" s="1022"/>
      <c r="AO66" s="1023"/>
      <c r="AP66" s="1027" t="s">
        <v>388</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534</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v>0</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926</v>
      </c>
      <c r="R69" s="997"/>
      <c r="S69" s="997"/>
      <c r="T69" s="997"/>
      <c r="U69" s="997"/>
      <c r="V69" s="997">
        <v>915</v>
      </c>
      <c r="W69" s="997"/>
      <c r="X69" s="997"/>
      <c r="Y69" s="997"/>
      <c r="Z69" s="997"/>
      <c r="AA69" s="997">
        <v>11</v>
      </c>
      <c r="AB69" s="997"/>
      <c r="AC69" s="997"/>
      <c r="AD69" s="997"/>
      <c r="AE69" s="997"/>
      <c r="AF69" s="997">
        <v>11</v>
      </c>
      <c r="AG69" s="997"/>
      <c r="AH69" s="997"/>
      <c r="AI69" s="997"/>
      <c r="AJ69" s="997"/>
      <c r="AK69" s="997">
        <v>33</v>
      </c>
      <c r="AL69" s="997"/>
      <c r="AM69" s="997"/>
      <c r="AN69" s="997"/>
      <c r="AO69" s="997"/>
      <c r="AP69" s="997">
        <v>0</v>
      </c>
      <c r="AQ69" s="997"/>
      <c r="AR69" s="997"/>
      <c r="AS69" s="997"/>
      <c r="AT69" s="997"/>
      <c r="AU69" s="997" t="s">
        <v>543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868</v>
      </c>
      <c r="R70" s="997"/>
      <c r="S70" s="997"/>
      <c r="T70" s="997"/>
      <c r="U70" s="997"/>
      <c r="V70" s="997">
        <v>833</v>
      </c>
      <c r="W70" s="997"/>
      <c r="X70" s="997"/>
      <c r="Y70" s="997"/>
      <c r="Z70" s="997"/>
      <c r="AA70" s="997">
        <v>35</v>
      </c>
      <c r="AB70" s="997"/>
      <c r="AC70" s="997"/>
      <c r="AD70" s="997"/>
      <c r="AE70" s="997"/>
      <c r="AF70" s="997">
        <v>35</v>
      </c>
      <c r="AG70" s="997"/>
      <c r="AH70" s="997"/>
      <c r="AI70" s="997"/>
      <c r="AJ70" s="997"/>
      <c r="AK70" s="997">
        <v>0</v>
      </c>
      <c r="AL70" s="997"/>
      <c r="AM70" s="997"/>
      <c r="AN70" s="997"/>
      <c r="AO70" s="997"/>
      <c r="AP70" s="997">
        <v>553</v>
      </c>
      <c r="AQ70" s="997"/>
      <c r="AR70" s="997"/>
      <c r="AS70" s="997"/>
      <c r="AT70" s="997"/>
      <c r="AU70" s="997">
        <v>78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120</v>
      </c>
      <c r="R71" s="997"/>
      <c r="S71" s="997"/>
      <c r="T71" s="997"/>
      <c r="U71" s="997"/>
      <c r="V71" s="997">
        <v>110</v>
      </c>
      <c r="W71" s="997"/>
      <c r="X71" s="997"/>
      <c r="Y71" s="997"/>
      <c r="Z71" s="997"/>
      <c r="AA71" s="997">
        <v>10</v>
      </c>
      <c r="AB71" s="997"/>
      <c r="AC71" s="997"/>
      <c r="AD71" s="997"/>
      <c r="AE71" s="997"/>
      <c r="AF71" s="997">
        <v>10</v>
      </c>
      <c r="AG71" s="997"/>
      <c r="AH71" s="997"/>
      <c r="AI71" s="997"/>
      <c r="AJ71" s="997"/>
      <c r="AK71" s="997">
        <v>0</v>
      </c>
      <c r="AL71" s="997"/>
      <c r="AM71" s="997"/>
      <c r="AN71" s="997"/>
      <c r="AO71" s="997"/>
      <c r="AP71" s="997">
        <v>0</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121</v>
      </c>
      <c r="R72" s="997"/>
      <c r="S72" s="997"/>
      <c r="T72" s="997"/>
      <c r="U72" s="997"/>
      <c r="V72" s="997">
        <v>110</v>
      </c>
      <c r="W72" s="997"/>
      <c r="X72" s="997"/>
      <c r="Y72" s="997"/>
      <c r="Z72" s="997"/>
      <c r="AA72" s="997">
        <v>11</v>
      </c>
      <c r="AB72" s="997"/>
      <c r="AC72" s="997"/>
      <c r="AD72" s="997"/>
      <c r="AE72" s="997"/>
      <c r="AF72" s="997">
        <v>11</v>
      </c>
      <c r="AG72" s="997"/>
      <c r="AH72" s="997"/>
      <c r="AI72" s="997"/>
      <c r="AJ72" s="997"/>
      <c r="AK72" s="997">
        <v>0</v>
      </c>
      <c r="AL72" s="997"/>
      <c r="AM72" s="997"/>
      <c r="AN72" s="997"/>
      <c r="AO72" s="997"/>
      <c r="AP72" s="997">
        <v>0</v>
      </c>
      <c r="AQ72" s="997"/>
      <c r="AR72" s="997"/>
      <c r="AS72" s="997"/>
      <c r="AT72" s="997"/>
      <c r="AU72" s="997" t="s">
        <v>543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539</v>
      </c>
      <c r="C73" s="1001"/>
      <c r="D73" s="1001"/>
      <c r="E73" s="1001"/>
      <c r="F73" s="1001"/>
      <c r="G73" s="1001"/>
      <c r="H73" s="1001"/>
      <c r="I73" s="1001"/>
      <c r="J73" s="1001"/>
      <c r="K73" s="1001"/>
      <c r="L73" s="1001"/>
      <c r="M73" s="1001"/>
      <c r="N73" s="1001"/>
      <c r="O73" s="1001"/>
      <c r="P73" s="1002"/>
      <c r="Q73" s="1003">
        <v>1734</v>
      </c>
      <c r="R73" s="997"/>
      <c r="S73" s="997"/>
      <c r="T73" s="997"/>
      <c r="U73" s="997"/>
      <c r="V73" s="997">
        <v>1730</v>
      </c>
      <c r="W73" s="997"/>
      <c r="X73" s="997"/>
      <c r="Y73" s="997"/>
      <c r="Z73" s="997"/>
      <c r="AA73" s="997">
        <v>4</v>
      </c>
      <c r="AB73" s="997"/>
      <c r="AC73" s="997"/>
      <c r="AD73" s="997"/>
      <c r="AE73" s="997"/>
      <c r="AF73" s="997">
        <v>4</v>
      </c>
      <c r="AG73" s="997"/>
      <c r="AH73" s="997"/>
      <c r="AI73" s="997"/>
      <c r="AJ73" s="997"/>
      <c r="AK73" s="997">
        <v>20</v>
      </c>
      <c r="AL73" s="997"/>
      <c r="AM73" s="997"/>
      <c r="AN73" s="997"/>
      <c r="AO73" s="997"/>
      <c r="AP73" s="997">
        <v>0</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540</v>
      </c>
      <c r="C74" s="1001"/>
      <c r="D74" s="1001"/>
      <c r="E74" s="1001"/>
      <c r="F74" s="1001"/>
      <c r="G74" s="1001"/>
      <c r="H74" s="1001"/>
      <c r="I74" s="1001"/>
      <c r="J74" s="1001"/>
      <c r="K74" s="1001"/>
      <c r="L74" s="1001"/>
      <c r="M74" s="1001"/>
      <c r="N74" s="1001"/>
      <c r="O74" s="1001"/>
      <c r="P74" s="1002"/>
      <c r="Q74" s="1003">
        <v>277636</v>
      </c>
      <c r="R74" s="997"/>
      <c r="S74" s="997"/>
      <c r="T74" s="997"/>
      <c r="U74" s="997"/>
      <c r="V74" s="997">
        <v>266517</v>
      </c>
      <c r="W74" s="997"/>
      <c r="X74" s="997"/>
      <c r="Y74" s="997"/>
      <c r="Z74" s="997"/>
      <c r="AA74" s="997">
        <v>11120</v>
      </c>
      <c r="AB74" s="997"/>
      <c r="AC74" s="997"/>
      <c r="AD74" s="997"/>
      <c r="AE74" s="997"/>
      <c r="AF74" s="997">
        <v>11120</v>
      </c>
      <c r="AG74" s="997"/>
      <c r="AH74" s="997"/>
      <c r="AI74" s="997"/>
      <c r="AJ74" s="997"/>
      <c r="AK74" s="997">
        <v>1943</v>
      </c>
      <c r="AL74" s="997"/>
      <c r="AM74" s="997"/>
      <c r="AN74" s="997"/>
      <c r="AO74" s="997"/>
      <c r="AP74" s="997">
        <v>0</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541</v>
      </c>
      <c r="C75" s="1001"/>
      <c r="D75" s="1001"/>
      <c r="E75" s="1001"/>
      <c r="F75" s="1001"/>
      <c r="G75" s="1001"/>
      <c r="H75" s="1001"/>
      <c r="I75" s="1001"/>
      <c r="J75" s="1001"/>
      <c r="K75" s="1001"/>
      <c r="L75" s="1001"/>
      <c r="M75" s="1001"/>
      <c r="N75" s="1001"/>
      <c r="O75" s="1001"/>
      <c r="P75" s="1002"/>
      <c r="Q75" s="1004">
        <v>2</v>
      </c>
      <c r="R75" s="1005"/>
      <c r="S75" s="1005"/>
      <c r="T75" s="1005"/>
      <c r="U75" s="1006"/>
      <c r="V75" s="1007">
        <v>1</v>
      </c>
      <c r="W75" s="1005"/>
      <c r="X75" s="1005"/>
      <c r="Y75" s="1005"/>
      <c r="Z75" s="1006"/>
      <c r="AA75" s="1007">
        <v>2</v>
      </c>
      <c r="AB75" s="1005"/>
      <c r="AC75" s="1005"/>
      <c r="AD75" s="1005"/>
      <c r="AE75" s="1006"/>
      <c r="AF75" s="1007">
        <v>2</v>
      </c>
      <c r="AG75" s="1005"/>
      <c r="AH75" s="1005"/>
      <c r="AI75" s="1005"/>
      <c r="AJ75" s="1006"/>
      <c r="AK75" s="1007">
        <v>1</v>
      </c>
      <c r="AL75" s="1005"/>
      <c r="AM75" s="1005"/>
      <c r="AN75" s="1005"/>
      <c r="AO75" s="1006"/>
      <c r="AP75" s="1007">
        <v>0</v>
      </c>
      <c r="AQ75" s="1005"/>
      <c r="AR75" s="1005"/>
      <c r="AS75" s="1005"/>
      <c r="AT75" s="1006"/>
      <c r="AU75" s="1007" t="s">
        <v>543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11693</v>
      </c>
      <c r="AG88" s="985"/>
      <c r="AH88" s="985"/>
      <c r="AI88" s="985"/>
      <c r="AJ88" s="985"/>
      <c r="AK88" s="989"/>
      <c r="AL88" s="989"/>
      <c r="AM88" s="989"/>
      <c r="AN88" s="989"/>
      <c r="AO88" s="989"/>
      <c r="AP88" s="985">
        <v>553</v>
      </c>
      <c r="AQ88" s="985"/>
      <c r="AR88" s="985"/>
      <c r="AS88" s="985"/>
      <c r="AT88" s="985"/>
      <c r="AU88" s="985">
        <v>78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482</v>
      </c>
      <c r="CX102" s="977"/>
      <c r="CY102" s="977"/>
      <c r="CZ102" s="977"/>
      <c r="DA102" s="978"/>
      <c r="DB102" s="976" t="s">
        <v>482</v>
      </c>
      <c r="DC102" s="977"/>
      <c r="DD102" s="977"/>
      <c r="DE102" s="977"/>
      <c r="DF102" s="978"/>
      <c r="DG102" s="976" t="s">
        <v>482</v>
      </c>
      <c r="DH102" s="977"/>
      <c r="DI102" s="977"/>
      <c r="DJ102" s="977"/>
      <c r="DK102" s="978"/>
      <c r="DL102" s="976" t="s">
        <v>482</v>
      </c>
      <c r="DM102" s="977"/>
      <c r="DN102" s="977"/>
      <c r="DO102" s="977"/>
      <c r="DP102" s="978"/>
      <c r="DQ102" s="976" t="s">
        <v>482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939617</v>
      </c>
      <c r="AB110" s="903"/>
      <c r="AC110" s="903"/>
      <c r="AD110" s="903"/>
      <c r="AE110" s="904"/>
      <c r="AF110" s="905">
        <v>851927</v>
      </c>
      <c r="AG110" s="903"/>
      <c r="AH110" s="903"/>
      <c r="AI110" s="903"/>
      <c r="AJ110" s="904"/>
      <c r="AK110" s="905">
        <v>816001</v>
      </c>
      <c r="AL110" s="903"/>
      <c r="AM110" s="903"/>
      <c r="AN110" s="903"/>
      <c r="AO110" s="904"/>
      <c r="AP110" s="906">
        <v>21.8</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8866721</v>
      </c>
      <c r="BR110" s="830"/>
      <c r="BS110" s="830"/>
      <c r="BT110" s="830"/>
      <c r="BU110" s="830"/>
      <c r="BV110" s="830">
        <v>8790764</v>
      </c>
      <c r="BW110" s="830"/>
      <c r="BX110" s="830"/>
      <c r="BY110" s="830"/>
      <c r="BZ110" s="830"/>
      <c r="CA110" s="830">
        <v>8670733</v>
      </c>
      <c r="CB110" s="830"/>
      <c r="CC110" s="830"/>
      <c r="CD110" s="830"/>
      <c r="CE110" s="830"/>
      <c r="CF110" s="891">
        <v>231.6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440992</v>
      </c>
      <c r="BR112" s="801"/>
      <c r="BS112" s="801"/>
      <c r="BT112" s="801"/>
      <c r="BU112" s="801"/>
      <c r="BV112" s="801">
        <v>424845</v>
      </c>
      <c r="BW112" s="801"/>
      <c r="BX112" s="801"/>
      <c r="BY112" s="801"/>
      <c r="BZ112" s="801"/>
      <c r="CA112" s="801">
        <v>368034</v>
      </c>
      <c r="CB112" s="801"/>
      <c r="CC112" s="801"/>
      <c r="CD112" s="801"/>
      <c r="CE112" s="801"/>
      <c r="CF112" s="878">
        <v>9.8000000000000007</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76004</v>
      </c>
      <c r="AB113" s="939"/>
      <c r="AC113" s="939"/>
      <c r="AD113" s="939"/>
      <c r="AE113" s="940"/>
      <c r="AF113" s="941">
        <v>28900</v>
      </c>
      <c r="AG113" s="939"/>
      <c r="AH113" s="939"/>
      <c r="AI113" s="939"/>
      <c r="AJ113" s="940"/>
      <c r="AK113" s="941">
        <v>29829</v>
      </c>
      <c r="AL113" s="939"/>
      <c r="AM113" s="939"/>
      <c r="AN113" s="939"/>
      <c r="AO113" s="940"/>
      <c r="AP113" s="942">
        <v>0.8</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181274</v>
      </c>
      <c r="BR113" s="801"/>
      <c r="BS113" s="801"/>
      <c r="BT113" s="801"/>
      <c r="BU113" s="801"/>
      <c r="BV113" s="801">
        <v>128854</v>
      </c>
      <c r="BW113" s="801"/>
      <c r="BX113" s="801"/>
      <c r="BY113" s="801"/>
      <c r="BZ113" s="801"/>
      <c r="CA113" s="801">
        <v>78478</v>
      </c>
      <c r="CB113" s="801"/>
      <c r="CC113" s="801"/>
      <c r="CD113" s="801"/>
      <c r="CE113" s="801"/>
      <c r="CF113" s="878">
        <v>2.1</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68062</v>
      </c>
      <c r="AB114" s="814"/>
      <c r="AC114" s="814"/>
      <c r="AD114" s="814"/>
      <c r="AE114" s="815"/>
      <c r="AF114" s="816">
        <v>66471</v>
      </c>
      <c r="AG114" s="814"/>
      <c r="AH114" s="814"/>
      <c r="AI114" s="814"/>
      <c r="AJ114" s="815"/>
      <c r="AK114" s="816">
        <v>68609</v>
      </c>
      <c r="AL114" s="814"/>
      <c r="AM114" s="814"/>
      <c r="AN114" s="814"/>
      <c r="AO114" s="815"/>
      <c r="AP114" s="784">
        <v>1.8</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1521134</v>
      </c>
      <c r="BR114" s="801"/>
      <c r="BS114" s="801"/>
      <c r="BT114" s="801"/>
      <c r="BU114" s="801"/>
      <c r="BV114" s="801">
        <v>1395096</v>
      </c>
      <c r="BW114" s="801"/>
      <c r="BX114" s="801"/>
      <c r="BY114" s="801"/>
      <c r="BZ114" s="801"/>
      <c r="CA114" s="801">
        <v>1358041</v>
      </c>
      <c r="CB114" s="801"/>
      <c r="CC114" s="801"/>
      <c r="CD114" s="801"/>
      <c r="CE114" s="801"/>
      <c r="CF114" s="878">
        <v>36.299999999999997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1083683</v>
      </c>
      <c r="AB117" s="925"/>
      <c r="AC117" s="925"/>
      <c r="AD117" s="925"/>
      <c r="AE117" s="926"/>
      <c r="AF117" s="928">
        <v>947298</v>
      </c>
      <c r="AG117" s="925"/>
      <c r="AH117" s="925"/>
      <c r="AI117" s="925"/>
      <c r="AJ117" s="926"/>
      <c r="AK117" s="928">
        <v>914439</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11010121</v>
      </c>
      <c r="BR118" s="888"/>
      <c r="BS118" s="888"/>
      <c r="BT118" s="888"/>
      <c r="BU118" s="888"/>
      <c r="BV118" s="888">
        <v>10739559</v>
      </c>
      <c r="BW118" s="888"/>
      <c r="BX118" s="888"/>
      <c r="BY118" s="888"/>
      <c r="BZ118" s="888"/>
      <c r="CA118" s="888">
        <v>10475286</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3105110</v>
      </c>
      <c r="BR119" s="830"/>
      <c r="BS119" s="830"/>
      <c r="BT119" s="830"/>
      <c r="BU119" s="830"/>
      <c r="BV119" s="830">
        <v>3117216</v>
      </c>
      <c r="BW119" s="830"/>
      <c r="BX119" s="830"/>
      <c r="BY119" s="830"/>
      <c r="BZ119" s="830"/>
      <c r="CA119" s="830">
        <v>3242125</v>
      </c>
      <c r="CB119" s="830"/>
      <c r="CC119" s="830"/>
      <c r="CD119" s="830"/>
      <c r="CE119" s="830"/>
      <c r="CF119" s="891">
        <v>86.6</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246303</v>
      </c>
      <c r="BR120" s="801"/>
      <c r="BS120" s="801"/>
      <c r="BT120" s="801"/>
      <c r="BU120" s="801"/>
      <c r="BV120" s="801">
        <v>196533</v>
      </c>
      <c r="BW120" s="801"/>
      <c r="BX120" s="801"/>
      <c r="BY120" s="801"/>
      <c r="BZ120" s="801"/>
      <c r="CA120" s="801">
        <v>155380</v>
      </c>
      <c r="CB120" s="801"/>
      <c r="CC120" s="801"/>
      <c r="CD120" s="801"/>
      <c r="CE120" s="801"/>
      <c r="CF120" s="878">
        <v>4.2</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440992</v>
      </c>
      <c r="DH120" s="830"/>
      <c r="DI120" s="830"/>
      <c r="DJ120" s="830"/>
      <c r="DK120" s="830"/>
      <c r="DL120" s="830">
        <v>424845</v>
      </c>
      <c r="DM120" s="830"/>
      <c r="DN120" s="830"/>
      <c r="DO120" s="830"/>
      <c r="DP120" s="830"/>
      <c r="DQ120" s="830">
        <v>368034</v>
      </c>
      <c r="DR120" s="830"/>
      <c r="DS120" s="830"/>
      <c r="DT120" s="830"/>
      <c r="DU120" s="830"/>
      <c r="DV120" s="831">
        <v>9.8000000000000007</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6313331</v>
      </c>
      <c r="BR121" s="888"/>
      <c r="BS121" s="888"/>
      <c r="BT121" s="888"/>
      <c r="BU121" s="888"/>
      <c r="BV121" s="888">
        <v>6266742</v>
      </c>
      <c r="BW121" s="888"/>
      <c r="BX121" s="888"/>
      <c r="BY121" s="888"/>
      <c r="BZ121" s="888"/>
      <c r="CA121" s="888">
        <v>6202097</v>
      </c>
      <c r="CB121" s="888"/>
      <c r="CC121" s="888"/>
      <c r="CD121" s="888"/>
      <c r="CE121" s="888"/>
      <c r="CF121" s="889">
        <v>165.7</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441</v>
      </c>
      <c r="BP122" s="868"/>
      <c r="BQ122" s="869">
        <v>9664744</v>
      </c>
      <c r="BR122" s="870"/>
      <c r="BS122" s="870"/>
      <c r="BT122" s="870"/>
      <c r="BU122" s="870"/>
      <c r="BV122" s="870">
        <v>9580491</v>
      </c>
      <c r="BW122" s="870"/>
      <c r="BX122" s="870"/>
      <c r="BY122" s="870"/>
      <c r="BZ122" s="870"/>
      <c r="CA122" s="870">
        <v>9599602</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36.1</v>
      </c>
      <c r="BR123" s="862"/>
      <c r="BS123" s="862"/>
      <c r="BT123" s="862"/>
      <c r="BU123" s="862"/>
      <c r="BV123" s="862">
        <v>31.5</v>
      </c>
      <c r="BW123" s="862"/>
      <c r="BX123" s="862"/>
      <c r="BY123" s="862"/>
      <c r="BZ123" s="862"/>
      <c r="CA123" s="862">
        <v>23.3</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445</v>
      </c>
      <c r="DH123" s="814"/>
      <c r="DI123" s="814"/>
      <c r="DJ123" s="814"/>
      <c r="DK123" s="815"/>
      <c r="DL123" s="816" t="s">
        <v>445</v>
      </c>
      <c r="DM123" s="814"/>
      <c r="DN123" s="814"/>
      <c r="DO123" s="814"/>
      <c r="DP123" s="815"/>
      <c r="DQ123" s="816" t="s">
        <v>445</v>
      </c>
      <c r="DR123" s="814"/>
      <c r="DS123" s="814"/>
      <c r="DT123" s="814"/>
      <c r="DU123" s="815"/>
      <c r="DV123" s="784" t="s">
        <v>445</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62169</v>
      </c>
      <c r="AB128" s="754"/>
      <c r="AC128" s="754"/>
      <c r="AD128" s="754"/>
      <c r="AE128" s="755"/>
      <c r="AF128" s="756">
        <v>55853</v>
      </c>
      <c r="AG128" s="754"/>
      <c r="AH128" s="754"/>
      <c r="AI128" s="754"/>
      <c r="AJ128" s="755"/>
      <c r="AK128" s="756">
        <v>47061</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4381461</v>
      </c>
      <c r="AB129" s="814"/>
      <c r="AC129" s="814"/>
      <c r="AD129" s="814"/>
      <c r="AE129" s="815"/>
      <c r="AF129" s="816">
        <v>4302533</v>
      </c>
      <c r="AG129" s="814"/>
      <c r="AH129" s="814"/>
      <c r="AI129" s="814"/>
      <c r="AJ129" s="815"/>
      <c r="AK129" s="816">
        <v>4352044</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660120</v>
      </c>
      <c r="AB130" s="814"/>
      <c r="AC130" s="814"/>
      <c r="AD130" s="814"/>
      <c r="AE130" s="815"/>
      <c r="AF130" s="816">
        <v>623718</v>
      </c>
      <c r="AG130" s="814"/>
      <c r="AH130" s="814"/>
      <c r="AI130" s="814"/>
      <c r="AJ130" s="815"/>
      <c r="AK130" s="816">
        <v>608674</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23.3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3721341</v>
      </c>
      <c r="AB131" s="747"/>
      <c r="AC131" s="747"/>
      <c r="AD131" s="747"/>
      <c r="AE131" s="748"/>
      <c r="AF131" s="749">
        <v>3678815</v>
      </c>
      <c r="AG131" s="747"/>
      <c r="AH131" s="747"/>
      <c r="AI131" s="747"/>
      <c r="AJ131" s="748"/>
      <c r="AK131" s="749">
        <v>3743370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9.7113916729999996</v>
      </c>
      <c r="AB132" s="770"/>
      <c r="AC132" s="770"/>
      <c r="AD132" s="770"/>
      <c r="AE132" s="771"/>
      <c r="AF132" s="772">
        <v>7.2775336619999997</v>
      </c>
      <c r="AG132" s="770"/>
      <c r="AH132" s="770"/>
      <c r="AI132" s="770"/>
      <c r="AJ132" s="771"/>
      <c r="AK132" s="772">
        <v>6.9109919670000002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10.6</v>
      </c>
      <c r="AB133" s="779"/>
      <c r="AC133" s="779"/>
      <c r="AD133" s="779"/>
      <c r="AE133" s="780"/>
      <c r="AF133" s="778">
        <v>8.9</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1104829</v>
      </c>
      <c r="L9" s="264">
        <v>109813</v>
      </c>
      <c r="M9" s="265">
        <v>83939</v>
      </c>
      <c r="N9" s="266">
        <v>30.8</v>
      </c>
    </row>
    <row r="10" spans="1:16">
      <c r="A10" s="248"/>
      <c r="B10" s="244"/>
      <c r="C10" s="244"/>
      <c r="D10" s="244"/>
      <c r="E10" s="244"/>
      <c r="F10" s="244"/>
      <c r="G10" s="1163" t="s">
        <v>479</v>
      </c>
      <c r="H10" s="1164"/>
      <c r="I10" s="1164"/>
      <c r="J10" s="1165"/>
      <c r="K10" s="267">
        <v>101046</v>
      </c>
      <c r="L10" s="268">
        <v>10043</v>
      </c>
      <c r="M10" s="269">
        <v>8976</v>
      </c>
      <c r="N10" s="270">
        <v>11.9</v>
      </c>
    </row>
    <row r="11" spans="1:16" ht="13.5" customHeight="1">
      <c r="A11" s="248"/>
      <c r="B11" s="244"/>
      <c r="C11" s="244"/>
      <c r="D11" s="244"/>
      <c r="E11" s="244"/>
      <c r="F11" s="244"/>
      <c r="G11" s="1163" t="s">
        <v>480</v>
      </c>
      <c r="H11" s="1164"/>
      <c r="I11" s="1164"/>
      <c r="J11" s="1165"/>
      <c r="K11" s="267">
        <v>243762</v>
      </c>
      <c r="L11" s="268">
        <v>24228</v>
      </c>
      <c r="M11" s="269">
        <v>13172</v>
      </c>
      <c r="N11" s="270">
        <v>83.9</v>
      </c>
    </row>
    <row r="12" spans="1:16" ht="13.5" customHeight="1">
      <c r="A12" s="248"/>
      <c r="B12" s="244"/>
      <c r="C12" s="244"/>
      <c r="D12" s="244"/>
      <c r="E12" s="244"/>
      <c r="F12" s="244"/>
      <c r="G12" s="1163" t="s">
        <v>481</v>
      </c>
      <c r="H12" s="1164"/>
      <c r="I12" s="1164"/>
      <c r="J12" s="1165"/>
      <c r="K12" s="267" t="s">
        <v>482</v>
      </c>
      <c r="L12" s="268" t="s">
        <v>482</v>
      </c>
      <c r="M12" s="269">
        <v>634</v>
      </c>
      <c r="N12" s="270" t="s">
        <v>482</v>
      </c>
    </row>
    <row r="13" spans="1:16" ht="13.5" customHeight="1">
      <c r="A13" s="248"/>
      <c r="B13" s="244"/>
      <c r="C13" s="244"/>
      <c r="D13" s="244"/>
      <c r="E13" s="244"/>
      <c r="F13" s="244"/>
      <c r="G13" s="1163" t="s">
        <v>483</v>
      </c>
      <c r="H13" s="1164"/>
      <c r="I13" s="1164"/>
      <c r="J13" s="1165"/>
      <c r="K13" s="267" t="s">
        <v>482</v>
      </c>
      <c r="L13" s="268" t="s">
        <v>482</v>
      </c>
      <c r="M13" s="269">
        <v>21</v>
      </c>
      <c r="N13" s="270" t="s">
        <v>482</v>
      </c>
    </row>
    <row r="14" spans="1:16" ht="13.5" customHeight="1">
      <c r="A14" s="248"/>
      <c r="B14" s="244"/>
      <c r="C14" s="244"/>
      <c r="D14" s="244"/>
      <c r="E14" s="244"/>
      <c r="F14" s="244"/>
      <c r="G14" s="1163" t="s">
        <v>484</v>
      </c>
      <c r="H14" s="1164"/>
      <c r="I14" s="1164"/>
      <c r="J14" s="1165"/>
      <c r="K14" s="267">
        <v>67043</v>
      </c>
      <c r="L14" s="268">
        <v>6664</v>
      </c>
      <c r="M14" s="269">
        <v>3872</v>
      </c>
      <c r="N14" s="270">
        <v>72.099999999999994</v>
      </c>
    </row>
    <row r="15" spans="1:16" ht="13.5" customHeight="1">
      <c r="A15" s="248"/>
      <c r="B15" s="244"/>
      <c r="C15" s="244"/>
      <c r="D15" s="244"/>
      <c r="E15" s="244"/>
      <c r="F15" s="244"/>
      <c r="G15" s="1163" t="s">
        <v>485</v>
      </c>
      <c r="H15" s="1164"/>
      <c r="I15" s="1164"/>
      <c r="J15" s="1165"/>
      <c r="K15" s="267">
        <v>86166</v>
      </c>
      <c r="L15" s="268">
        <v>8564</v>
      </c>
      <c r="M15" s="269">
        <v>2062</v>
      </c>
      <c r="N15" s="270">
        <v>315.3</v>
      </c>
    </row>
    <row r="16" spans="1:16">
      <c r="A16" s="248"/>
      <c r="B16" s="244"/>
      <c r="C16" s="244"/>
      <c r="D16" s="244"/>
      <c r="E16" s="244"/>
      <c r="F16" s="244"/>
      <c r="G16" s="1166" t="s">
        <v>486</v>
      </c>
      <c r="H16" s="1167"/>
      <c r="I16" s="1167"/>
      <c r="J16" s="1168"/>
      <c r="K16" s="268">
        <v>-152430</v>
      </c>
      <c r="L16" s="268">
        <v>-15151</v>
      </c>
      <c r="M16" s="269">
        <v>-8514</v>
      </c>
      <c r="N16" s="270">
        <v>78</v>
      </c>
    </row>
    <row r="17" spans="1:16">
      <c r="A17" s="248"/>
      <c r="B17" s="244"/>
      <c r="C17" s="244"/>
      <c r="D17" s="244"/>
      <c r="E17" s="244"/>
      <c r="F17" s="244"/>
      <c r="G17" s="1166" t="s">
        <v>166</v>
      </c>
      <c r="H17" s="1167"/>
      <c r="I17" s="1167"/>
      <c r="J17" s="1168"/>
      <c r="K17" s="268">
        <v>1450416</v>
      </c>
      <c r="L17" s="268">
        <v>144162</v>
      </c>
      <c r="M17" s="269">
        <v>104161</v>
      </c>
      <c r="N17" s="270">
        <v>38.4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11.93</v>
      </c>
      <c r="L21" s="281">
        <v>9.8000000000000007</v>
      </c>
      <c r="M21" s="282">
        <v>2.13</v>
      </c>
      <c r="N21" s="249"/>
      <c r="O21" s="283"/>
      <c r="P21" s="279"/>
    </row>
    <row r="22" spans="1:16" s="284" customFormat="1">
      <c r="A22" s="279"/>
      <c r="B22" s="249"/>
      <c r="C22" s="249"/>
      <c r="D22" s="249"/>
      <c r="E22" s="249"/>
      <c r="F22" s="249"/>
      <c r="G22" s="1160" t="s">
        <v>492</v>
      </c>
      <c r="H22" s="1161"/>
      <c r="I22" s="1161"/>
      <c r="J22" s="1162"/>
      <c r="K22" s="285">
        <v>97.1</v>
      </c>
      <c r="L22" s="286">
        <v>96.3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816001</v>
      </c>
      <c r="L32" s="294">
        <v>81105</v>
      </c>
      <c r="M32" s="295">
        <v>53592</v>
      </c>
      <c r="N32" s="296">
        <v>51.3</v>
      </c>
    </row>
    <row r="33" spans="1:16" ht="13.5" customHeight="1">
      <c r="A33" s="248"/>
      <c r="B33" s="244"/>
      <c r="C33" s="244"/>
      <c r="D33" s="244"/>
      <c r="E33" s="244"/>
      <c r="F33" s="244"/>
      <c r="G33" s="1151" t="s">
        <v>497</v>
      </c>
      <c r="H33" s="1152"/>
      <c r="I33" s="1152"/>
      <c r="J33" s="1153"/>
      <c r="K33" s="294" t="s">
        <v>482</v>
      </c>
      <c r="L33" s="294" t="s">
        <v>482</v>
      </c>
      <c r="M33" s="295" t="s">
        <v>482</v>
      </c>
      <c r="N33" s="296" t="s">
        <v>482</v>
      </c>
    </row>
    <row r="34" spans="1:16" ht="27" customHeight="1">
      <c r="A34" s="248"/>
      <c r="B34" s="244"/>
      <c r="C34" s="244"/>
      <c r="D34" s="244"/>
      <c r="E34" s="244"/>
      <c r="F34" s="244"/>
      <c r="G34" s="1151" t="s">
        <v>498</v>
      </c>
      <c r="H34" s="1152"/>
      <c r="I34" s="1152"/>
      <c r="J34" s="1153"/>
      <c r="K34" s="294" t="s">
        <v>482</v>
      </c>
      <c r="L34" s="294" t="s">
        <v>482</v>
      </c>
      <c r="M34" s="295">
        <v>0</v>
      </c>
      <c r="N34" s="296" t="s">
        <v>482</v>
      </c>
    </row>
    <row r="35" spans="1:16" ht="27" customHeight="1">
      <c r="A35" s="248"/>
      <c r="B35" s="244"/>
      <c r="C35" s="244"/>
      <c r="D35" s="244"/>
      <c r="E35" s="244"/>
      <c r="F35" s="244"/>
      <c r="G35" s="1151" t="s">
        <v>499</v>
      </c>
      <c r="H35" s="1152"/>
      <c r="I35" s="1152"/>
      <c r="J35" s="1153"/>
      <c r="K35" s="294">
        <v>29829</v>
      </c>
      <c r="L35" s="294">
        <v>2965</v>
      </c>
      <c r="M35" s="295">
        <v>20509</v>
      </c>
      <c r="N35" s="296">
        <v>-85.5</v>
      </c>
    </row>
    <row r="36" spans="1:16" ht="27" customHeight="1">
      <c r="A36" s="248"/>
      <c r="B36" s="244"/>
      <c r="C36" s="244"/>
      <c r="D36" s="244"/>
      <c r="E36" s="244"/>
      <c r="F36" s="244"/>
      <c r="G36" s="1151" t="s">
        <v>500</v>
      </c>
      <c r="H36" s="1152"/>
      <c r="I36" s="1152"/>
      <c r="J36" s="1153"/>
      <c r="K36" s="294">
        <v>68609</v>
      </c>
      <c r="L36" s="294">
        <v>6819</v>
      </c>
      <c r="M36" s="295">
        <v>3503</v>
      </c>
      <c r="N36" s="296">
        <v>94.7</v>
      </c>
    </row>
    <row r="37" spans="1:16" ht="13.5" customHeight="1">
      <c r="A37" s="248"/>
      <c r="B37" s="244"/>
      <c r="C37" s="244"/>
      <c r="D37" s="244"/>
      <c r="E37" s="244"/>
      <c r="F37" s="244"/>
      <c r="G37" s="1151" t="s">
        <v>501</v>
      </c>
      <c r="H37" s="1152"/>
      <c r="I37" s="1152"/>
      <c r="J37" s="1153"/>
      <c r="K37" s="294" t="s">
        <v>482</v>
      </c>
      <c r="L37" s="294" t="s">
        <v>482</v>
      </c>
      <c r="M37" s="295">
        <v>1405</v>
      </c>
      <c r="N37" s="296" t="s">
        <v>482</v>
      </c>
    </row>
    <row r="38" spans="1:16" ht="27" customHeight="1">
      <c r="A38" s="248"/>
      <c r="B38" s="244"/>
      <c r="C38" s="244"/>
      <c r="D38" s="244"/>
      <c r="E38" s="244"/>
      <c r="F38" s="244"/>
      <c r="G38" s="1154" t="s">
        <v>502</v>
      </c>
      <c r="H38" s="1155"/>
      <c r="I38" s="1155"/>
      <c r="J38" s="1156"/>
      <c r="K38" s="297" t="s">
        <v>482</v>
      </c>
      <c r="L38" s="297" t="s">
        <v>482</v>
      </c>
      <c r="M38" s="298">
        <v>2</v>
      </c>
      <c r="N38" s="299" t="s">
        <v>482</v>
      </c>
      <c r="O38" s="293"/>
    </row>
    <row r="39" spans="1:16">
      <c r="A39" s="248"/>
      <c r="B39" s="244"/>
      <c r="C39" s="244"/>
      <c r="D39" s="244"/>
      <c r="E39" s="244"/>
      <c r="F39" s="244"/>
      <c r="G39" s="1154" t="s">
        <v>503</v>
      </c>
      <c r="H39" s="1155"/>
      <c r="I39" s="1155"/>
      <c r="J39" s="1156"/>
      <c r="K39" s="300">
        <v>-47061</v>
      </c>
      <c r="L39" s="300">
        <v>-4678</v>
      </c>
      <c r="M39" s="301">
        <v>-1515</v>
      </c>
      <c r="N39" s="302">
        <v>208.8</v>
      </c>
      <c r="O39" s="293"/>
    </row>
    <row r="40" spans="1:16" ht="27" customHeight="1">
      <c r="A40" s="248"/>
      <c r="B40" s="244"/>
      <c r="C40" s="244"/>
      <c r="D40" s="244"/>
      <c r="E40" s="244"/>
      <c r="F40" s="244"/>
      <c r="G40" s="1151" t="s">
        <v>504</v>
      </c>
      <c r="H40" s="1152"/>
      <c r="I40" s="1152"/>
      <c r="J40" s="1153"/>
      <c r="K40" s="300">
        <v>-608674</v>
      </c>
      <c r="L40" s="300">
        <v>-60498</v>
      </c>
      <c r="M40" s="301">
        <v>-52955</v>
      </c>
      <c r="N40" s="302">
        <v>14.2</v>
      </c>
      <c r="O40" s="293"/>
    </row>
    <row r="41" spans="1:16">
      <c r="A41" s="248"/>
      <c r="B41" s="244"/>
      <c r="C41" s="244"/>
      <c r="D41" s="244"/>
      <c r="E41" s="244"/>
      <c r="F41" s="244"/>
      <c r="G41" s="1157" t="s">
        <v>277</v>
      </c>
      <c r="H41" s="1158"/>
      <c r="I41" s="1158"/>
      <c r="J41" s="1159"/>
      <c r="K41" s="294">
        <v>258704</v>
      </c>
      <c r="L41" s="300">
        <v>25714</v>
      </c>
      <c r="M41" s="301">
        <v>24541</v>
      </c>
      <c r="N41" s="302">
        <v>4.8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2087305</v>
      </c>
      <c r="J51" s="320">
        <v>191830</v>
      </c>
      <c r="K51" s="321">
        <v>15.1</v>
      </c>
      <c r="L51" s="322">
        <v>70897</v>
      </c>
      <c r="M51" s="323">
        <v>-25.7</v>
      </c>
      <c r="N51" s="324">
        <v>40.799999999999997</v>
      </c>
    </row>
    <row r="52" spans="1:14">
      <c r="A52" s="248"/>
      <c r="B52" s="244"/>
      <c r="C52" s="244"/>
      <c r="D52" s="244"/>
      <c r="E52" s="244"/>
      <c r="F52" s="244"/>
      <c r="G52" s="325"/>
      <c r="H52" s="326" t="s">
        <v>515</v>
      </c>
      <c r="I52" s="327">
        <v>1262610</v>
      </c>
      <c r="J52" s="328">
        <v>116038</v>
      </c>
      <c r="K52" s="329">
        <v>14.2</v>
      </c>
      <c r="L52" s="330">
        <v>39878</v>
      </c>
      <c r="M52" s="331">
        <v>-17.8</v>
      </c>
      <c r="N52" s="332">
        <v>32</v>
      </c>
    </row>
    <row r="53" spans="1:14">
      <c r="A53" s="248"/>
      <c r="B53" s="244"/>
      <c r="C53" s="244"/>
      <c r="D53" s="244"/>
      <c r="E53" s="244"/>
      <c r="F53" s="244"/>
      <c r="G53" s="310" t="s">
        <v>516</v>
      </c>
      <c r="H53" s="311"/>
      <c r="I53" s="319">
        <v>1922151</v>
      </c>
      <c r="J53" s="320">
        <v>180518</v>
      </c>
      <c r="K53" s="321">
        <v>-5.9</v>
      </c>
      <c r="L53" s="322">
        <v>66496</v>
      </c>
      <c r="M53" s="323">
        <v>-6.2</v>
      </c>
      <c r="N53" s="324">
        <v>0.3</v>
      </c>
    </row>
    <row r="54" spans="1:14">
      <c r="A54" s="248"/>
      <c r="B54" s="244"/>
      <c r="C54" s="244"/>
      <c r="D54" s="244"/>
      <c r="E54" s="244"/>
      <c r="F54" s="244"/>
      <c r="G54" s="325"/>
      <c r="H54" s="326" t="s">
        <v>515</v>
      </c>
      <c r="I54" s="327">
        <v>1245193</v>
      </c>
      <c r="J54" s="328">
        <v>116941</v>
      </c>
      <c r="K54" s="329">
        <v>0.8</v>
      </c>
      <c r="L54" s="330">
        <v>36530</v>
      </c>
      <c r="M54" s="331">
        <v>-8.4</v>
      </c>
      <c r="N54" s="332">
        <v>9.1999999999999993</v>
      </c>
    </row>
    <row r="55" spans="1:14">
      <c r="A55" s="248"/>
      <c r="B55" s="244"/>
      <c r="C55" s="244"/>
      <c r="D55" s="244"/>
      <c r="E55" s="244"/>
      <c r="F55" s="244"/>
      <c r="G55" s="310" t="s">
        <v>517</v>
      </c>
      <c r="H55" s="311"/>
      <c r="I55" s="319">
        <v>1296965</v>
      </c>
      <c r="J55" s="320">
        <v>123509</v>
      </c>
      <c r="K55" s="321">
        <v>-31.6</v>
      </c>
      <c r="L55" s="322">
        <v>82748</v>
      </c>
      <c r="M55" s="323">
        <v>24.4</v>
      </c>
      <c r="N55" s="324">
        <v>-56</v>
      </c>
    </row>
    <row r="56" spans="1:14">
      <c r="A56" s="248"/>
      <c r="B56" s="244"/>
      <c r="C56" s="244"/>
      <c r="D56" s="244"/>
      <c r="E56" s="244"/>
      <c r="F56" s="244"/>
      <c r="G56" s="325"/>
      <c r="H56" s="326" t="s">
        <v>515</v>
      </c>
      <c r="I56" s="327">
        <v>788104</v>
      </c>
      <c r="J56" s="328">
        <v>75050</v>
      </c>
      <c r="K56" s="329">
        <v>-35.799999999999997</v>
      </c>
      <c r="L56" s="330">
        <v>44732</v>
      </c>
      <c r="M56" s="331">
        <v>22.5</v>
      </c>
      <c r="N56" s="332">
        <v>-58.3</v>
      </c>
    </row>
    <row r="57" spans="1:14">
      <c r="A57" s="248"/>
      <c r="B57" s="244"/>
      <c r="C57" s="244"/>
      <c r="D57" s="244"/>
      <c r="E57" s="244"/>
      <c r="F57" s="244"/>
      <c r="G57" s="310" t="s">
        <v>518</v>
      </c>
      <c r="H57" s="311"/>
      <c r="I57" s="319">
        <v>1236563</v>
      </c>
      <c r="J57" s="320">
        <v>120066</v>
      </c>
      <c r="K57" s="321">
        <v>-2.8</v>
      </c>
      <c r="L57" s="322">
        <v>91837</v>
      </c>
      <c r="M57" s="323">
        <v>11</v>
      </c>
      <c r="N57" s="324">
        <v>-13.8</v>
      </c>
    </row>
    <row r="58" spans="1:14">
      <c r="A58" s="248"/>
      <c r="B58" s="244"/>
      <c r="C58" s="244"/>
      <c r="D58" s="244"/>
      <c r="E58" s="244"/>
      <c r="F58" s="244"/>
      <c r="G58" s="325"/>
      <c r="H58" s="326" t="s">
        <v>515</v>
      </c>
      <c r="I58" s="327">
        <v>773773</v>
      </c>
      <c r="J58" s="328">
        <v>75131</v>
      </c>
      <c r="K58" s="329">
        <v>0.1</v>
      </c>
      <c r="L58" s="330">
        <v>54439</v>
      </c>
      <c r="M58" s="331">
        <v>21.7</v>
      </c>
      <c r="N58" s="332">
        <v>-21.6</v>
      </c>
    </row>
    <row r="59" spans="1:14">
      <c r="A59" s="248"/>
      <c r="B59" s="244"/>
      <c r="C59" s="244"/>
      <c r="D59" s="244"/>
      <c r="E59" s="244"/>
      <c r="F59" s="244"/>
      <c r="G59" s="310" t="s">
        <v>519</v>
      </c>
      <c r="H59" s="311"/>
      <c r="I59" s="319">
        <v>1240725</v>
      </c>
      <c r="J59" s="320">
        <v>123320</v>
      </c>
      <c r="K59" s="321">
        <v>2.7</v>
      </c>
      <c r="L59" s="322">
        <v>106092</v>
      </c>
      <c r="M59" s="323">
        <v>15.5</v>
      </c>
      <c r="N59" s="324">
        <v>-12.8</v>
      </c>
    </row>
    <row r="60" spans="1:14">
      <c r="A60" s="248"/>
      <c r="B60" s="244"/>
      <c r="C60" s="244"/>
      <c r="D60" s="244"/>
      <c r="E60" s="244"/>
      <c r="F60" s="244"/>
      <c r="G60" s="325"/>
      <c r="H60" s="326" t="s">
        <v>515</v>
      </c>
      <c r="I60" s="333">
        <v>834940</v>
      </c>
      <c r="J60" s="328">
        <v>82988</v>
      </c>
      <c r="K60" s="329">
        <v>10.5</v>
      </c>
      <c r="L60" s="330">
        <v>44299</v>
      </c>
      <c r="M60" s="331">
        <v>-18.600000000000001</v>
      </c>
      <c r="N60" s="332">
        <v>29.1</v>
      </c>
    </row>
    <row r="61" spans="1:14">
      <c r="A61" s="248"/>
      <c r="B61" s="244"/>
      <c r="C61" s="244"/>
      <c r="D61" s="244"/>
      <c r="E61" s="244"/>
      <c r="F61" s="244"/>
      <c r="G61" s="310" t="s">
        <v>520</v>
      </c>
      <c r="H61" s="334"/>
      <c r="I61" s="335">
        <v>1556742</v>
      </c>
      <c r="J61" s="336">
        <v>147849</v>
      </c>
      <c r="K61" s="337">
        <v>-4.5</v>
      </c>
      <c r="L61" s="338">
        <v>83614</v>
      </c>
      <c r="M61" s="339">
        <v>3.8</v>
      </c>
      <c r="N61" s="324">
        <v>-8.3000000000000007</v>
      </c>
    </row>
    <row r="62" spans="1:14">
      <c r="A62" s="248"/>
      <c r="B62" s="244"/>
      <c r="C62" s="244"/>
      <c r="D62" s="244"/>
      <c r="E62" s="244"/>
      <c r="F62" s="244"/>
      <c r="G62" s="325"/>
      <c r="H62" s="326" t="s">
        <v>515</v>
      </c>
      <c r="I62" s="327">
        <v>980924</v>
      </c>
      <c r="J62" s="328">
        <v>93230</v>
      </c>
      <c r="K62" s="329">
        <v>-2</v>
      </c>
      <c r="L62" s="330">
        <v>43976</v>
      </c>
      <c r="M62" s="331">
        <v>-0.1</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20.96</v>
      </c>
      <c r="G47" s="12">
        <v>23.09</v>
      </c>
      <c r="H47" s="12">
        <v>25.87</v>
      </c>
      <c r="I47" s="12">
        <v>27.48</v>
      </c>
      <c r="J47" s="13">
        <v>29.01</v>
      </c>
    </row>
    <row r="48" spans="2:10" ht="57.75" customHeight="1">
      <c r="B48" s="14"/>
      <c r="C48" s="1171" t="s">
        <v>4</v>
      </c>
      <c r="D48" s="1171"/>
      <c r="E48" s="1172"/>
      <c r="F48" s="15">
        <v>5.54</v>
      </c>
      <c r="G48" s="16">
        <v>5.4</v>
      </c>
      <c r="H48" s="16">
        <v>5.54</v>
      </c>
      <c r="I48" s="16">
        <v>6.87</v>
      </c>
      <c r="J48" s="17">
        <v>8.09</v>
      </c>
    </row>
    <row r="49" spans="2:10" ht="57.75" customHeight="1" thickBot="1">
      <c r="B49" s="18"/>
      <c r="C49" s="1173" t="s">
        <v>5</v>
      </c>
      <c r="D49" s="1173"/>
      <c r="E49" s="1174"/>
      <c r="F49" s="19">
        <v>3.91</v>
      </c>
      <c r="G49" s="20">
        <v>0.84</v>
      </c>
      <c r="H49" s="20">
        <v>2.58</v>
      </c>
      <c r="I49" s="20">
        <v>2.36</v>
      </c>
      <c r="J49" s="21">
        <v>3.14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2017-05-18T23:52:45Z</cp:lastPrinted>
  <dcterms:created xsi:type="dcterms:W3CDTF">2017-02-15T23:35:32Z</dcterms:created>
  <dcterms:modified xsi:type="dcterms:W3CDTF">2017-05-18T23:54:09Z</dcterms:modified>
  <cp:category/>
</cp:coreProperties>
</file>