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C37" i="9"/>
  <c r="CO36" i="9"/>
  <c r="BE36" i="9"/>
  <c r="AM36" i="9"/>
  <c r="C36" i="9"/>
  <c r="CO35" i="9"/>
  <c r="BE35" i="9"/>
  <c r="C35" i="9"/>
  <c r="CO34" i="9"/>
  <c r="BW34" i="9"/>
  <c r="BW35" i="9" s="1"/>
  <c r="BW36" i="9" s="1"/>
  <c r="BW37" i="9" s="1"/>
  <c r="BW38" i="9" s="1"/>
  <c r="U34" i="9"/>
  <c r="U35" i="9" s="1"/>
  <c r="U36" i="9" s="1"/>
  <c r="U37" i="9" s="1"/>
  <c r="C34" i="9"/>
  <c r="AM34" i="9" s="1"/>
  <c r="AM35" i="9" s="1"/>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<sst xmlns="http://schemas.openxmlformats.org/spreadsheetml/2006/main" count="1050" uniqueCount="563">
  <si>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</si>
  <si>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</si>
  <si>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</si>
  <si>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</si>
  <si>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</si>
  <si>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</si>
  <si>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</si>
  <si>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</si>
  <si>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</si>
  <si>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</si>
  <si>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</si>
  <si>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</si>
  <si>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</si>
  <si>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</si>
  <si>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</si>
  <si>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</si>
  <si>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</si>
  <si>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</si>
  <si>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</si>
  <si>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</si>
  <si>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</si>
  <si>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</si>
  <si>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</si>
  <si>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</si>
  <si>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</si>
  <si>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</si>
  <si>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</si>
  <si>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</si>
  <si>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</si>
  <si>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</si>
  <si>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</si>
  <si>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</si>
  <si>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</si>
  <si>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</si>
  <si>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</si>
  <si>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</si>
  <si>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</si>
  <si>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</si>
  <si>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</si>
  <si>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</si>
  <si>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</si>
  <si>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</si>
  <si>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</si>
  <si>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</si>
  <si>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</si>
  <si>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</si>
  <si>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</si>
  <si>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</si>
  <si>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</si>
  <si>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</si>
  <si>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</si>
  <si>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</si>
  <si>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</si>
  <si>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</si>
  <si>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</si>
  <si>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</si>
  <si>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</si>
  <si>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</si>
  <si>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</si>
  <si>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</si>
  <si>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</si>
  <si>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</si>
  <si>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</si>
  <si>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</si>
  <si>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</si>
  <si>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</si>
  <si>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</si>
  <si>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</si>
  <si>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</si>
  <si>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</si>
  <si>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</si>
  <si>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</si>
  <si>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</si>
  <si>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</si>
  <si>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</si>
  <si>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</si>
  <si>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</si>
  <si>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</si>
  <si>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</si>
  <si>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</si>
  <si>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</si>
  <si>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肝付町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</si>
  <si>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</si>
  <si>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</si>
  <si>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</si>
  <si>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</si>
  <si>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</si>
  <si>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</si>
  <si>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</si>
  <si>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</si>
  <si>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</si>
  <si>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</si>
  <si>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</si>
  <si>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</si>
  <si>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</si>
  <si>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</si>
  <si>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</si>
  <si>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</si>
  <si>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</si>
  <si>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</si>
  <si>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</si>
  <si>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</si>
  <si>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</si>
  <si>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</si>
  <si>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</si>
  <si>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</si>
  <si>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</si>
  <si>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</si>
  <si>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</si>
  <si>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</si>
  <si>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</si>
  <si>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</si>
  <si>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</si>
  <si>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</si>
  <si>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</si>
  <si>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</si>
  <si>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</si>
  <si>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</si>
  <si>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</si>
  <si>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</si>
  <si>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</si>
  <si>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</si>
  <si>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</si>
  <si>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</si>
  <si>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</si>
  <si>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</si>
  <si>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</si>
  <si>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</si>
  <si>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</si>
  <si>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</si>
  <si>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</si>
  <si>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</si>
  <si>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</si>
  <si>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</si>
  <si>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</si>
  <si>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</si>
  <si>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</si>
  <si>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</si>
  <si>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</si>
  <si>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</si>
  <si>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</si>
  <si>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</si>
  <si>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</si>
  <si>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</si>
  <si>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</si>
  <si>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</si>
  <si>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</si>
  <si>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</si>
  <si>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</si>
  <si>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</si>
  <si>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</si>
  <si>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</si>
  <si>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</si>
  <si>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</si>
  <si>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</si>
  <si>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</si>
  <si>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</si>
  <si>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</si>
  <si>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</si>
  <si>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</si>
  <si>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</si>
  <si>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</si>
  <si>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</si>
  <si>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</si>
  <si>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</si>
  <si>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</si>
  <si>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</si>
  <si>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</si>
  <si>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</si>
  <si>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</si>
  <si>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</si>
  <si>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</si>
  <si>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</si>
  <si>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</si>
  <si>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</si>
  <si>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</si>
  <si>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</si>
  <si>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</si>
  <si>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</si>
  <si>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</si>
  <si>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</si>
  <si>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</si>
  <si>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</si>
  <si>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</si>
  <si>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</si>
  <si>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</si>
  <si>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</si>
  <si>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</si>
  <si>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</si>
  <si>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</si>
  <si>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</si>
  <si>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鹿児島県肝付町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</si>
  <si>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</si>
  <si>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</si>
  <si>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</si>
  <si>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</si>
  <si>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</si>
  <si>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</si>
  <si>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</si>
  <si>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</si>
  <si>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</si>
  <si>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</si>
  <si>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</si>
  <si>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</si>
  <si>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</si>
  <si>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</si>
  <si>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</si>
  <si>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</si>
  <si>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</si>
  <si>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</si>
  <si>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</si>
  <si>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</si>
  <si>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</si>
  <si>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</si>
  <si>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</si>
  <si>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</si>
  <si>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</si>
  <si>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</si>
  <si>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</si>
  <si>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</si>
  <si>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</si>
  <si>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</si>
  <si>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</si>
  <si>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</si>
  <si>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</si>
  <si>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</si>
  <si>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</si>
  <si>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</si>
  <si>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</si>
  <si>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</si>
  <si>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</si>
  <si>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</si>
  <si>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</si>
  <si>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</si>
  <si>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</si>
  <si>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</si>
  <si>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</si>
  <si>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</si>
  <si>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</si>
  <si>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</si>
  <si>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</si>
  <si>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</si>
  <si>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</si>
  <si>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</si>
  <si>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</si>
  <si>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</si>
  <si>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</si>
  <si>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</si>
  <si>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</si>
  <si>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</si>
  <si>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</si>
  <si>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</si>
  <si>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</si>
  <si>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</si>
  <si>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</si>
  <si>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</si>
  <si>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</si>
  <si>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</si>
  <si>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</si>
  <si>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</si>
  <si>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</si>
  <si>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</si>
  <si>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</si>
  <si>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</si>
  <si>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</si>
  <si>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</si>
  <si>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</si>
  <si>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</si>
  <si>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</si>
  <si>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</si>
  <si>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</si>
  <si>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</si>
  <si>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</si>
  <si>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</si>
  <si>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</si>
  <si>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</si>
  <si>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</si>
  <si>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</si>
  <si>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</si>
  <si>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</si>
  <si>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</si>
  <si>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</si>
  <si>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</si>
  <si>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</si>
  <si>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</si>
  <si>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</si>
  <si>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</si>
  <si>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</si>
  <si>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</si>
  <si>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</si>
  <si>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</si>
  <si>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</si>
  <si>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</si>
  <si>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</si>
  <si>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</si>
  <si>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</si>
  <si>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</si>
  <si>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</si>
  <si>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</si>
  <si>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</si>
  <si>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</si>
  <si>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</si>
  <si>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</si>
  <si>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</si>
  <si>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</si>
  <si>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</si>
  <si>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</si>
  <si>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</si>
  <si>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</si>
  <si>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</si>
  <si>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</si>
  <si>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</si>
  <si>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</si>
  <si>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</si>
  <si>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</si>
  <si>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</si>
  <si>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</si>
  <si>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</si>
  <si>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</si>
  <si>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</si>
  <si>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</si>
  <si>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</si>
  <si>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</si>
  <si>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</si>
  <si>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</si>
  <si>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</si>
  <si>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</si>
  <si>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</si>
  <si>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</si>
  <si>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</si>
  <si>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</si>
  <si>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</si>
  <si>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</si>
  <si>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</si>
  <si>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</si>
  <si>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</si>
  <si>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</si>
  <si>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</si>
  <si>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</si>
  <si>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鹿児島県肝付町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</si>
  <si>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</si>
  <si>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</si>
  <si>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</si>
  <si>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</si>
  <si>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</si>
  <si>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</si>
  <si>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</si>
  <si>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</si>
  <si>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</si>
  <si>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</si>
  <si>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</si>
  <si>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</si>
  <si>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</si>
  <si>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</si>
  <si>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</si>
  <si>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</si>
  <si>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</si>
  <si>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</si>
  <si>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</si>
  <si>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</si>
  <si>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</si>
  <si>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</si>
  <si>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</si>
  <si>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</si>
  <si>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</si>
  <si>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</si>
  <si>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</si>
  <si>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</si>
  <si>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</si>
  <si>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</si>
  <si>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</si>
  <si>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</si>
  <si>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</si>
  <si>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</si>
  <si>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</si>
  <si>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</si>
  <si>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</si>
  <si>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後期高齢者医療事業特別会計</t>
    <phoneticPr fontId="5"/>
  </si>
  <si>
    <t>上水道事業特別会計</t>
    <phoneticPr fontId="5"/>
  </si>
  <si>
    <t>法適用企業</t>
    <phoneticPr fontId="5"/>
  </si>
  <si>
    <t>病院事業特別会計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</si>
  <si>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</si>
  <si>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</si>
  <si>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</si>
  <si>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</si>
  <si>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</si>
  <si>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</si>
  <si>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</si>
  <si>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</si>
  <si>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</si>
  <si>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</si>
  <si>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</si>
  <si>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</si>
  <si>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</si>
  <si>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</si>
  <si>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</si>
  <si>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</si>
  <si>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</si>
  <si>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</si>
  <si>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</si>
  <si>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</si>
  <si>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</si>
  <si>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</si>
  <si>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</si>
  <si>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</si>
  <si>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</si>
  <si>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</si>
  <si>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</si>
  <si>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</si>
  <si>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</si>
  <si>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</si>
  <si>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</si>
  <si>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</si>
  <si>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</si>
  <si>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</si>
  <si>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</si>
  <si>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</si>
  <si>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</si>
  <si>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</si>
  <si>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</si>
  <si>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</si>
  <si>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</si>
  <si>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</si>
  <si>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</si>
  <si>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</si>
  <si>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</si>
  <si>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</si>
  <si>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</si>
  <si>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</si>
  <si>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</si>
  <si>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</si>
  <si>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</si>
  <si>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</si>
  <si>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</si>
  <si>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</si>
  <si>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</si>
  <si>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</si>
  <si>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</si>
  <si>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</si>
  <si>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</si>
  <si>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</si>
  <si>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</si>
  <si>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</si>
  <si>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病院事業特別会計</t>
    <phoneticPr fontId="5"/>
  </si>
  <si>
    <t>(Ｆ)</t>
    <phoneticPr fontId="5"/>
  </si>
  <si>
    <t>上水道事業特別会計</t>
    <phoneticPr fontId="5"/>
  </si>
  <si>
    <t>将来負担比率（(Ｅ)－(Ｆ)）／（(Ｃ)－(Ｄ)）×１００</t>
    <rPh sb="0" eb="2">
      <t>ショウライ</t>
    </rPh>
    <rPh sb="2" eb="4">
      <t>フタン</t>
    </rPh>
    <rPh sb="4" eb="6">
      <t>ヒリツ</t>
    </rPh>
    <phoneticPr fontId="5"/>
  </si>
  <si>
    <t>介護保険事業特別会計（介護サービス事業勘定）</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</si>
  <si>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</si>
  <si>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</si>
  <si>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</si>
  <si>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</si>
  <si>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</si>
  <si>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</si>
  <si>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</si>
  <si>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</si>
  <si>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</si>
  <si>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</si>
  <si>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</si>
  <si>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</si>
  <si>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</si>
  <si>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</si>
  <si>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</si>
  <si>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</si>
  <si>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</si>
  <si>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</si>
  <si>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</si>
  <si>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</si>
  <si>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</si>
  <si>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</si>
  <si>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</si>
  <si>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</si>
  <si>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</si>
  <si>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</si>
  <si>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</si>
  <si>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</si>
  <si>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</si>
  <si>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</si>
  <si>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</si>
  <si>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</si>
  <si>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</si>
  <si>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</si>
  <si>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</si>
  <si>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</si>
  <si>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</si>
  <si>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</si>
  <si>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</si>
  <si>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</si>
  <si>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</si>
  <si>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</si>
  <si>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</si>
  <si>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</si>
  <si>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</si>
  <si>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</si>
  <si>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</si>
  <si>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</si>
  <si>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</si>
  <si>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</si>
  <si>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</si>
  <si>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</si>
  <si>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</si>
  <si>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</si>
  <si>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</si>
  <si>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</si>
  <si>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</si>
  <si>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</si>
  <si>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</si>
  <si>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</si>
  <si>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</si>
  <si>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</si>
  <si>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</si>
  <si>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</si>
  <si>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</si>
  <si>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</si>
  <si>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</si>
  <si>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</si>
  <si>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</si>
  <si>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</si>
  <si>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</si>
  <si>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</si>
  <si>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</si>
  <si>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</si>
  <si>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</si>
  <si>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</si>
  <si>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</si>
  <si>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</si>
  <si>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</si>
  <si>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</si>
  <si>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</si>
  <si>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</si>
  <si>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</si>
  <si>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上水道事業特別会計</t>
  </si>
  <si>
    <t>一般会計</t>
  </si>
  <si>
    <t>病院事業特別会計</t>
  </si>
  <si>
    <t>介護保険事業特別会計（保険事業勘定）</t>
  </si>
  <si>
    <t>国民健康保険事業特別会計</t>
  </si>
  <si>
    <t>簡易水道事業特別会計</t>
  </si>
  <si>
    <t>介護保険事業特別会計（介護サービス事業勘定）</t>
  </si>
  <si>
    <t>後期高齢者医療事業特別会計</t>
  </si>
  <si>
    <t>その他会計（赤字）</t>
  </si>
  <si>
    <t>その他会計（黒字）</t>
  </si>
  <si>
    <t>-</t>
    <phoneticPr fontId="2"/>
  </si>
  <si>
    <t>国民宿舎事業特別会計</t>
    <rPh sb="0" eb="2">
      <t>コクミン</t>
    </rPh>
    <rPh sb="2" eb="4">
      <t>シュクシャ</t>
    </rPh>
    <rPh sb="4" eb="6">
      <t>ジギョウ</t>
    </rPh>
    <rPh sb="6" eb="8">
      <t>トクベツ</t>
    </rPh>
    <rPh sb="8" eb="10">
      <t>カイケイ</t>
    </rPh>
    <phoneticPr fontId="2"/>
  </si>
  <si>
    <t>大隅肝属地区消防組合</t>
    <rPh sb="0" eb="2">
      <t>オオスミ</t>
    </rPh>
    <rPh sb="2" eb="4">
      <t>キモツキ</t>
    </rPh>
    <rPh sb="4" eb="6">
      <t>チク</t>
    </rPh>
    <rPh sb="6" eb="8">
      <t>ショウボウ</t>
    </rPh>
    <rPh sb="8" eb="10">
      <t>クミアイ</t>
    </rPh>
    <phoneticPr fontId="2"/>
  </si>
  <si>
    <t>大隅肝属広域事務組合</t>
    <rPh sb="0" eb="2">
      <t>オオスミ</t>
    </rPh>
    <rPh sb="2" eb="4">
      <t>キモツキ</t>
    </rPh>
    <rPh sb="4" eb="6">
      <t>コウイキ</t>
    </rPh>
    <rPh sb="6" eb="8">
      <t>ジム</t>
    </rPh>
    <rPh sb="8" eb="10">
      <t>クミアイ</t>
    </rPh>
    <phoneticPr fontId="2"/>
  </si>
  <si>
    <t>鹿児島県市町村総合事務組合</t>
    <rPh sb="0" eb="3">
      <t>カゴシマ</t>
    </rPh>
    <rPh sb="3" eb="4">
      <t>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</si>
  <si>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</si>
  <si>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</si>
  <si>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肝付町農業振興センター</t>
    <rPh sb="0" eb="3">
      <t>キモツキチョウ</t>
    </rPh>
    <rPh sb="3" eb="5">
      <t>ノウギョウ</t>
    </rPh>
    <rPh sb="5" eb="7">
      <t>シンコウ</t>
    </rPh>
    <phoneticPr fontId="2"/>
  </si>
  <si>
    <t>－</t>
  </si>
  <si>
    <t>法非適用企業</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</si>
  <si>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</si>
  <si>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</si>
  <si>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</si>
  <si>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</si>
  <si>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</si>
  <si>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</si>
  <si>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</si>
  <si>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</si>
  <si>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</si>
  <si>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将来負担比率及び実質公債費比率のどちらについても、類似団体内平均値を下回っている。
どちらの比率についても、減少傾向にあり、財政の健全化に努めているところであるが、合併特例の一つである普通交付税の算定が、平成33年度からの一本算定へ向けて、縮減期間であり、今後も交付税の減額が見込まれることや、これからの大規模事業等を考えると、これまで以上に公債費の適正化に取り組んでいく必要がある。</t>
    <rPh sb="0" eb="2">
      <t>ショウライ</t>
    </rPh>
    <rPh sb="2" eb="4">
      <t>フタン</t>
    </rPh>
    <rPh sb="4" eb="6">
      <t>ヒリツ</t>
    </rPh>
    <rPh sb="6" eb="7">
      <t>オヨ</t>
    </rPh>
    <rPh sb="8" eb="10">
      <t>ジッシツ</t>
    </rPh>
    <rPh sb="10" eb="13">
      <t>コウサイヒ</t>
    </rPh>
    <rPh sb="13" eb="15">
      <t>ヒリツ</t>
    </rPh>
    <rPh sb="25" eb="27">
      <t>ルイジ</t>
    </rPh>
    <rPh sb="27" eb="29">
      <t>ダンタイ</t>
    </rPh>
    <rPh sb="29" eb="30">
      <t>ウチ</t>
    </rPh>
    <rPh sb="30" eb="32">
      <t>ヘイキン</t>
    </rPh>
    <rPh sb="32" eb="33">
      <t>チ</t>
    </rPh>
    <rPh sb="34" eb="36">
      <t>シタマワ</t>
    </rPh>
    <rPh sb="46" eb="48">
      <t>ヒリツ</t>
    </rPh>
    <rPh sb="54" eb="56">
      <t>ゲンショウ</t>
    </rPh>
    <rPh sb="56" eb="58">
      <t>ケイコウ</t>
    </rPh>
    <rPh sb="62" eb="64">
      <t>ザイセイ</t>
    </rPh>
    <rPh sb="65" eb="68">
      <t>ケンゼンカ</t>
    </rPh>
    <rPh sb="69" eb="70">
      <t>ツト</t>
    </rPh>
    <rPh sb="82" eb="84">
      <t>ガッペイ</t>
    </rPh>
    <rPh sb="84" eb="86">
      <t>トクレイ</t>
    </rPh>
    <rPh sb="87" eb="88">
      <t>ヒト</t>
    </rPh>
    <rPh sb="92" eb="94">
      <t>フツウ</t>
    </rPh>
    <rPh sb="94" eb="97">
      <t>コウフゼイ</t>
    </rPh>
    <rPh sb="98" eb="100">
      <t>サンテイ</t>
    </rPh>
    <rPh sb="102" eb="104">
      <t>ヘイセイ</t>
    </rPh>
    <rPh sb="106" eb="108">
      <t>ネンド</t>
    </rPh>
    <rPh sb="111" eb="113">
      <t>イッポン</t>
    </rPh>
    <rPh sb="113" eb="115">
      <t>サンテイ</t>
    </rPh>
    <rPh sb="116" eb="117">
      <t>ム</t>
    </rPh>
    <rPh sb="120" eb="122">
      <t>シュクゲン</t>
    </rPh>
    <rPh sb="122" eb="124">
      <t>キカン</t>
    </rPh>
    <rPh sb="128" eb="130">
      <t>コンゴ</t>
    </rPh>
    <rPh sb="131" eb="134">
      <t>コウフゼイ</t>
    </rPh>
    <rPh sb="135" eb="137">
      <t>ゲンガク</t>
    </rPh>
    <rPh sb="138" eb="140">
      <t>ミコ</t>
    </rPh>
    <rPh sb="152" eb="155">
      <t>ダイキボ</t>
    </rPh>
    <rPh sb="155" eb="157">
      <t>ジギョウ</t>
    </rPh>
    <rPh sb="157" eb="158">
      <t>トウ</t>
    </rPh>
    <rPh sb="159" eb="160">
      <t>カンガ</t>
    </rPh>
    <rPh sb="168" eb="170">
      <t>イジョウ</t>
    </rPh>
    <rPh sb="171" eb="174">
      <t>コウサイヒ</t>
    </rPh>
    <rPh sb="175" eb="178">
      <t>テキセイカ</t>
    </rPh>
    <rPh sb="179" eb="180">
      <t>ト</t>
    </rPh>
    <rPh sb="181" eb="182">
      <t>ク</t>
    </rPh>
    <rPh sb="186" eb="188">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</si>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</sst>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77577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81576</c:v>
                </c:pt>
                <c:pt idx="1">
                  <c:v>76634</c:v>
                </c:pt>
                <c:pt idx="2">
                  <c:v>67562</c:v>
                </c:pt>
                <c:pt idx="3">
                  <c:v>87101</c:v>
                </c:pt>
                <c:pt idx="4">
                  <c:v>80753</c:v>
                </c:pt>
              </c:numCache>
            </c:numRef>
          </c:val>
          <c:smooth val="0"/>
        </c:ser>
        <c:dLbls>
          <c:showLegendKey val="0"/>
          <c:showVal val="0"/>
          <c:showCatName val="0"/>
          <c:showSerName val="0"/>
          <c:showPercent val="0"/>
          <c:showBubbleSize val="0"/>
        </c:dLbls>
        <c:marker val="1"/>
        <c:smooth val="0"/>
        <c:axId val="102558336"/>
        <c:axId val="102564992"/>
      </c:lineChart>
      <c:catAx>
        <c:axId val="1025583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564992"/>
        <c:crosses val="autoZero"/>
        <c:auto val="1"/>
        <c:lblAlgn val="ctr"/>
        <c:lblOffset val="100"/>
        <c:tickLblSkip val="1"/>
        <c:tickMarkSkip val="1"/>
        <c:noMultiLvlLbl val="0"/>
      </c:catAx>
      <c:valAx>
        <c:axId val="1025649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558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4.1900000000000004</c:v>
                </c:pt>
                <c:pt idx="1">
                  <c:v>3.96</c:v>
                </c:pt>
                <c:pt idx="2">
                  <c:v>4.26</c:v>
                </c:pt>
                <c:pt idx="3">
                  <c:v>7.62</c:v>
                </c:pt>
                <c:pt idx="4">
                  <c:v>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44.1</c:v>
                </c:pt>
                <c:pt idx="1">
                  <c:v>45.47</c:v>
                </c:pt>
                <c:pt idx="2">
                  <c:v>49.87</c:v>
                </c:pt>
                <c:pt idx="3">
                  <c:v>51.1</c:v>
                </c:pt>
                <c:pt idx="4">
                  <c:v>54.75</c:v>
                </c:pt>
              </c:numCache>
            </c:numRef>
          </c:val>
        </c:ser>
        <c:dLbls>
          <c:showLegendKey val="0"/>
          <c:showVal val="0"/>
          <c:showCatName val="0"/>
          <c:showSerName val="0"/>
          <c:showPercent val="0"/>
          <c:showBubbleSize val="0"/>
        </c:dLbls>
        <c:gapWidth val="250"/>
        <c:overlap val="100"/>
        <c:axId val="101935744"/>
        <c:axId val="101942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3.6</c:v>
                </c:pt>
                <c:pt idx="1">
                  <c:v>0.17</c:v>
                </c:pt>
                <c:pt idx="2">
                  <c:v>4.3600000000000003</c:v>
                </c:pt>
                <c:pt idx="3">
                  <c:v>3.73</c:v>
                </c:pt>
                <c:pt idx="4">
                  <c:v>2.88</c:v>
                </c:pt>
              </c:numCache>
            </c:numRef>
          </c:val>
          <c:smooth val="0"/>
        </c:ser>
        <c:dLbls>
          <c:showLegendKey val="0"/>
          <c:showVal val="0"/>
          <c:showCatName val="0"/>
          <c:showSerName val="0"/>
          <c:showPercent val="0"/>
          <c:showBubbleSize val="0"/>
        </c:dLbls>
        <c:marker val="1"/>
        <c:smooth val="0"/>
        <c:axId val="101935744"/>
        <c:axId val="101942016"/>
      </c:lineChart>
      <c:catAx>
        <c:axId val="10193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942016"/>
        <c:crosses val="autoZero"/>
        <c:auto val="1"/>
        <c:lblAlgn val="ctr"/>
        <c:lblOffset val="100"/>
        <c:tickLblSkip val="1"/>
        <c:tickMarkSkip val="1"/>
        <c:noMultiLvlLbl val="0"/>
      </c:catAx>
      <c:valAx>
        <c:axId val="101942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93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0.04</c:v>
                </c:pt>
                <c:pt idx="4">
                  <c:v>#N/A</c:v>
                </c:pt>
                <c:pt idx="5">
                  <c:v>0.03</c:v>
                </c:pt>
                <c:pt idx="6">
                  <c:v>#N/A</c:v>
                </c:pt>
                <c:pt idx="7">
                  <c:v>0.02</c:v>
                </c:pt>
                <c:pt idx="8">
                  <c:v>#N/A</c:v>
                </c:pt>
                <c:pt idx="9">
                  <c:v>0.01</c:v>
                </c:pt>
              </c:numCache>
            </c:numRef>
          </c:val>
        </c:ser>
        <c:ser>
          <c:idx val="3"/>
          <c:order val="3"/>
          <c:tx>
            <c:strRef>
              <c:f>データシート!$A$30</c:f>
              <c:strCache>
                <c:ptCount val="1"/>
                <c:pt idx="0">
                  <c:v>介護保険事業特別会計（介護サービス事業勘定）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0.05</c:v>
                </c:pt>
                <c:pt idx="4">
                  <c:v>#N/A</c:v>
                </c:pt>
                <c:pt idx="5">
                  <c:v>0.06</c:v>
                </c:pt>
                <c:pt idx="6">
                  <c:v>#N/A</c:v>
                </c:pt>
                <c:pt idx="7">
                  <c:v>7.0000000000000007E-2</c:v>
                </c:pt>
                <c:pt idx="8">
                  <c:v>#N/A</c:v>
                </c:pt>
                <c:pt idx="9">
                  <c:v>0.09</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0.34</c:v>
                </c:pt>
                <c:pt idx="2">
                  <c:v>#N/A</c:v>
                </c:pt>
                <c:pt idx="3">
                  <c:v>0.43</c:v>
                </c:pt>
                <c:pt idx="4">
                  <c:v>#N/A</c:v>
                </c:pt>
                <c:pt idx="5">
                  <c:v>0.35</c:v>
                </c:pt>
                <c:pt idx="6">
                  <c:v>#N/A</c:v>
                </c:pt>
                <c:pt idx="7">
                  <c:v>0.59</c:v>
                </c:pt>
                <c:pt idx="8">
                  <c:v>#N/A</c:v>
                </c:pt>
                <c:pt idx="9">
                  <c:v>0.69</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1.01</c:v>
                </c:pt>
                <c:pt idx="2">
                  <c:v>#N/A</c:v>
                </c:pt>
                <c:pt idx="3">
                  <c:v>3.42</c:v>
                </c:pt>
                <c:pt idx="4">
                  <c:v>#N/A</c:v>
                </c:pt>
                <c:pt idx="5">
                  <c:v>2.35</c:v>
                </c:pt>
                <c:pt idx="6">
                  <c:v>#N/A</c:v>
                </c:pt>
                <c:pt idx="7">
                  <c:v>0.61</c:v>
                </c:pt>
                <c:pt idx="8">
                  <c:v>#N/A</c:v>
                </c:pt>
                <c:pt idx="9">
                  <c:v>0.74</c:v>
                </c:pt>
              </c:numCache>
            </c:numRef>
          </c:val>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0.16</c:v>
                </c:pt>
                <c:pt idx="2">
                  <c:v>#N/A</c:v>
                </c:pt>
                <c:pt idx="3">
                  <c:v>0.2</c:v>
                </c:pt>
                <c:pt idx="4">
                  <c:v>#N/A</c:v>
                </c:pt>
                <c:pt idx="5">
                  <c:v>7.0000000000000007E-2</c:v>
                </c:pt>
                <c:pt idx="6">
                  <c:v>#N/A</c:v>
                </c:pt>
                <c:pt idx="7">
                  <c:v>1.5</c:v>
                </c:pt>
                <c:pt idx="8">
                  <c:v>#N/A</c:v>
                </c:pt>
                <c:pt idx="9">
                  <c:v>1.83</c:v>
                </c:pt>
              </c:numCache>
            </c:numRef>
          </c:val>
        </c:ser>
        <c:ser>
          <c:idx val="7"/>
          <c:order val="7"/>
          <c:tx>
            <c:strRef>
              <c:f>データシート!$A$34</c:f>
              <c:strCache>
                <c:ptCount val="1"/>
                <c:pt idx="0">
                  <c:v>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1.82</c:v>
                </c:pt>
                <c:pt idx="2">
                  <c:v>#N/A</c:v>
                </c:pt>
                <c:pt idx="3">
                  <c:v>1.69</c:v>
                </c:pt>
                <c:pt idx="4">
                  <c:v>#N/A</c:v>
                </c:pt>
                <c:pt idx="5">
                  <c:v>1.41</c:v>
                </c:pt>
                <c:pt idx="6">
                  <c:v>#N/A</c:v>
                </c:pt>
                <c:pt idx="7">
                  <c:v>1.91</c:v>
                </c:pt>
                <c:pt idx="8">
                  <c:v>#N/A</c:v>
                </c:pt>
                <c:pt idx="9">
                  <c:v>2.48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4.18</c:v>
                </c:pt>
                <c:pt idx="2">
                  <c:v>#N/A</c:v>
                </c:pt>
                <c:pt idx="3">
                  <c:v>3.96</c:v>
                </c:pt>
                <c:pt idx="4">
                  <c:v>#N/A</c:v>
                </c:pt>
                <c:pt idx="5">
                  <c:v>4.25</c:v>
                </c:pt>
                <c:pt idx="6">
                  <c:v>#N/A</c:v>
                </c:pt>
                <c:pt idx="7">
                  <c:v>5.41</c:v>
                </c:pt>
                <c:pt idx="8">
                  <c:v>#N/A</c:v>
                </c:pt>
                <c:pt idx="9">
                  <c:v>5.89</c:v>
                </c:pt>
              </c:numCache>
            </c:numRef>
          </c:val>
        </c:ser>
        <c:ser>
          <c:idx val="9"/>
          <c:order val="9"/>
          <c:tx>
            <c:strRef>
              <c:f>データシート!$A$36</c:f>
              <c:strCache>
                <c:ptCount val="1"/>
                <c:pt idx="0">
                  <c:v>上水道事業特別会計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6.78</c:v>
                </c:pt>
                <c:pt idx="2">
                  <c:v>#N/A</c:v>
                </c:pt>
                <c:pt idx="3">
                  <c:v>7.81</c:v>
                </c:pt>
                <c:pt idx="4">
                  <c:v>#N/A</c:v>
                </c:pt>
                <c:pt idx="5">
                  <c:v>7.83</c:v>
                </c:pt>
                <c:pt idx="6">
                  <c:v>#N/A</c:v>
                </c:pt>
                <c:pt idx="7">
                  <c:v>8.36</c:v>
                </c:pt>
                <c:pt idx="8">
                  <c:v>#N/A</c:v>
                </c:pt>
                <c:pt idx="9">
                  <c:v>8.82</c:v>
                </c:pt>
              </c:numCache>
            </c:numRef>
          </c:val>
        </c:ser>
        <c:dLbls>
          <c:showLegendKey val="0"/>
          <c:showVal val="0"/>
          <c:showCatName val="0"/>
          <c:showSerName val="0"/>
          <c:showPercent val="0"/>
          <c:showBubbleSize val="0"/>
        </c:dLbls>
        <c:gapWidth val="150"/>
        <c:overlap val="100"/>
        <c:axId val="102019456"/>
        <c:axId val="102020992"/>
      </c:barChart>
      <c:catAx>
        <c:axId val="10201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020992"/>
        <c:crosses val="autoZero"/>
        <c:auto val="1"/>
        <c:lblAlgn val="ctr"/>
        <c:lblOffset val="100"/>
        <c:tickLblSkip val="1"/>
        <c:tickMarkSkip val="1"/>
        <c:noMultiLvlLbl val="0"/>
      </c:catAx>
      <c:valAx>
        <c:axId val="102020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019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1209</c:v>
                </c:pt>
                <c:pt idx="5">
                  <c:v>1110</c:v>
                </c:pt>
                <c:pt idx="8">
                  <c:v>1077</c:v>
                </c:pt>
                <c:pt idx="11">
                  <c:v>1105</c:v>
                </c:pt>
                <c:pt idx="14">
                  <c:v>1095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8</c:v>
                </c:pt>
                <c:pt idx="6">
                  <c:v>7</c:v>
                </c:pt>
                <c:pt idx="9">
                  <c:v>6</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80</c:v>
                </c:pt>
                <c:pt idx="3">
                  <c:v>76</c:v>
                </c:pt>
                <c:pt idx="6">
                  <c:v>72</c:v>
                </c:pt>
                <c:pt idx="9">
                  <c:v>70</c:v>
                </c:pt>
                <c:pt idx="12">
                  <c:v>71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70</c:v>
                </c:pt>
                <c:pt idx="3">
                  <c:v>71</c:v>
                </c:pt>
                <c:pt idx="6">
                  <c:v>60</c:v>
                </c:pt>
                <c:pt idx="9">
                  <c:v>46</c:v>
                </c:pt>
                <c:pt idx="12">
                  <c:v>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1774</c:v>
                </c:pt>
                <c:pt idx="3">
                  <c:v>1592</c:v>
                </c:pt>
                <c:pt idx="6">
                  <c:v>1437</c:v>
                </c:pt>
                <c:pt idx="9">
                  <c:v>1390</c:v>
                </c:pt>
                <c:pt idx="12">
                  <c:v>1310</c:v>
                </c:pt>
              </c:numCache>
            </c:numRef>
          </c:val>
        </c:ser>
        <c:dLbls>
          <c:showLegendKey val="0"/>
          <c:showVal val="0"/>
          <c:showCatName val="0"/>
          <c:showSerName val="0"/>
          <c:showPercent val="0"/>
          <c:showBubbleSize val="0"/>
        </c:dLbls>
        <c:gapWidth val="100"/>
        <c:overlap val="100"/>
        <c:axId val="102240256"/>
        <c:axId val="102242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728</c:v>
                </c:pt>
                <c:pt idx="2">
                  <c:v>#N/A</c:v>
                </c:pt>
                <c:pt idx="3">
                  <c:v>#N/A</c:v>
                </c:pt>
                <c:pt idx="4">
                  <c:v>637</c:v>
                </c:pt>
                <c:pt idx="5">
                  <c:v>#N/A</c:v>
                </c:pt>
                <c:pt idx="6">
                  <c:v>#N/A</c:v>
                </c:pt>
                <c:pt idx="7">
                  <c:v>499</c:v>
                </c:pt>
                <c:pt idx="8">
                  <c:v>#N/A</c:v>
                </c:pt>
                <c:pt idx="9">
                  <c:v>#N/A</c:v>
                </c:pt>
                <c:pt idx="10">
                  <c:v>407</c:v>
                </c:pt>
                <c:pt idx="11">
                  <c:v>#N/A</c:v>
                </c:pt>
                <c:pt idx="12">
                  <c:v>#N/A</c:v>
                </c:pt>
                <c:pt idx="13">
                  <c:v>333</c:v>
                </c:pt>
                <c:pt idx="14">
                  <c:v>#N/A</c:v>
                </c:pt>
              </c:numCache>
            </c:numRef>
          </c:val>
          <c:smooth val="0"/>
        </c:ser>
        <c:dLbls>
          <c:showLegendKey val="0"/>
          <c:showVal val="0"/>
          <c:showCatName val="0"/>
          <c:showSerName val="0"/>
          <c:showPercent val="0"/>
          <c:showBubbleSize val="0"/>
        </c:dLbls>
        <c:marker val="1"/>
        <c:smooth val="0"/>
        <c:axId val="102240256"/>
        <c:axId val="102242176"/>
      </c:lineChart>
      <c:catAx>
        <c:axId val="10224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242176"/>
        <c:crosses val="autoZero"/>
        <c:auto val="1"/>
        <c:lblAlgn val="ctr"/>
        <c:lblOffset val="100"/>
        <c:tickLblSkip val="1"/>
        <c:tickMarkSkip val="1"/>
        <c:noMultiLvlLbl val="0"/>
      </c:catAx>
      <c:valAx>
        <c:axId val="10224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24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9269</c:v>
                </c:pt>
                <c:pt idx="5">
                  <c:v>9020</c:v>
                </c:pt>
                <c:pt idx="8">
                  <c:v>8794</c:v>
                </c:pt>
                <c:pt idx="11">
                  <c:v>8454</c:v>
                </c:pt>
                <c:pt idx="14">
                  <c:v>8309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394</c:v>
                </c:pt>
                <c:pt idx="5">
                  <c:v>365</c:v>
                </c:pt>
                <c:pt idx="8">
                  <c:v>335</c:v>
                </c:pt>
                <c:pt idx="11">
                  <c:v>304</c:v>
                </c:pt>
                <c:pt idx="14">
                  <c:v>311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4704</c:v>
                </c:pt>
                <c:pt idx="5">
                  <c:v>4766</c:v>
                </c:pt>
                <c:pt idx="8">
                  <c:v>5131</c:v>
                </c:pt>
                <c:pt idx="11">
                  <c:v>5098</c:v>
                </c:pt>
                <c:pt idx="14">
                  <c:v>5583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2698</c:v>
                </c:pt>
                <c:pt idx="3">
                  <c:v>2570</c:v>
                </c:pt>
                <c:pt idx="6">
                  <c:v>2441</c:v>
                </c:pt>
                <c:pt idx="9">
                  <c:v>2127</c:v>
                </c:pt>
                <c:pt idx="12">
                  <c:v>2002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706</c:v>
                </c:pt>
                <c:pt idx="3">
                  <c:v>373</c:v>
                </c:pt>
                <c:pt idx="6">
                  <c:v>611</c:v>
                </c:pt>
                <c:pt idx="9">
                  <c:v>691</c:v>
                </c:pt>
                <c:pt idx="12">
                  <c:v>621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405</c:v>
                </c:pt>
                <c:pt idx="3">
                  <c:v>369</c:v>
                </c:pt>
                <c:pt idx="6">
                  <c:v>338</c:v>
                </c:pt>
                <c:pt idx="9">
                  <c:v>398</c:v>
                </c:pt>
                <c:pt idx="12">
                  <c:v>443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11989</c:v>
                </c:pt>
                <c:pt idx="3">
                  <c:v>11321</c:v>
                </c:pt>
                <c:pt idx="6">
                  <c:v>10475</c:v>
                </c:pt>
                <c:pt idx="9">
                  <c:v>10043</c:v>
                </c:pt>
                <c:pt idx="12">
                  <c:v>9759</c:v>
                </c:pt>
              </c:numCache>
            </c:numRef>
          </c:val>
        </c:ser>
        <c:dLbls>
          <c:showLegendKey val="0"/>
          <c:showVal val="0"/>
          <c:showCatName val="0"/>
          <c:showSerName val="0"/>
          <c:showPercent val="0"/>
          <c:showBubbleSize val="0"/>
        </c:dLbls>
        <c:gapWidth val="100"/>
        <c:overlap val="100"/>
        <c:axId val="102311808"/>
        <c:axId val="102322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1430</c:v>
                </c:pt>
                <c:pt idx="2">
                  <c:v>#N/A</c:v>
                </c:pt>
                <c:pt idx="3">
                  <c:v>#N/A</c:v>
                </c:pt>
                <c:pt idx="4">
                  <c:v>482</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2311808"/>
        <c:axId val="102322176"/>
      </c:lineChart>
      <c:catAx>
        <c:axId val="10231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322176"/>
        <c:crosses val="autoZero"/>
        <c:auto val="1"/>
        <c:lblAlgn val="ctr"/>
        <c:lblOffset val="100"/>
        <c:tickLblSkip val="1"/>
        <c:tickMarkSkip val="1"/>
        <c:noMultiLvlLbl val="0"/>
      </c:catAx>
      <c:valAx>
        <c:axId val="10232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31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2467456"/>
        <c:axId val="102498304"/>
      </c:scatterChart>
      <c:valAx>
        <c:axId val="1024674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498304"/>
        <c:crosses val="autoZero"/>
        <c:crossBetween val="midCat"/>
      </c:valAx>
      <c:valAx>
        <c:axId val="1024983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467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13.2</c:v>
                </c:pt>
                <c:pt idx="1">
                  <c:v>12.5</c:v>
                </c:pt>
                <c:pt idx="2">
                  <c:v>11.4</c:v>
                </c:pt>
                <c:pt idx="3">
                  <c:v>9.5</c:v>
                </c:pt>
                <c:pt idx="4">
                  <c:v>7.7</c:v>
                </c:pt>
              </c:numCache>
            </c:numRef>
          </c:xVal>
          <c:yVal>
            <c:numRef>
              <c:f>公会計指標分析・財政指標組合せ分析表!$K$73:$O$73</c:f>
              <c:numCache>
                <c:formatCode>#,##0.0;"▲ "#,##0.0</c:formatCode>
                <c:ptCount val="5"/>
                <c:pt idx="0">
                  <c:v>26.3</c:v>
                </c:pt>
                <c:pt idx="1">
                  <c:v>8.9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8.5</c:v>
                </c:pt>
              </c:numCache>
            </c:numRef>
          </c:xVal>
          <c:yVal>
            <c:numRef>
              <c:f>公会計指標分析・財政指標組合せ分析表!$K$77:$O$77</c:f>
              <c:numCache>
                <c:formatCode>#,##0.0;"▲ "#,##0.0</c:formatCode>
                <c:ptCount val="5"/>
                <c:pt idx="0">
                  <c:v>64.3</c:v>
                </c:pt>
                <c:pt idx="1">
                  <c:v>61.3</c:v>
                </c:pt>
                <c:pt idx="2">
                  <c:v>54.6</c:v>
                </c:pt>
                <c:pt idx="3">
                  <c:v>48.7</c:v>
                </c:pt>
                <c:pt idx="4">
                  <c:v>44.9</c:v>
                </c:pt>
              </c:numCache>
            </c:numRef>
          </c:yVal>
          <c:smooth val="0"/>
        </c:ser>
        <c:dLbls>
          <c:showLegendKey val="0"/>
          <c:showVal val="0"/>
          <c:showCatName val="0"/>
          <c:showSerName val="0"/>
          <c:showPercent val="0"/>
          <c:showBubbleSize val="0"/>
        </c:dLbls>
        <c:axId val="102519552"/>
        <c:axId val="102521472"/>
      </c:scatterChart>
      <c:valAx>
        <c:axId val="102519552"/>
        <c:scaling>
          <c:orientation val="minMax"/>
          <c:max val="13.6"/>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521472"/>
        <c:crosses val="autoZero"/>
        <c:crossBetween val="midCat"/>
      </c:valAx>
      <c:valAx>
        <c:axId val="102521472"/>
        <c:scaling>
          <c:orientation val="minMax"/>
          <c:max val="74"/>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5195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ヶ年平均で</a:t>
          </a:r>
          <a:r>
            <a:rPr kumimoji="1" lang="en-US" altLang="ja-JP" sz="1400">
              <a:latin typeface="ＭＳ ゴシック" pitchFamily="49" charset="-128"/>
              <a:ea typeface="ＭＳ ゴシック" pitchFamily="49" charset="-128"/>
            </a:rPr>
            <a:t>7.7</a:t>
          </a:r>
          <a:r>
            <a:rPr kumimoji="1" lang="ja-JP" altLang="en-US" sz="1400">
              <a:latin typeface="ＭＳ ゴシック" pitchFamily="49" charset="-128"/>
              <a:ea typeface="ＭＳ ゴシック" pitchFamily="49" charset="-128"/>
            </a:rPr>
            <a:t>パーセントで、前年比より</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パーセント減少している。</a:t>
          </a:r>
        </a:p>
        <a:p>
          <a:r>
            <a:rPr kumimoji="1" lang="ja-JP" altLang="en-US" sz="1400">
              <a:latin typeface="ＭＳ ゴシック" pitchFamily="49" charset="-128"/>
              <a:ea typeface="ＭＳ ゴシック" pitchFamily="49" charset="-128"/>
            </a:rPr>
            <a:t>要因としては、平成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年度に借り入れた過疎対策事業の償還が終了したことや、他の交付税措置率や借入利率のよくない地方債の償還終了による地方債残高が減少したことが考えられる。</a:t>
          </a:r>
        </a:p>
        <a:p>
          <a:r>
            <a:rPr kumimoji="1" lang="ja-JP" altLang="en-US" sz="1400">
              <a:latin typeface="ＭＳ ゴシック" pitchFamily="49" charset="-128"/>
              <a:ea typeface="ＭＳ ゴシック" pitchFamily="49" charset="-128"/>
            </a:rPr>
            <a:t>結果的に元利償還金等は減少（前年比△</a:t>
          </a:r>
          <a:r>
            <a:rPr kumimoji="1" lang="en-US" altLang="ja-JP" sz="1400">
              <a:latin typeface="ＭＳ ゴシック" pitchFamily="49" charset="-128"/>
              <a:ea typeface="ＭＳ ゴシック" pitchFamily="49" charset="-128"/>
            </a:rPr>
            <a:t>84</a:t>
          </a:r>
          <a:r>
            <a:rPr kumimoji="1" lang="ja-JP" altLang="en-US" sz="1400">
              <a:latin typeface="ＭＳ ゴシック" pitchFamily="49" charset="-128"/>
              <a:ea typeface="ＭＳ ゴシック" pitchFamily="49" charset="-128"/>
            </a:rPr>
            <a:t>百万円）し、算入公債費等（前年比△</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百万円）はそれほど、変わらなかったため、実質公債費比率を算出する分子が減少し、比率が</a:t>
          </a:r>
          <a:r>
            <a:rPr kumimoji="1" lang="en-US" altLang="ja-JP" sz="1400">
              <a:latin typeface="ＭＳ ゴシック" pitchFamily="49" charset="-128"/>
              <a:ea typeface="ＭＳ ゴシック" pitchFamily="49" charset="-128"/>
            </a:rPr>
            <a:t>7.7</a:t>
          </a:r>
          <a:r>
            <a:rPr kumimoji="1" lang="ja-JP" altLang="en-US" sz="1400">
              <a:latin typeface="ＭＳ ゴシック" pitchFamily="49" charset="-128"/>
              <a:ea typeface="ＭＳ ゴシック" pitchFamily="49" charset="-128"/>
            </a:rPr>
            <a:t>パーセントに減少した。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a:t>
          </a:r>
          <a:r>
            <a:rPr kumimoji="1" lang="en-US" altLang="ja-JP" sz="1400">
              <a:latin typeface="ＭＳ ゴシック" pitchFamily="49" charset="-128"/>
              <a:ea typeface="ＭＳ ゴシック" pitchFamily="49" charset="-128"/>
            </a:rPr>
            <a:t>25.6</a:t>
          </a:r>
          <a:r>
            <a:rPr kumimoji="1" lang="ja-JP" altLang="en-US" sz="1400">
              <a:latin typeface="ＭＳ ゴシック" pitchFamily="49" charset="-128"/>
              <a:ea typeface="ＭＳ ゴシック" pitchFamily="49" charset="-128"/>
            </a:rPr>
            <a:t>パーセントで、前年度数値から</a:t>
          </a:r>
          <a:r>
            <a:rPr kumimoji="1" lang="en-US" altLang="ja-JP" sz="1400">
              <a:latin typeface="ＭＳ ゴシック" pitchFamily="49" charset="-128"/>
              <a:ea typeface="ＭＳ ゴシック" pitchFamily="49" charset="-128"/>
            </a:rPr>
            <a:t>14.3</a:t>
          </a:r>
          <a:r>
            <a:rPr kumimoji="1" lang="ja-JP" altLang="en-US" sz="1400">
              <a:latin typeface="ＭＳ ゴシック" pitchFamily="49" charset="-128"/>
              <a:ea typeface="ＭＳ ゴシック" pitchFamily="49" charset="-128"/>
            </a:rPr>
            <a:t>パーセント減少し、昨年度に引き続き実質０となった。</a:t>
          </a:r>
        </a:p>
        <a:p>
          <a:r>
            <a:rPr kumimoji="1" lang="ja-JP" altLang="en-US" sz="1400">
              <a:latin typeface="ＭＳ ゴシック" pitchFamily="49" charset="-128"/>
              <a:ea typeface="ＭＳ ゴシック" pitchFamily="49" charset="-128"/>
            </a:rPr>
            <a:t>要因としては、将来負担額の１つである一般会計等に係る地方債の現在高が</a:t>
          </a:r>
          <a:r>
            <a:rPr kumimoji="1" lang="en-US" altLang="ja-JP" sz="1400">
              <a:latin typeface="ＭＳ ゴシック" pitchFamily="49" charset="-128"/>
              <a:ea typeface="ＭＳ ゴシック" pitchFamily="49" charset="-128"/>
            </a:rPr>
            <a:t>284</a:t>
          </a:r>
          <a:r>
            <a:rPr kumimoji="1" lang="ja-JP" altLang="en-US" sz="1400">
              <a:latin typeface="ＭＳ ゴシック" pitchFamily="49" charset="-128"/>
              <a:ea typeface="ＭＳ ゴシック" pitchFamily="49" charset="-128"/>
            </a:rPr>
            <a:t>百万円減少するなど、全体で</a:t>
          </a:r>
          <a:r>
            <a:rPr kumimoji="1" lang="en-US" altLang="ja-JP" sz="1400">
              <a:latin typeface="ＭＳ ゴシック" pitchFamily="49" charset="-128"/>
              <a:ea typeface="ＭＳ ゴシック" pitchFamily="49" charset="-128"/>
            </a:rPr>
            <a:t>434</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また、充当可能財源等では、基準財政需要額算入見込額は微少したものの、財政調整基金を</a:t>
          </a:r>
          <a:r>
            <a:rPr kumimoji="1" lang="en-US" altLang="ja-JP" sz="1400">
              <a:latin typeface="ＭＳ ゴシック" pitchFamily="49" charset="-128"/>
              <a:ea typeface="ＭＳ ゴシック" pitchFamily="49" charset="-128"/>
            </a:rPr>
            <a:t>288</a:t>
          </a:r>
          <a:r>
            <a:rPr kumimoji="1" lang="ja-JP" altLang="en-US" sz="1400">
              <a:latin typeface="ＭＳ ゴシック" pitchFamily="49" charset="-128"/>
              <a:ea typeface="ＭＳ ゴシック" pitchFamily="49" charset="-128"/>
            </a:rPr>
            <a:t>百万円積み増しできたなど、全体で</a:t>
          </a:r>
          <a:r>
            <a:rPr kumimoji="1" lang="en-US" altLang="ja-JP" sz="1400">
              <a:latin typeface="ＭＳ ゴシック" pitchFamily="49" charset="-128"/>
              <a:ea typeface="ＭＳ ゴシック" pitchFamily="49" charset="-128"/>
            </a:rPr>
            <a:t>347</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このようなことから、将来負担比率を算出する分子が減少し、前年比</a:t>
          </a:r>
          <a:r>
            <a:rPr kumimoji="1" lang="en-US" altLang="ja-JP" sz="1400">
              <a:latin typeface="ＭＳ ゴシック" pitchFamily="49" charset="-128"/>
              <a:ea typeface="ＭＳ ゴシック" pitchFamily="49" charset="-128"/>
            </a:rPr>
            <a:t>14.3</a:t>
          </a:r>
          <a:r>
            <a:rPr kumimoji="1" lang="ja-JP" altLang="en-US" sz="1400">
              <a:latin typeface="ＭＳ ゴシック" pitchFamily="49" charset="-128"/>
              <a:ea typeface="ＭＳ ゴシック" pitchFamily="49" charset="-128"/>
            </a:rPr>
            <a:t>パーセントとなった。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鹿児島県肝付町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16,338
16,266
308.10
10,741,218
10,338,695
379,442
6,434,675
9,758,573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鹿児島県肝付町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16,338
16,266
308.10
10,741,218
10,338,695
379,442
6,434,675
9,758,573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鹿児島県肝付町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16,338
16,266
308.10
10,741,218
10,338,695
379,442
6,434,675
9,758,573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鹿児島県肝付町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16,338
16,266
308.10
10,741,218
10,338,695
379,442
6,434,675
9,758,573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鹿児島県平均と同数値であるが、類似団体内平均値と比べると</a:t>
          </a:r>
          <a:r>
            <a:rPr kumimoji="1" lang="en-US" altLang="ja-JP" sz="1300">
              <a:latin typeface="ＭＳ Ｐゴシック"/>
            </a:rPr>
            <a:t>0.2</a:t>
          </a:r>
          <a:r>
            <a:rPr kumimoji="1" lang="ja-JP" altLang="en-US" sz="1300">
              <a:latin typeface="ＭＳ Ｐゴシック"/>
            </a:rPr>
            <a:t>ポイント下回っている。景気の動向にもよるが、税収の大きな伸びは見込めず、逆に扶助費等の増加により基準財政需要額は増加する傾向の中、定員適正化計画に基づく職員数の削減による人件費抑制や、事業の効果検証による事業の見直し等を行い、需要額抑制に努め、類似団体に近づけるよう目指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104775</xdr:rowOff>
    </xdr:from>
    <xdr:to>
      <xdr:col>7</xdr:col>
      <xdr:colOff>152400</xdr:colOff>
      <xdr:row>44</xdr:row>
      <xdr:rowOff>104775</xdr:rowOff>
    </xdr:to>
    <xdr:cxnSp macro="">
      <xdr:nvCxnSpPr>
        <xdr:cNvPr id="68" name="直線コネクタ 67"/>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9"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104775</xdr:rowOff>
    </xdr:from>
    <xdr:to>
      <xdr:col>6</xdr:col>
      <xdr:colOff>0</xdr:colOff>
      <xdr:row>44</xdr:row>
      <xdr:rowOff>104775</xdr:rowOff>
    </xdr:to>
    <xdr:cxnSp macro="">
      <xdr:nvCxnSpPr>
        <xdr:cNvPr id="71" name="直線コネクタ 70"/>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3" name="テキスト ボックス 72"/>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104775</xdr:rowOff>
    </xdr:from>
    <xdr:to>
      <xdr:col>4</xdr:col>
      <xdr:colOff>482600</xdr:colOff>
      <xdr:row>44</xdr:row>
      <xdr:rowOff>104775</xdr:rowOff>
    </xdr:to>
    <xdr:cxnSp macro="">
      <xdr:nvCxnSpPr>
        <xdr:cNvPr id="74" name="直線コネクタ 73"/>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6" name="テキスト ボックス 75"/>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104775</xdr:rowOff>
    </xdr:from>
    <xdr:to>
      <xdr:col>3</xdr:col>
      <xdr:colOff>279400</xdr:colOff>
      <xdr:row>44</xdr:row>
      <xdr:rowOff>104775</xdr:rowOff>
    </xdr:to>
    <xdr:cxnSp macro="">
      <xdr:nvCxnSpPr>
        <xdr:cNvPr id="77" name="直線コネクタ 76"/>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8" name="フローチャート :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9" name="テキスト ボックス 78"/>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81" name="テキスト ボックス 80"/>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53975</xdr:rowOff>
    </xdr:from>
    <xdr:to>
      <xdr:col>7</xdr:col>
      <xdr:colOff>203200</xdr:colOff>
      <xdr:row>44</xdr:row>
      <xdr:rowOff>155575</xdr:rowOff>
    </xdr:to>
    <xdr:sp macro="" textlink="">
      <xdr:nvSpPr>
        <xdr:cNvPr id="87" name="円/楕円 86"/>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26052</xdr:rowOff>
    </xdr:from>
    <xdr:ext cx="762000" cy="259045"/>
    <xdr:sp macro="" textlink="">
      <xdr:nvSpPr>
        <xdr:cNvPr id="88"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53975</xdr:rowOff>
    </xdr:from>
    <xdr:to>
      <xdr:col>6</xdr:col>
      <xdr:colOff>50800</xdr:colOff>
      <xdr:row>44</xdr:row>
      <xdr:rowOff>155575</xdr:rowOff>
    </xdr:to>
    <xdr:sp macro="" textlink="">
      <xdr:nvSpPr>
        <xdr:cNvPr id="89" name="円/楕円 88"/>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140352</xdr:rowOff>
    </xdr:from>
    <xdr:ext cx="736600" cy="259045"/>
    <xdr:sp macro="" textlink="">
      <xdr:nvSpPr>
        <xdr:cNvPr id="90" name="テキスト ボックス 89"/>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53975</xdr:rowOff>
    </xdr:from>
    <xdr:to>
      <xdr:col>4</xdr:col>
      <xdr:colOff>533400</xdr:colOff>
      <xdr:row>44</xdr:row>
      <xdr:rowOff>155575</xdr:rowOff>
    </xdr:to>
    <xdr:sp macro="" textlink="">
      <xdr:nvSpPr>
        <xdr:cNvPr id="91" name="円/楕円 90"/>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140352</xdr:rowOff>
    </xdr:from>
    <xdr:ext cx="762000" cy="259045"/>
    <xdr:sp macro="" textlink="">
      <xdr:nvSpPr>
        <xdr:cNvPr id="92" name="テキスト ボックス 91"/>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3" name="円/楕円 92"/>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4" name="テキスト ボックス 93"/>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53975</xdr:rowOff>
    </xdr:from>
    <xdr:to>
      <xdr:col>2</xdr:col>
      <xdr:colOff>127000</xdr:colOff>
      <xdr:row>44</xdr:row>
      <xdr:rowOff>155575</xdr:rowOff>
    </xdr:to>
    <xdr:sp macro="" textlink="">
      <xdr:nvSpPr>
        <xdr:cNvPr id="95" name="円/楕円 94"/>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140352</xdr:rowOff>
    </xdr:from>
    <xdr:ext cx="762000" cy="259045"/>
    <xdr:sp macro="" textlink="">
      <xdr:nvSpPr>
        <xdr:cNvPr id="96" name="テキスト ボックス 95"/>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類似団体内平均値よりも高いが、全国平均、鹿児島県平均よりも低く、前年比</a:t>
          </a:r>
          <a:r>
            <a:rPr kumimoji="1" lang="en-US" altLang="ja-JP" sz="1300">
              <a:latin typeface="ＭＳ Ｐゴシック"/>
            </a:rPr>
            <a:t>1.4</a:t>
          </a:r>
          <a:r>
            <a:rPr kumimoji="1" lang="ja-JP" altLang="en-US" sz="1300">
              <a:latin typeface="ＭＳ Ｐゴシック"/>
            </a:rPr>
            <a:t>ポイント減少した。</a:t>
          </a:r>
        </a:p>
        <a:p>
          <a:r>
            <a:rPr kumimoji="1" lang="ja-JP" altLang="en-US" sz="1300">
              <a:latin typeface="ＭＳ Ｐゴシック"/>
            </a:rPr>
            <a:t>主な要因は、前年度に隔年開催される消防操法大会が開催されたことによる費用がなかったことが挙げられる。</a:t>
          </a:r>
        </a:p>
        <a:p>
          <a:r>
            <a:rPr kumimoji="1" lang="ja-JP" altLang="en-US" sz="1300">
              <a:latin typeface="ＭＳ Ｐゴシック"/>
            </a:rPr>
            <a:t>前年比よりも減少し改善はしているが、今後も事務事業の見直しや定員適正化計画に基づく経常経費の削減を図り、より類似団体内平均値に近づけるよう努める。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152908</xdr:rowOff>
    </xdr:from>
    <xdr:to>
      <xdr:col>7</xdr:col>
      <xdr:colOff>152400</xdr:colOff>
      <xdr:row>64</xdr:row>
      <xdr:rowOff>49022</xdr:rowOff>
    </xdr:to>
    <xdr:cxnSp macro="">
      <xdr:nvCxnSpPr>
        <xdr:cNvPr id="129" name="直線コネクタ 128"/>
        <xdr:cNvCxnSpPr/>
      </xdr:nvCxnSpPr>
      <xdr:spPr>
        <a:xfrm flipV="1">
          <a:off x="4114800" y="1095425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111523</xdr:rowOff>
    </xdr:from>
    <xdr:ext cx="762000" cy="259045"/>
    <xdr:sp macro="" textlink="">
      <xdr:nvSpPr>
        <xdr:cNvPr id="130" name="財政構造の弾力性平均値テキスト"/>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109474</xdr:rowOff>
    </xdr:from>
    <xdr:to>
      <xdr:col>6</xdr:col>
      <xdr:colOff>0</xdr:colOff>
      <xdr:row>64</xdr:row>
      <xdr:rowOff>49022</xdr:rowOff>
    </xdr:to>
    <xdr:cxnSp macro="">
      <xdr:nvCxnSpPr>
        <xdr:cNvPr id="132" name="直線コネクタ 131"/>
        <xdr:cNvCxnSpPr/>
      </xdr:nvCxnSpPr>
      <xdr:spPr>
        <a:xfrm>
          <a:off x="3225800" y="1091082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126238</xdr:rowOff>
    </xdr:from>
    <xdr:to>
      <xdr:col>6</xdr:col>
      <xdr:colOff>50800</xdr:colOff>
      <xdr:row>64</xdr:row>
      <xdr:rowOff>56388</xdr:rowOff>
    </xdr:to>
    <xdr:sp macro="" textlink="">
      <xdr:nvSpPr>
        <xdr:cNvPr id="133" name="フローチャート : 判断 132"/>
        <xdr:cNvSpPr/>
      </xdr:nvSpPr>
      <xdr:spPr>
        <a:xfrm>
          <a:off x="4064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66565</xdr:rowOff>
    </xdr:from>
    <xdr:ext cx="736600" cy="259045"/>
    <xdr:sp macro="" textlink="">
      <xdr:nvSpPr>
        <xdr:cNvPr id="134" name="テキスト ボックス 133"/>
        <xdr:cNvSpPr txBox="1"/>
      </xdr:nvSpPr>
      <xdr:spPr>
        <a:xfrm>
          <a:off x="3733800" y="1069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109474</xdr:rowOff>
    </xdr:from>
    <xdr:to>
      <xdr:col>4</xdr:col>
      <xdr:colOff>482600</xdr:colOff>
      <xdr:row>64</xdr:row>
      <xdr:rowOff>762</xdr:rowOff>
    </xdr:to>
    <xdr:cxnSp macro="">
      <xdr:nvCxnSpPr>
        <xdr:cNvPr id="135" name="直線コネクタ 134"/>
        <xdr:cNvCxnSpPr/>
      </xdr:nvCxnSpPr>
      <xdr:spPr>
        <a:xfrm flipV="1">
          <a:off x="2336800" y="1091082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77978</xdr:rowOff>
    </xdr:from>
    <xdr:to>
      <xdr:col>4</xdr:col>
      <xdr:colOff>533400</xdr:colOff>
      <xdr:row>64</xdr:row>
      <xdr:rowOff>8128</xdr:rowOff>
    </xdr:to>
    <xdr:sp macro="" textlink="">
      <xdr:nvSpPr>
        <xdr:cNvPr id="136" name="フローチャート : 判断 135"/>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37" name="テキスト ボックス 136"/>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762</xdr:rowOff>
    </xdr:from>
    <xdr:to>
      <xdr:col>3</xdr:col>
      <xdr:colOff>279400</xdr:colOff>
      <xdr:row>64</xdr:row>
      <xdr:rowOff>49022</xdr:rowOff>
    </xdr:to>
    <xdr:cxnSp macro="">
      <xdr:nvCxnSpPr>
        <xdr:cNvPr id="138" name="直線コネクタ 137"/>
        <xdr:cNvCxnSpPr/>
      </xdr:nvCxnSpPr>
      <xdr:spPr>
        <a:xfrm flipV="1">
          <a:off x="1447800" y="109735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9" name="フローチャート : 判断 138"/>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52087</xdr:rowOff>
    </xdr:from>
    <xdr:ext cx="762000" cy="259045"/>
    <xdr:sp macro="" textlink="">
      <xdr:nvSpPr>
        <xdr:cNvPr id="140" name="テキスト ボックス 139"/>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41" name="フローチャート : 判断 140"/>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8653</xdr:rowOff>
    </xdr:from>
    <xdr:ext cx="762000" cy="259045"/>
    <xdr:sp macro="" textlink="">
      <xdr:nvSpPr>
        <xdr:cNvPr id="142" name="テキスト ボックス 141"/>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102108</xdr:rowOff>
    </xdr:from>
    <xdr:to>
      <xdr:col>7</xdr:col>
      <xdr:colOff>203200</xdr:colOff>
      <xdr:row>64</xdr:row>
      <xdr:rowOff>32258</xdr:rowOff>
    </xdr:to>
    <xdr:sp macro="" textlink="">
      <xdr:nvSpPr>
        <xdr:cNvPr id="148" name="円/楕円 147"/>
        <xdr:cNvSpPr/>
      </xdr:nvSpPr>
      <xdr:spPr>
        <a:xfrm>
          <a:off x="4902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74185</xdr:rowOff>
    </xdr:from>
    <xdr:ext cx="762000" cy="259045"/>
    <xdr:sp macro="" textlink="">
      <xdr:nvSpPr>
        <xdr:cNvPr id="149" name="財政構造の弾力性該当値テキスト"/>
        <xdr:cNvSpPr txBox="1"/>
      </xdr:nvSpPr>
      <xdr:spPr>
        <a:xfrm>
          <a:off x="5041900" y="1087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169672</xdr:rowOff>
    </xdr:from>
    <xdr:to>
      <xdr:col>6</xdr:col>
      <xdr:colOff>50800</xdr:colOff>
      <xdr:row>64</xdr:row>
      <xdr:rowOff>99822</xdr:rowOff>
    </xdr:to>
    <xdr:sp macro="" textlink="">
      <xdr:nvSpPr>
        <xdr:cNvPr id="150" name="円/楕円 149"/>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84599</xdr:rowOff>
    </xdr:from>
    <xdr:ext cx="736600" cy="259045"/>
    <xdr:sp macro="" textlink="">
      <xdr:nvSpPr>
        <xdr:cNvPr id="151" name="テキスト ボックス 150"/>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58674</xdr:rowOff>
    </xdr:from>
    <xdr:to>
      <xdr:col>4</xdr:col>
      <xdr:colOff>533400</xdr:colOff>
      <xdr:row>63</xdr:row>
      <xdr:rowOff>160274</xdr:rowOff>
    </xdr:to>
    <xdr:sp macro="" textlink="">
      <xdr:nvSpPr>
        <xdr:cNvPr id="152" name="円/楕円 151"/>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170451</xdr:rowOff>
    </xdr:from>
    <xdr:ext cx="762000" cy="259045"/>
    <xdr:sp macro="" textlink="">
      <xdr:nvSpPr>
        <xdr:cNvPr id="153" name="テキスト ボックス 152"/>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121412</xdr:rowOff>
    </xdr:from>
    <xdr:to>
      <xdr:col>3</xdr:col>
      <xdr:colOff>330200</xdr:colOff>
      <xdr:row>64</xdr:row>
      <xdr:rowOff>51562</xdr:rowOff>
    </xdr:to>
    <xdr:sp macro="" textlink="">
      <xdr:nvSpPr>
        <xdr:cNvPr id="154" name="円/楕円 153"/>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36339</xdr:rowOff>
    </xdr:from>
    <xdr:ext cx="762000" cy="259045"/>
    <xdr:sp macro="" textlink="">
      <xdr:nvSpPr>
        <xdr:cNvPr id="155" name="テキスト ボックス 154"/>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169672</xdr:rowOff>
    </xdr:from>
    <xdr:to>
      <xdr:col>2</xdr:col>
      <xdr:colOff>127000</xdr:colOff>
      <xdr:row>64</xdr:row>
      <xdr:rowOff>99822</xdr:rowOff>
    </xdr:to>
    <xdr:sp macro="" textlink="">
      <xdr:nvSpPr>
        <xdr:cNvPr id="156" name="円/楕円 155"/>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84599</xdr:rowOff>
    </xdr:from>
    <xdr:ext cx="762000" cy="259045"/>
    <xdr:sp macro="" textlink="">
      <xdr:nvSpPr>
        <xdr:cNvPr id="157" name="テキスト ボックス 156"/>
        <xdr:cNvSpPr txBox="1"/>
      </xdr:nvSpPr>
      <xdr:spPr>
        <a:xfrm>
          <a:off x="1066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[174,544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類似団体内平均値、全国平均、鹿児島県平均よりも上回っており、更に前年度よりも増加している。</a:t>
          </a:r>
        </a:p>
        <a:p>
          <a:r>
            <a:rPr kumimoji="1" lang="ja-JP" altLang="en-US" sz="1300">
              <a:latin typeface="ＭＳ Ｐゴシック"/>
            </a:rPr>
            <a:t>主な要因としては、物件費（前年比</a:t>
          </a:r>
          <a:r>
            <a:rPr kumimoji="1" lang="en-US" altLang="ja-JP" sz="1300">
              <a:latin typeface="ＭＳ Ｐゴシック"/>
            </a:rPr>
            <a:t>13,175</a:t>
          </a:r>
          <a:r>
            <a:rPr kumimoji="1" lang="ja-JP" altLang="en-US" sz="1300">
              <a:latin typeface="ＭＳ Ｐゴシック"/>
            </a:rPr>
            <a:t>円増）で年々増加傾向にあるふるさと納税寄付金への関係費用（返戻品発送業務委託料、クレジット決裁手数料、寄付証明郵送料）が増加していることが挙げられる。今後も、ふるさと納税関係の費用は、増えるものと予想されるが、その他の物件費は抑制できるよう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112339</xdr:rowOff>
    </xdr:from>
    <xdr:to>
      <xdr:col>7</xdr:col>
      <xdr:colOff>152400</xdr:colOff>
      <xdr:row>83</xdr:row>
      <xdr:rowOff>10499</xdr:rowOff>
    </xdr:to>
    <xdr:cxnSp macro="">
      <xdr:nvCxnSpPr>
        <xdr:cNvPr id="190" name="直線コネクタ 189"/>
        <xdr:cNvCxnSpPr/>
      </xdr:nvCxnSpPr>
      <xdr:spPr>
        <a:xfrm>
          <a:off x="4114800" y="14171239"/>
          <a:ext cx="838200" cy="6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31847</xdr:rowOff>
    </xdr:from>
    <xdr:ext cx="762000" cy="259045"/>
    <xdr:sp macro="" textlink="">
      <xdr:nvSpPr>
        <xdr:cNvPr id="191" name="人件費・物件費等の状況平均値テキスト"/>
        <xdr:cNvSpPr txBox="1"/>
      </xdr:nvSpPr>
      <xdr:spPr>
        <a:xfrm>
          <a:off x="5041900" y="13919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52676</xdr:rowOff>
    </xdr:from>
    <xdr:to>
      <xdr:col>6</xdr:col>
      <xdr:colOff>0</xdr:colOff>
      <xdr:row>82</xdr:row>
      <xdr:rowOff>112339</xdr:rowOff>
    </xdr:to>
    <xdr:cxnSp macro="">
      <xdr:nvCxnSpPr>
        <xdr:cNvPr id="193" name="直線コネクタ 192"/>
        <xdr:cNvCxnSpPr/>
      </xdr:nvCxnSpPr>
      <xdr:spPr>
        <a:xfrm>
          <a:off x="3225800" y="14111576"/>
          <a:ext cx="889000" cy="5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169126</xdr:rowOff>
    </xdr:from>
    <xdr:to>
      <xdr:col>6</xdr:col>
      <xdr:colOff>50800</xdr:colOff>
      <xdr:row>82</xdr:row>
      <xdr:rowOff>99276</xdr:rowOff>
    </xdr:to>
    <xdr:sp macro="" textlink="">
      <xdr:nvSpPr>
        <xdr:cNvPr id="194" name="フローチャート : 判断 193"/>
        <xdr:cNvSpPr/>
      </xdr:nvSpPr>
      <xdr:spPr>
        <a:xfrm>
          <a:off x="4064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109453</xdr:rowOff>
    </xdr:from>
    <xdr:ext cx="736600" cy="259045"/>
    <xdr:sp macro="" textlink="">
      <xdr:nvSpPr>
        <xdr:cNvPr id="195" name="テキスト ボックス 194"/>
        <xdr:cNvSpPr txBox="1"/>
      </xdr:nvSpPr>
      <xdr:spPr>
        <a:xfrm>
          <a:off x="3733800" y="13825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52676</xdr:rowOff>
    </xdr:from>
    <xdr:to>
      <xdr:col>4</xdr:col>
      <xdr:colOff>482600</xdr:colOff>
      <xdr:row>82</xdr:row>
      <xdr:rowOff>61478</xdr:rowOff>
    </xdr:to>
    <xdr:cxnSp macro="">
      <xdr:nvCxnSpPr>
        <xdr:cNvPr id="196" name="直線コネクタ 195"/>
        <xdr:cNvCxnSpPr/>
      </xdr:nvCxnSpPr>
      <xdr:spPr>
        <a:xfrm flipV="1">
          <a:off x="2336800" y="14111576"/>
          <a:ext cx="889000" cy="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116287</xdr:rowOff>
    </xdr:from>
    <xdr:to>
      <xdr:col>4</xdr:col>
      <xdr:colOff>533400</xdr:colOff>
      <xdr:row>82</xdr:row>
      <xdr:rowOff>46437</xdr:rowOff>
    </xdr:to>
    <xdr:sp macro="" textlink="">
      <xdr:nvSpPr>
        <xdr:cNvPr id="197" name="フローチャート : 判断 196"/>
        <xdr:cNvSpPr/>
      </xdr:nvSpPr>
      <xdr:spPr>
        <a:xfrm>
          <a:off x="3175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56614</xdr:rowOff>
    </xdr:from>
    <xdr:ext cx="762000" cy="259045"/>
    <xdr:sp macro="" textlink="">
      <xdr:nvSpPr>
        <xdr:cNvPr id="198" name="テキスト ボックス 197"/>
        <xdr:cNvSpPr txBox="1"/>
      </xdr:nvSpPr>
      <xdr:spPr>
        <a:xfrm>
          <a:off x="2844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39863</xdr:rowOff>
    </xdr:from>
    <xdr:to>
      <xdr:col>3</xdr:col>
      <xdr:colOff>279400</xdr:colOff>
      <xdr:row>82</xdr:row>
      <xdr:rowOff>61478</xdr:rowOff>
    </xdr:to>
    <xdr:cxnSp macro="">
      <xdr:nvCxnSpPr>
        <xdr:cNvPr id="199" name="直線コネクタ 198"/>
        <xdr:cNvCxnSpPr/>
      </xdr:nvCxnSpPr>
      <xdr:spPr>
        <a:xfrm>
          <a:off x="1447800" y="14098763"/>
          <a:ext cx="889000" cy="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130577</xdr:rowOff>
    </xdr:from>
    <xdr:to>
      <xdr:col>3</xdr:col>
      <xdr:colOff>330200</xdr:colOff>
      <xdr:row>82</xdr:row>
      <xdr:rowOff>60727</xdr:rowOff>
    </xdr:to>
    <xdr:sp macro="" textlink="">
      <xdr:nvSpPr>
        <xdr:cNvPr id="200" name="フローチャート : 判断 199"/>
        <xdr:cNvSpPr/>
      </xdr:nvSpPr>
      <xdr:spPr>
        <a:xfrm>
          <a:off x="2286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70904</xdr:rowOff>
    </xdr:from>
    <xdr:ext cx="762000" cy="259045"/>
    <xdr:sp macro="" textlink="">
      <xdr:nvSpPr>
        <xdr:cNvPr id="201" name="テキスト ボックス 200"/>
        <xdr:cNvSpPr txBox="1"/>
      </xdr:nvSpPr>
      <xdr:spPr>
        <a:xfrm>
          <a:off x="1955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168142</xdr:rowOff>
    </xdr:from>
    <xdr:to>
      <xdr:col>2</xdr:col>
      <xdr:colOff>127000</xdr:colOff>
      <xdr:row>82</xdr:row>
      <xdr:rowOff>98292</xdr:rowOff>
    </xdr:to>
    <xdr:sp macro="" textlink="">
      <xdr:nvSpPr>
        <xdr:cNvPr id="202" name="フローチャート : 判断 201"/>
        <xdr:cNvSpPr/>
      </xdr:nvSpPr>
      <xdr:spPr>
        <a:xfrm>
          <a:off x="1397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83069</xdr:rowOff>
    </xdr:from>
    <xdr:ext cx="762000" cy="259045"/>
    <xdr:sp macro="" textlink="">
      <xdr:nvSpPr>
        <xdr:cNvPr id="203" name="テキスト ボックス 202"/>
        <xdr:cNvSpPr txBox="1"/>
      </xdr:nvSpPr>
      <xdr:spPr>
        <a:xfrm>
          <a:off x="1066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131149</xdr:rowOff>
    </xdr:from>
    <xdr:to>
      <xdr:col>7</xdr:col>
      <xdr:colOff>203200</xdr:colOff>
      <xdr:row>83</xdr:row>
      <xdr:rowOff>61299</xdr:rowOff>
    </xdr:to>
    <xdr:sp macro="" textlink="">
      <xdr:nvSpPr>
        <xdr:cNvPr id="209" name="円/楕円 208"/>
        <xdr:cNvSpPr/>
      </xdr:nvSpPr>
      <xdr:spPr>
        <a:xfrm>
          <a:off x="4902200" y="1419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103226</xdr:rowOff>
    </xdr:from>
    <xdr:ext cx="762000" cy="259045"/>
    <xdr:sp macro="" textlink="">
      <xdr:nvSpPr>
        <xdr:cNvPr id="210" name="人件費・物件費等の状況該当値テキスト"/>
        <xdr:cNvSpPr txBox="1"/>
      </xdr:nvSpPr>
      <xdr:spPr>
        <a:xfrm>
          <a:off x="5041900" y="1416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174,544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61539</xdr:rowOff>
    </xdr:from>
    <xdr:to>
      <xdr:col>6</xdr:col>
      <xdr:colOff>50800</xdr:colOff>
      <xdr:row>82</xdr:row>
      <xdr:rowOff>163139</xdr:rowOff>
    </xdr:to>
    <xdr:sp macro="" textlink="">
      <xdr:nvSpPr>
        <xdr:cNvPr id="211" name="円/楕円 210"/>
        <xdr:cNvSpPr/>
      </xdr:nvSpPr>
      <xdr:spPr>
        <a:xfrm>
          <a:off x="4064000" y="1412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147916</xdr:rowOff>
    </xdr:from>
    <xdr:ext cx="736600" cy="259045"/>
    <xdr:sp macro="" textlink="">
      <xdr:nvSpPr>
        <xdr:cNvPr id="212" name="テキスト ボックス 211"/>
        <xdr:cNvSpPr txBox="1"/>
      </xdr:nvSpPr>
      <xdr:spPr>
        <a:xfrm>
          <a:off x="3733800" y="14206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160,120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1876</xdr:rowOff>
    </xdr:from>
    <xdr:to>
      <xdr:col>4</xdr:col>
      <xdr:colOff>533400</xdr:colOff>
      <xdr:row>82</xdr:row>
      <xdr:rowOff>103476</xdr:rowOff>
    </xdr:to>
    <xdr:sp macro="" textlink="">
      <xdr:nvSpPr>
        <xdr:cNvPr id="213" name="円/楕円 212"/>
        <xdr:cNvSpPr/>
      </xdr:nvSpPr>
      <xdr:spPr>
        <a:xfrm>
          <a:off x="3175000" y="1406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88253</xdr:rowOff>
    </xdr:from>
    <xdr:ext cx="762000" cy="259045"/>
    <xdr:sp macro="" textlink="">
      <xdr:nvSpPr>
        <xdr:cNvPr id="214" name="テキスト ボックス 213"/>
        <xdr:cNvSpPr txBox="1"/>
      </xdr:nvSpPr>
      <xdr:spPr>
        <a:xfrm>
          <a:off x="2844800" y="1414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147,757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10678</xdr:rowOff>
    </xdr:from>
    <xdr:to>
      <xdr:col>3</xdr:col>
      <xdr:colOff>330200</xdr:colOff>
      <xdr:row>82</xdr:row>
      <xdr:rowOff>112278</xdr:rowOff>
    </xdr:to>
    <xdr:sp macro="" textlink="">
      <xdr:nvSpPr>
        <xdr:cNvPr id="215" name="円/楕円 214"/>
        <xdr:cNvSpPr/>
      </xdr:nvSpPr>
      <xdr:spPr>
        <a:xfrm>
          <a:off x="2286000" y="140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97055</xdr:rowOff>
    </xdr:from>
    <xdr:ext cx="762000" cy="259045"/>
    <xdr:sp macro="" textlink="">
      <xdr:nvSpPr>
        <xdr:cNvPr id="216" name="テキスト ボックス 215"/>
        <xdr:cNvSpPr txBox="1"/>
      </xdr:nvSpPr>
      <xdr:spPr>
        <a:xfrm>
          <a:off x="1955800" y="1415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149,581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160513</xdr:rowOff>
    </xdr:from>
    <xdr:to>
      <xdr:col>2</xdr:col>
      <xdr:colOff>127000</xdr:colOff>
      <xdr:row>82</xdr:row>
      <xdr:rowOff>90663</xdr:rowOff>
    </xdr:to>
    <xdr:sp macro="" textlink="">
      <xdr:nvSpPr>
        <xdr:cNvPr id="217" name="円/楕円 216"/>
        <xdr:cNvSpPr/>
      </xdr:nvSpPr>
      <xdr:spPr>
        <a:xfrm>
          <a:off x="1397000" y="1404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100840</xdr:rowOff>
    </xdr:from>
    <xdr:ext cx="762000" cy="259045"/>
    <xdr:sp macro="" textlink="">
      <xdr:nvSpPr>
        <xdr:cNvPr id="218" name="テキスト ボックス 217"/>
        <xdr:cNvSpPr txBox="1"/>
      </xdr:nvSpPr>
      <xdr:spPr>
        <a:xfrm>
          <a:off x="1066800" y="1381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年度と比較すると</a:t>
          </a:r>
          <a:r>
            <a:rPr kumimoji="1" lang="en-US" altLang="ja-JP" sz="1300">
              <a:latin typeface="ＭＳ Ｐゴシック"/>
            </a:rPr>
            <a:t>0.3</a:t>
          </a:r>
          <a:r>
            <a:rPr kumimoji="1" lang="ja-JP" altLang="en-US" sz="1300">
              <a:latin typeface="ＭＳ Ｐゴシック"/>
            </a:rPr>
            <a:t>ポイント増加しているが、その主な要因は職員構成の変動に伴って特定の経験年数階層が変動したことによるものであるが、その数値は類似団体内平均値、全国町村平均を上回っていることから、今後も適正な定員管理と併せて給与水準の適正な管理に努め総人件費の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97537</xdr:rowOff>
    </xdr:from>
    <xdr:to>
      <xdr:col>24</xdr:col>
      <xdr:colOff>558800</xdr:colOff>
      <xdr:row>87</xdr:row>
      <xdr:rowOff>152146</xdr:rowOff>
    </xdr:to>
    <xdr:cxnSp macro="">
      <xdr:nvCxnSpPr>
        <xdr:cNvPr id="245" name="直線コネクタ 244"/>
        <xdr:cNvCxnSpPr/>
      </xdr:nvCxnSpPr>
      <xdr:spPr>
        <a:xfrm flipV="1">
          <a:off x="17018000" y="13813537"/>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124223</xdr:rowOff>
    </xdr:from>
    <xdr:ext cx="762000" cy="259045"/>
    <xdr:sp macro="" textlink="">
      <xdr:nvSpPr>
        <xdr:cNvPr id="246" name="給与水準   （国との比較）最小値テキスト"/>
        <xdr:cNvSpPr txBox="1"/>
      </xdr:nvSpPr>
      <xdr:spPr>
        <a:xfrm>
          <a:off x="17106900" y="1504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152146</xdr:rowOff>
    </xdr:from>
    <xdr:to>
      <xdr:col>24</xdr:col>
      <xdr:colOff>647700</xdr:colOff>
      <xdr:row>87</xdr:row>
      <xdr:rowOff>152146</xdr:rowOff>
    </xdr:to>
    <xdr:cxnSp macro="">
      <xdr:nvCxnSpPr>
        <xdr:cNvPr id="247" name="直線コネクタ 246"/>
        <xdr:cNvCxnSpPr/>
      </xdr:nvCxnSpPr>
      <xdr:spPr>
        <a:xfrm>
          <a:off x="16929100" y="1506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12464</xdr:rowOff>
    </xdr:from>
    <xdr:ext cx="762000" cy="259045"/>
    <xdr:sp macro="" textlink="">
      <xdr:nvSpPr>
        <xdr:cNvPr id="248" name="給与水準   （国との比較）最大値テキスト"/>
        <xdr:cNvSpPr txBox="1"/>
      </xdr:nvSpPr>
      <xdr:spPr>
        <a:xfrm>
          <a:off x="17106900" y="135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97537</xdr:rowOff>
    </xdr:from>
    <xdr:to>
      <xdr:col>24</xdr:col>
      <xdr:colOff>647700</xdr:colOff>
      <xdr:row>80</xdr:row>
      <xdr:rowOff>97537</xdr:rowOff>
    </xdr:to>
    <xdr:cxnSp macro="">
      <xdr:nvCxnSpPr>
        <xdr:cNvPr id="249" name="直線コネクタ 248"/>
        <xdr:cNvCxnSpPr/>
      </xdr:nvCxnSpPr>
      <xdr:spPr>
        <a:xfrm>
          <a:off x="16929100" y="13813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12446</xdr:rowOff>
    </xdr:from>
    <xdr:to>
      <xdr:col>24</xdr:col>
      <xdr:colOff>558800</xdr:colOff>
      <xdr:row>85</xdr:row>
      <xdr:rowOff>41402</xdr:rowOff>
    </xdr:to>
    <xdr:cxnSp macro="">
      <xdr:nvCxnSpPr>
        <xdr:cNvPr id="250" name="直線コネクタ 249"/>
        <xdr:cNvCxnSpPr/>
      </xdr:nvCxnSpPr>
      <xdr:spPr>
        <a:xfrm>
          <a:off x="16179800" y="1458569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111014</xdr:rowOff>
    </xdr:from>
    <xdr:ext cx="762000" cy="259045"/>
    <xdr:sp macro="" textlink="">
      <xdr:nvSpPr>
        <xdr:cNvPr id="251" name="給与水準   （国との比較）平均値テキスト"/>
        <xdr:cNvSpPr txBox="1"/>
      </xdr:nvSpPr>
      <xdr:spPr>
        <a:xfrm>
          <a:off x="17106900" y="14341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52" name="フローチャート : 判断 251"/>
        <xdr:cNvSpPr/>
      </xdr:nvSpPr>
      <xdr:spPr>
        <a:xfrm>
          <a:off x="169672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125985</xdr:rowOff>
    </xdr:from>
    <xdr:to>
      <xdr:col>23</xdr:col>
      <xdr:colOff>406400</xdr:colOff>
      <xdr:row>85</xdr:row>
      <xdr:rowOff>12446</xdr:rowOff>
    </xdr:to>
    <xdr:cxnSp macro="">
      <xdr:nvCxnSpPr>
        <xdr:cNvPr id="253" name="直線コネクタ 252"/>
        <xdr:cNvCxnSpPr/>
      </xdr:nvCxnSpPr>
      <xdr:spPr>
        <a:xfrm>
          <a:off x="15290800" y="14527785"/>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4" name="フローチャート : 判断 253"/>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5" name="テキスト ボックス 254"/>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125985</xdr:rowOff>
    </xdr:from>
    <xdr:to>
      <xdr:col>22</xdr:col>
      <xdr:colOff>203200</xdr:colOff>
      <xdr:row>89</xdr:row>
      <xdr:rowOff>156718</xdr:rowOff>
    </xdr:to>
    <xdr:cxnSp macro="">
      <xdr:nvCxnSpPr>
        <xdr:cNvPr id="256" name="直線コネクタ 255"/>
        <xdr:cNvCxnSpPr/>
      </xdr:nvCxnSpPr>
      <xdr:spPr>
        <a:xfrm flipV="1">
          <a:off x="14401800" y="14527785"/>
          <a:ext cx="889000" cy="88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36576</xdr:rowOff>
    </xdr:from>
    <xdr:to>
      <xdr:col>22</xdr:col>
      <xdr:colOff>254000</xdr:colOff>
      <xdr:row>84</xdr:row>
      <xdr:rowOff>138176</xdr:rowOff>
    </xdr:to>
    <xdr:sp macro="" textlink="">
      <xdr:nvSpPr>
        <xdr:cNvPr id="257" name="フローチャート : 判断 256"/>
        <xdr:cNvSpPr/>
      </xdr:nvSpPr>
      <xdr:spPr>
        <a:xfrm>
          <a:off x="15240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148353</xdr:rowOff>
    </xdr:from>
    <xdr:ext cx="762000" cy="259045"/>
    <xdr:sp macro="" textlink="">
      <xdr:nvSpPr>
        <xdr:cNvPr id="258" name="テキスト ボックス 257"/>
        <xdr:cNvSpPr txBox="1"/>
      </xdr:nvSpPr>
      <xdr:spPr>
        <a:xfrm>
          <a:off x="14909800" y="1420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79502</xdr:rowOff>
    </xdr:from>
    <xdr:to>
      <xdr:col>21</xdr:col>
      <xdr:colOff>0</xdr:colOff>
      <xdr:row>89</xdr:row>
      <xdr:rowOff>156718</xdr:rowOff>
    </xdr:to>
    <xdr:cxnSp macro="">
      <xdr:nvCxnSpPr>
        <xdr:cNvPr id="259" name="直線コネクタ 258"/>
        <xdr:cNvCxnSpPr/>
      </xdr:nvCxnSpPr>
      <xdr:spPr>
        <a:xfrm>
          <a:off x="13512800" y="153385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0" name="フローチャート : 判断 259"/>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43959</xdr:rowOff>
    </xdr:from>
    <xdr:ext cx="762000" cy="259045"/>
    <xdr:sp macro="" textlink="">
      <xdr:nvSpPr>
        <xdr:cNvPr id="261" name="テキスト ボックス 260"/>
        <xdr:cNvSpPr txBox="1"/>
      </xdr:nvSpPr>
      <xdr:spPr>
        <a:xfrm>
          <a:off x="14020800" y="1496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122937</xdr:rowOff>
    </xdr:from>
    <xdr:to>
      <xdr:col>19</xdr:col>
      <xdr:colOff>533400</xdr:colOff>
      <xdr:row>89</xdr:row>
      <xdr:rowOff>53087</xdr:rowOff>
    </xdr:to>
    <xdr:sp macro="" textlink="">
      <xdr:nvSpPr>
        <xdr:cNvPr id="262" name="フローチャート : 判断 261"/>
        <xdr:cNvSpPr/>
      </xdr:nvSpPr>
      <xdr:spPr>
        <a:xfrm>
          <a:off x="13462000" y="152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63264</xdr:rowOff>
    </xdr:from>
    <xdr:ext cx="762000" cy="259045"/>
    <xdr:sp macro="" textlink="">
      <xdr:nvSpPr>
        <xdr:cNvPr id="263" name="テキスト ボックス 262"/>
        <xdr:cNvSpPr txBox="1"/>
      </xdr:nvSpPr>
      <xdr:spPr>
        <a:xfrm>
          <a:off x="13131800" y="1497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69" name="円/楕円 268"/>
        <xdr:cNvSpPr/>
      </xdr:nvSpPr>
      <xdr:spPr>
        <a:xfrm>
          <a:off x="169672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134129</xdr:rowOff>
    </xdr:from>
    <xdr:ext cx="762000" cy="259045"/>
    <xdr:sp macro="" textlink="">
      <xdr:nvSpPr>
        <xdr:cNvPr id="270" name="給与水準   （国との比較）該当値テキスト"/>
        <xdr:cNvSpPr txBox="1"/>
      </xdr:nvSpPr>
      <xdr:spPr>
        <a:xfrm>
          <a:off x="17106900" y="1453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133096</xdr:rowOff>
    </xdr:from>
    <xdr:to>
      <xdr:col>23</xdr:col>
      <xdr:colOff>457200</xdr:colOff>
      <xdr:row>85</xdr:row>
      <xdr:rowOff>63246</xdr:rowOff>
    </xdr:to>
    <xdr:sp macro="" textlink="">
      <xdr:nvSpPr>
        <xdr:cNvPr id="271" name="円/楕円 270"/>
        <xdr:cNvSpPr/>
      </xdr:nvSpPr>
      <xdr:spPr>
        <a:xfrm>
          <a:off x="16129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48023</xdr:rowOff>
    </xdr:from>
    <xdr:ext cx="736600" cy="259045"/>
    <xdr:sp macro="" textlink="">
      <xdr:nvSpPr>
        <xdr:cNvPr id="272" name="テキスト ボックス 271"/>
        <xdr:cNvSpPr txBox="1"/>
      </xdr:nvSpPr>
      <xdr:spPr>
        <a:xfrm>
          <a:off x="15798800" y="1462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75185</xdr:rowOff>
    </xdr:from>
    <xdr:to>
      <xdr:col>22</xdr:col>
      <xdr:colOff>254000</xdr:colOff>
      <xdr:row>85</xdr:row>
      <xdr:rowOff>5335</xdr:rowOff>
    </xdr:to>
    <xdr:sp macro="" textlink="">
      <xdr:nvSpPr>
        <xdr:cNvPr id="273" name="円/楕円 272"/>
        <xdr:cNvSpPr/>
      </xdr:nvSpPr>
      <xdr:spPr>
        <a:xfrm>
          <a:off x="15240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161562</xdr:rowOff>
    </xdr:from>
    <xdr:ext cx="762000" cy="259045"/>
    <xdr:sp macro="" textlink="">
      <xdr:nvSpPr>
        <xdr:cNvPr id="274" name="テキスト ボックス 273"/>
        <xdr:cNvSpPr txBox="1"/>
      </xdr:nvSpPr>
      <xdr:spPr>
        <a:xfrm>
          <a:off x="14909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105918</xdr:rowOff>
    </xdr:from>
    <xdr:to>
      <xdr:col>21</xdr:col>
      <xdr:colOff>50800</xdr:colOff>
      <xdr:row>90</xdr:row>
      <xdr:rowOff>36068</xdr:rowOff>
    </xdr:to>
    <xdr:sp macro="" textlink="">
      <xdr:nvSpPr>
        <xdr:cNvPr id="275" name="円/楕円 274"/>
        <xdr:cNvSpPr/>
      </xdr:nvSpPr>
      <xdr:spPr>
        <a:xfrm>
          <a:off x="14351000" y="153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20845</xdr:rowOff>
    </xdr:from>
    <xdr:ext cx="762000" cy="259045"/>
    <xdr:sp macro="" textlink="">
      <xdr:nvSpPr>
        <xdr:cNvPr id="276" name="テキスト ボックス 275"/>
        <xdr:cNvSpPr txBox="1"/>
      </xdr:nvSpPr>
      <xdr:spPr>
        <a:xfrm>
          <a:off x="14020800" y="154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28702</xdr:rowOff>
    </xdr:from>
    <xdr:to>
      <xdr:col>19</xdr:col>
      <xdr:colOff>533400</xdr:colOff>
      <xdr:row>89</xdr:row>
      <xdr:rowOff>130302</xdr:rowOff>
    </xdr:to>
    <xdr:sp macro="" textlink="">
      <xdr:nvSpPr>
        <xdr:cNvPr id="277" name="円/楕円 276"/>
        <xdr:cNvSpPr/>
      </xdr:nvSpPr>
      <xdr:spPr>
        <a:xfrm>
          <a:off x="13462000" y="152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115079</xdr:rowOff>
    </xdr:from>
    <xdr:ext cx="762000" cy="259045"/>
    <xdr:sp macro="" textlink="">
      <xdr:nvSpPr>
        <xdr:cNvPr id="278" name="テキスト ボックス 277"/>
        <xdr:cNvSpPr txBox="1"/>
      </xdr:nvSpPr>
      <xdr:spPr>
        <a:xfrm>
          <a:off x="13131800" y="153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年度では対前年比△</a:t>
          </a:r>
          <a:r>
            <a:rPr kumimoji="1" lang="en-US" altLang="ja-JP" sz="1300">
              <a:latin typeface="ＭＳ Ｐゴシック"/>
            </a:rPr>
            <a:t>0.02</a:t>
          </a:r>
          <a:r>
            <a:rPr kumimoji="1" lang="ja-JP" altLang="en-US" sz="1300">
              <a:latin typeface="ＭＳ Ｐゴシック"/>
            </a:rPr>
            <a:t>人減の</a:t>
          </a:r>
          <a:r>
            <a:rPr kumimoji="1" lang="en-US" altLang="ja-JP" sz="1300">
              <a:latin typeface="ＭＳ Ｐゴシック"/>
            </a:rPr>
            <a:t>10.28</a:t>
          </a:r>
          <a:r>
            <a:rPr kumimoji="1" lang="ja-JP" altLang="en-US" sz="1300">
              <a:latin typeface="ＭＳ Ｐゴシック"/>
            </a:rPr>
            <a:t>人となっている。職員数は減少し、第二次肝付町定員適正化計画（平成</a:t>
          </a:r>
          <a:r>
            <a:rPr kumimoji="1" lang="en-US" altLang="ja-JP" sz="1300">
              <a:latin typeface="ＭＳ Ｐゴシック"/>
            </a:rPr>
            <a:t>23</a:t>
          </a:r>
          <a:r>
            <a:rPr kumimoji="1" lang="ja-JP" altLang="en-US" sz="1300">
              <a:latin typeface="ＭＳ Ｐゴシック"/>
            </a:rPr>
            <a:t>年策定）の平成</a:t>
          </a:r>
          <a:r>
            <a:rPr kumimoji="1" lang="en-US" altLang="ja-JP" sz="1300">
              <a:latin typeface="ＭＳ Ｐゴシック"/>
            </a:rPr>
            <a:t>27</a:t>
          </a:r>
          <a:r>
            <a:rPr kumimoji="1" lang="ja-JP" altLang="en-US" sz="1300">
              <a:latin typeface="ＭＳ Ｐゴシック"/>
            </a:rPr>
            <a:t>年度目標はクリアしているものの、その数値類似団体内平均値、全国平均、鹿児島県平均を上回っていることから、これまでの定員適正化の取組みの成果を点検しつつ、改めて職員数の検証を行い、行政需要の動向を見定めながら、引き続き事務の簡素化・効率化を図り適正な定員管理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0" name="直線コネクタ 309"/>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1"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2" name="直線コネクタ 311"/>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3"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4" name="直線コネクタ 313"/>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42817</xdr:rowOff>
    </xdr:from>
    <xdr:to>
      <xdr:col>24</xdr:col>
      <xdr:colOff>558800</xdr:colOff>
      <xdr:row>64</xdr:row>
      <xdr:rowOff>46265</xdr:rowOff>
    </xdr:to>
    <xdr:cxnSp macro="">
      <xdr:nvCxnSpPr>
        <xdr:cNvPr id="315" name="直線コネクタ 314"/>
        <xdr:cNvCxnSpPr/>
      </xdr:nvCxnSpPr>
      <xdr:spPr>
        <a:xfrm flipV="1">
          <a:off x="16179800" y="11015617"/>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118762</xdr:rowOff>
    </xdr:from>
    <xdr:ext cx="762000" cy="259045"/>
    <xdr:sp macro="" textlink="">
      <xdr:nvSpPr>
        <xdr:cNvPr id="316"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7" name="フローチャート : 判断 316"/>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166007</xdr:rowOff>
    </xdr:from>
    <xdr:to>
      <xdr:col>23</xdr:col>
      <xdr:colOff>406400</xdr:colOff>
      <xdr:row>64</xdr:row>
      <xdr:rowOff>46265</xdr:rowOff>
    </xdr:to>
    <xdr:cxnSp macro="">
      <xdr:nvCxnSpPr>
        <xdr:cNvPr id="318" name="直線コネクタ 317"/>
        <xdr:cNvCxnSpPr/>
      </xdr:nvCxnSpPr>
      <xdr:spPr>
        <a:xfrm>
          <a:off x="15290800" y="109673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76381</xdr:rowOff>
    </xdr:from>
    <xdr:to>
      <xdr:col>23</xdr:col>
      <xdr:colOff>457200</xdr:colOff>
      <xdr:row>63</xdr:row>
      <xdr:rowOff>6531</xdr:rowOff>
    </xdr:to>
    <xdr:sp macro="" textlink="">
      <xdr:nvSpPr>
        <xdr:cNvPr id="319" name="フローチャート : 判断 318"/>
        <xdr:cNvSpPr/>
      </xdr:nvSpPr>
      <xdr:spPr>
        <a:xfrm>
          <a:off x="16129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16708</xdr:rowOff>
    </xdr:from>
    <xdr:ext cx="736600" cy="259045"/>
    <xdr:sp macro="" textlink="">
      <xdr:nvSpPr>
        <xdr:cNvPr id="320" name="テキスト ボックス 319"/>
        <xdr:cNvSpPr txBox="1"/>
      </xdr:nvSpPr>
      <xdr:spPr>
        <a:xfrm>
          <a:off x="15798800" y="10475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166007</xdr:rowOff>
    </xdr:from>
    <xdr:to>
      <xdr:col>22</xdr:col>
      <xdr:colOff>203200</xdr:colOff>
      <xdr:row>64</xdr:row>
      <xdr:rowOff>1451</xdr:rowOff>
    </xdr:to>
    <xdr:cxnSp macro="">
      <xdr:nvCxnSpPr>
        <xdr:cNvPr id="321" name="直線コネクタ 320"/>
        <xdr:cNvCxnSpPr/>
      </xdr:nvCxnSpPr>
      <xdr:spPr>
        <a:xfrm flipV="1">
          <a:off x="14401800" y="109673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76381</xdr:rowOff>
    </xdr:from>
    <xdr:to>
      <xdr:col>22</xdr:col>
      <xdr:colOff>254000</xdr:colOff>
      <xdr:row>63</xdr:row>
      <xdr:rowOff>6531</xdr:rowOff>
    </xdr:to>
    <xdr:sp macro="" textlink="">
      <xdr:nvSpPr>
        <xdr:cNvPr id="322" name="フローチャート : 判断 321"/>
        <xdr:cNvSpPr/>
      </xdr:nvSpPr>
      <xdr:spPr>
        <a:xfrm>
          <a:off x="15240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16708</xdr:rowOff>
    </xdr:from>
    <xdr:ext cx="762000" cy="259045"/>
    <xdr:sp macro="" textlink="">
      <xdr:nvSpPr>
        <xdr:cNvPr id="323" name="テキスト ボックス 322"/>
        <xdr:cNvSpPr txBox="1"/>
      </xdr:nvSpPr>
      <xdr:spPr>
        <a:xfrm>
          <a:off x="14909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1451</xdr:rowOff>
    </xdr:from>
    <xdr:to>
      <xdr:col>21</xdr:col>
      <xdr:colOff>0</xdr:colOff>
      <xdr:row>64</xdr:row>
      <xdr:rowOff>15240</xdr:rowOff>
    </xdr:to>
    <xdr:cxnSp macro="">
      <xdr:nvCxnSpPr>
        <xdr:cNvPr id="324" name="直線コネクタ 323"/>
        <xdr:cNvCxnSpPr/>
      </xdr:nvCxnSpPr>
      <xdr:spPr>
        <a:xfrm flipV="1">
          <a:off x="13512800" y="1097425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83276</xdr:rowOff>
    </xdr:from>
    <xdr:to>
      <xdr:col>21</xdr:col>
      <xdr:colOff>50800</xdr:colOff>
      <xdr:row>63</xdr:row>
      <xdr:rowOff>13426</xdr:rowOff>
    </xdr:to>
    <xdr:sp macro="" textlink="">
      <xdr:nvSpPr>
        <xdr:cNvPr id="325" name="フローチャート : 判断 324"/>
        <xdr:cNvSpPr/>
      </xdr:nvSpPr>
      <xdr:spPr>
        <a:xfrm>
          <a:off x="143510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23603</xdr:rowOff>
    </xdr:from>
    <xdr:ext cx="762000" cy="259045"/>
    <xdr:sp macro="" textlink="">
      <xdr:nvSpPr>
        <xdr:cNvPr id="326" name="テキスト ボックス 325"/>
        <xdr:cNvSpPr txBox="1"/>
      </xdr:nvSpPr>
      <xdr:spPr>
        <a:xfrm>
          <a:off x="14020800" y="1048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100512</xdr:rowOff>
    </xdr:from>
    <xdr:to>
      <xdr:col>19</xdr:col>
      <xdr:colOff>533400</xdr:colOff>
      <xdr:row>63</xdr:row>
      <xdr:rowOff>30662</xdr:rowOff>
    </xdr:to>
    <xdr:sp macro="" textlink="">
      <xdr:nvSpPr>
        <xdr:cNvPr id="327" name="フローチャート : 判断 326"/>
        <xdr:cNvSpPr/>
      </xdr:nvSpPr>
      <xdr:spPr>
        <a:xfrm>
          <a:off x="13462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40839</xdr:rowOff>
    </xdr:from>
    <xdr:ext cx="762000" cy="259045"/>
    <xdr:sp macro="" textlink="">
      <xdr:nvSpPr>
        <xdr:cNvPr id="328" name="テキスト ボックス 327"/>
        <xdr:cNvSpPr txBox="1"/>
      </xdr:nvSpPr>
      <xdr:spPr>
        <a:xfrm>
          <a:off x="13131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163467</xdr:rowOff>
    </xdr:from>
    <xdr:to>
      <xdr:col>24</xdr:col>
      <xdr:colOff>609600</xdr:colOff>
      <xdr:row>64</xdr:row>
      <xdr:rowOff>93617</xdr:rowOff>
    </xdr:to>
    <xdr:sp macro="" textlink="">
      <xdr:nvSpPr>
        <xdr:cNvPr id="334" name="円/楕円 333"/>
        <xdr:cNvSpPr/>
      </xdr:nvSpPr>
      <xdr:spPr>
        <a:xfrm>
          <a:off x="169672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135544</xdr:rowOff>
    </xdr:from>
    <xdr:ext cx="762000" cy="259045"/>
    <xdr:sp macro="" textlink="">
      <xdr:nvSpPr>
        <xdr:cNvPr id="335" name="定員管理の状況該当値テキスト"/>
        <xdr:cNvSpPr txBox="1"/>
      </xdr:nvSpPr>
      <xdr:spPr>
        <a:xfrm>
          <a:off x="17106900" y="109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166915</xdr:rowOff>
    </xdr:from>
    <xdr:to>
      <xdr:col>23</xdr:col>
      <xdr:colOff>457200</xdr:colOff>
      <xdr:row>64</xdr:row>
      <xdr:rowOff>97065</xdr:rowOff>
    </xdr:to>
    <xdr:sp macro="" textlink="">
      <xdr:nvSpPr>
        <xdr:cNvPr id="336" name="円/楕円 335"/>
        <xdr:cNvSpPr/>
      </xdr:nvSpPr>
      <xdr:spPr>
        <a:xfrm>
          <a:off x="16129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81842</xdr:rowOff>
    </xdr:from>
    <xdr:ext cx="736600" cy="259045"/>
    <xdr:sp macro="" textlink="">
      <xdr:nvSpPr>
        <xdr:cNvPr id="337" name="テキスト ボックス 336"/>
        <xdr:cNvSpPr txBox="1"/>
      </xdr:nvSpPr>
      <xdr:spPr>
        <a:xfrm>
          <a:off x="15798800" y="1105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115207</xdr:rowOff>
    </xdr:from>
    <xdr:to>
      <xdr:col>22</xdr:col>
      <xdr:colOff>254000</xdr:colOff>
      <xdr:row>64</xdr:row>
      <xdr:rowOff>45357</xdr:rowOff>
    </xdr:to>
    <xdr:sp macro="" textlink="">
      <xdr:nvSpPr>
        <xdr:cNvPr id="338" name="円/楕円 337"/>
        <xdr:cNvSpPr/>
      </xdr:nvSpPr>
      <xdr:spPr>
        <a:xfrm>
          <a:off x="15240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30134</xdr:rowOff>
    </xdr:from>
    <xdr:ext cx="762000" cy="259045"/>
    <xdr:sp macro="" textlink="">
      <xdr:nvSpPr>
        <xdr:cNvPr id="339" name="テキスト ボックス 338"/>
        <xdr:cNvSpPr txBox="1"/>
      </xdr:nvSpPr>
      <xdr:spPr>
        <a:xfrm>
          <a:off x="14909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122101</xdr:rowOff>
    </xdr:from>
    <xdr:to>
      <xdr:col>21</xdr:col>
      <xdr:colOff>50800</xdr:colOff>
      <xdr:row>64</xdr:row>
      <xdr:rowOff>52251</xdr:rowOff>
    </xdr:to>
    <xdr:sp macro="" textlink="">
      <xdr:nvSpPr>
        <xdr:cNvPr id="340" name="円/楕円 339"/>
        <xdr:cNvSpPr/>
      </xdr:nvSpPr>
      <xdr:spPr>
        <a:xfrm>
          <a:off x="14351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37028</xdr:rowOff>
    </xdr:from>
    <xdr:ext cx="762000" cy="259045"/>
    <xdr:sp macro="" textlink="">
      <xdr:nvSpPr>
        <xdr:cNvPr id="341" name="テキスト ボックス 340"/>
        <xdr:cNvSpPr txBox="1"/>
      </xdr:nvSpPr>
      <xdr:spPr>
        <a:xfrm>
          <a:off x="14020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135890</xdr:rowOff>
    </xdr:from>
    <xdr:to>
      <xdr:col>19</xdr:col>
      <xdr:colOff>533400</xdr:colOff>
      <xdr:row>64</xdr:row>
      <xdr:rowOff>66040</xdr:rowOff>
    </xdr:to>
    <xdr:sp macro="" textlink="">
      <xdr:nvSpPr>
        <xdr:cNvPr id="342" name="円/楕円 341"/>
        <xdr:cNvSpPr/>
      </xdr:nvSpPr>
      <xdr:spPr>
        <a:xfrm>
          <a:off x="13462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50817</xdr:rowOff>
    </xdr:from>
    <xdr:ext cx="762000" cy="259045"/>
    <xdr:sp macro="" textlink="">
      <xdr:nvSpPr>
        <xdr:cNvPr id="343" name="テキスト ボックス 342"/>
        <xdr:cNvSpPr txBox="1"/>
      </xdr:nvSpPr>
      <xdr:spPr>
        <a:xfrm>
          <a:off x="13131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実質公債費比率については、平成</a:t>
          </a:r>
          <a:r>
            <a:rPr kumimoji="1" lang="en-US" altLang="ja-JP" sz="1300">
              <a:latin typeface="ＭＳ Ｐゴシック"/>
            </a:rPr>
            <a:t>18</a:t>
          </a:r>
          <a:r>
            <a:rPr kumimoji="1" lang="ja-JP" altLang="en-US" sz="1300">
              <a:latin typeface="ＭＳ Ｐゴシック"/>
            </a:rPr>
            <a:t>年度以降減少しており、類似団体内平均値、鹿児島県平均より下回って改善されてきている。</a:t>
          </a:r>
        </a:p>
        <a:p>
          <a:r>
            <a:rPr kumimoji="1" lang="ja-JP" altLang="en-US" sz="1300">
              <a:latin typeface="ＭＳ Ｐゴシック"/>
            </a:rPr>
            <a:t>今後は、世代間負担の公平性を保ちながら、交付税措置率の高い、有利な地方債の活用に努める。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45</xdr:row>
      <xdr:rowOff>131535</xdr:rowOff>
    </xdr:to>
    <xdr:cxnSp macro="">
      <xdr:nvCxnSpPr>
        <xdr:cNvPr id="374" name="直線コネクタ 373"/>
        <xdr:cNvCxnSpPr/>
      </xdr:nvCxnSpPr>
      <xdr:spPr>
        <a:xfrm flipV="1">
          <a:off x="17018000" y="6249610"/>
          <a:ext cx="0" cy="1597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5"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6" name="直線コネクタ 375"/>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77"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78" name="直線コネクタ 377"/>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149981</xdr:rowOff>
    </xdr:from>
    <xdr:to>
      <xdr:col>24</xdr:col>
      <xdr:colOff>558800</xdr:colOff>
      <xdr:row>42</xdr:row>
      <xdr:rowOff>13909</xdr:rowOff>
    </xdr:to>
    <xdr:cxnSp macro="">
      <xdr:nvCxnSpPr>
        <xdr:cNvPr id="379" name="直線コネクタ 378"/>
        <xdr:cNvCxnSpPr/>
      </xdr:nvCxnSpPr>
      <xdr:spPr>
        <a:xfrm flipV="1">
          <a:off x="16179800" y="7007981"/>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163182</xdr:rowOff>
    </xdr:from>
    <xdr:ext cx="762000" cy="259045"/>
    <xdr:sp macro="" textlink="">
      <xdr:nvSpPr>
        <xdr:cNvPr id="380"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381" name="フローチャート : 判断 380"/>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13909</xdr:rowOff>
    </xdr:from>
    <xdr:to>
      <xdr:col>23</xdr:col>
      <xdr:colOff>406400</xdr:colOff>
      <xdr:row>43</xdr:row>
      <xdr:rowOff>60778</xdr:rowOff>
    </xdr:to>
    <xdr:cxnSp macro="">
      <xdr:nvCxnSpPr>
        <xdr:cNvPr id="382" name="直線コネクタ 381"/>
        <xdr:cNvCxnSpPr/>
      </xdr:nvCxnSpPr>
      <xdr:spPr>
        <a:xfrm flipV="1">
          <a:off x="15290800" y="7214809"/>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3" name="フローチャート : 判断 382"/>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84" name="テキスト ボックス 383"/>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60778</xdr:rowOff>
    </xdr:from>
    <xdr:to>
      <xdr:col>22</xdr:col>
      <xdr:colOff>203200</xdr:colOff>
      <xdr:row>44</xdr:row>
      <xdr:rowOff>15724</xdr:rowOff>
    </xdr:to>
    <xdr:cxnSp macro="">
      <xdr:nvCxnSpPr>
        <xdr:cNvPr id="385" name="直線コネクタ 384"/>
        <xdr:cNvCxnSpPr/>
      </xdr:nvCxnSpPr>
      <xdr:spPr>
        <a:xfrm flipV="1">
          <a:off x="14401800" y="743312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158448</xdr:rowOff>
    </xdr:from>
    <xdr:to>
      <xdr:col>22</xdr:col>
      <xdr:colOff>254000</xdr:colOff>
      <xdr:row>43</xdr:row>
      <xdr:rowOff>88598</xdr:rowOff>
    </xdr:to>
    <xdr:sp macro="" textlink="">
      <xdr:nvSpPr>
        <xdr:cNvPr id="386" name="フローチャート : 判断 385"/>
        <xdr:cNvSpPr/>
      </xdr:nvSpPr>
      <xdr:spPr>
        <a:xfrm>
          <a:off x="15240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98775</xdr:rowOff>
    </xdr:from>
    <xdr:ext cx="762000" cy="259045"/>
    <xdr:sp macro="" textlink="">
      <xdr:nvSpPr>
        <xdr:cNvPr id="387" name="テキスト ボックス 386"/>
        <xdr:cNvSpPr txBox="1"/>
      </xdr:nvSpPr>
      <xdr:spPr>
        <a:xfrm>
          <a:off x="14909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15724</xdr:rowOff>
    </xdr:from>
    <xdr:to>
      <xdr:col>21</xdr:col>
      <xdr:colOff>0</xdr:colOff>
      <xdr:row>44</xdr:row>
      <xdr:rowOff>96157</xdr:rowOff>
    </xdr:to>
    <xdr:cxnSp macro="">
      <xdr:nvCxnSpPr>
        <xdr:cNvPr id="388" name="直線コネクタ 387"/>
        <xdr:cNvCxnSpPr/>
      </xdr:nvCxnSpPr>
      <xdr:spPr>
        <a:xfrm flipV="1">
          <a:off x="13512800" y="755952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44450</xdr:rowOff>
    </xdr:from>
    <xdr:to>
      <xdr:col>21</xdr:col>
      <xdr:colOff>50800</xdr:colOff>
      <xdr:row>43</xdr:row>
      <xdr:rowOff>146050</xdr:rowOff>
    </xdr:to>
    <xdr:sp macro="" textlink="">
      <xdr:nvSpPr>
        <xdr:cNvPr id="389" name="フローチャート : 判断 388"/>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156227</xdr:rowOff>
    </xdr:from>
    <xdr:ext cx="762000" cy="259045"/>
    <xdr:sp macro="" textlink="">
      <xdr:nvSpPr>
        <xdr:cNvPr id="390" name="テキスト ボックス 389"/>
        <xdr:cNvSpPr txBox="1"/>
      </xdr:nvSpPr>
      <xdr:spPr>
        <a:xfrm>
          <a:off x="14020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391" name="フローチャート : 判断 390"/>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53720</xdr:rowOff>
    </xdr:from>
    <xdr:ext cx="762000" cy="259045"/>
    <xdr:sp macro="" textlink="">
      <xdr:nvSpPr>
        <xdr:cNvPr id="392" name="テキスト ボックス 391"/>
        <xdr:cNvSpPr txBox="1"/>
      </xdr:nvSpPr>
      <xdr:spPr>
        <a:xfrm>
          <a:off x="13131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99181</xdr:rowOff>
    </xdr:from>
    <xdr:to>
      <xdr:col>24</xdr:col>
      <xdr:colOff>609600</xdr:colOff>
      <xdr:row>41</xdr:row>
      <xdr:rowOff>29331</xdr:rowOff>
    </xdr:to>
    <xdr:sp macro="" textlink="">
      <xdr:nvSpPr>
        <xdr:cNvPr id="398" name="円/楕円 397"/>
        <xdr:cNvSpPr/>
      </xdr:nvSpPr>
      <xdr:spPr>
        <a:xfrm>
          <a:off x="16967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115708</xdr:rowOff>
    </xdr:from>
    <xdr:ext cx="762000" cy="259045"/>
    <xdr:sp macro="" textlink="">
      <xdr:nvSpPr>
        <xdr:cNvPr id="399" name="公債費負担の状況該当値テキスト"/>
        <xdr:cNvSpPr txBox="1"/>
      </xdr:nvSpPr>
      <xdr:spPr>
        <a:xfrm>
          <a:off x="17106900" y="680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134559</xdr:rowOff>
    </xdr:from>
    <xdr:to>
      <xdr:col>23</xdr:col>
      <xdr:colOff>457200</xdr:colOff>
      <xdr:row>42</xdr:row>
      <xdr:rowOff>64709</xdr:rowOff>
    </xdr:to>
    <xdr:sp macro="" textlink="">
      <xdr:nvSpPr>
        <xdr:cNvPr id="400" name="円/楕円 399"/>
        <xdr:cNvSpPr/>
      </xdr:nvSpPr>
      <xdr:spPr>
        <a:xfrm>
          <a:off x="16129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74886</xdr:rowOff>
    </xdr:from>
    <xdr:ext cx="736600" cy="259045"/>
    <xdr:sp macro="" textlink="">
      <xdr:nvSpPr>
        <xdr:cNvPr id="401" name="テキスト ボックス 400"/>
        <xdr:cNvSpPr txBox="1"/>
      </xdr:nvSpPr>
      <xdr:spPr>
        <a:xfrm>
          <a:off x="15798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9978</xdr:rowOff>
    </xdr:from>
    <xdr:to>
      <xdr:col>22</xdr:col>
      <xdr:colOff>254000</xdr:colOff>
      <xdr:row>43</xdr:row>
      <xdr:rowOff>111578</xdr:rowOff>
    </xdr:to>
    <xdr:sp macro="" textlink="">
      <xdr:nvSpPr>
        <xdr:cNvPr id="402" name="円/楕円 401"/>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96355</xdr:rowOff>
    </xdr:from>
    <xdr:ext cx="762000" cy="259045"/>
    <xdr:sp macro="" textlink="">
      <xdr:nvSpPr>
        <xdr:cNvPr id="403" name="テキスト ボックス 402"/>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136374</xdr:rowOff>
    </xdr:from>
    <xdr:to>
      <xdr:col>21</xdr:col>
      <xdr:colOff>50800</xdr:colOff>
      <xdr:row>44</xdr:row>
      <xdr:rowOff>66524</xdr:rowOff>
    </xdr:to>
    <xdr:sp macro="" textlink="">
      <xdr:nvSpPr>
        <xdr:cNvPr id="404" name="円/楕円 403"/>
        <xdr:cNvSpPr/>
      </xdr:nvSpPr>
      <xdr:spPr>
        <a:xfrm>
          <a:off x="14351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51301</xdr:rowOff>
    </xdr:from>
    <xdr:ext cx="762000" cy="259045"/>
    <xdr:sp macro="" textlink="">
      <xdr:nvSpPr>
        <xdr:cNvPr id="405" name="テキスト ボックス 404"/>
        <xdr:cNvSpPr txBox="1"/>
      </xdr:nvSpPr>
      <xdr:spPr>
        <a:xfrm>
          <a:off x="14020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45357</xdr:rowOff>
    </xdr:from>
    <xdr:to>
      <xdr:col>19</xdr:col>
      <xdr:colOff>533400</xdr:colOff>
      <xdr:row>44</xdr:row>
      <xdr:rowOff>146957</xdr:rowOff>
    </xdr:to>
    <xdr:sp macro="" textlink="">
      <xdr:nvSpPr>
        <xdr:cNvPr id="406" name="円/楕円 405"/>
        <xdr:cNvSpPr/>
      </xdr:nvSpPr>
      <xdr:spPr>
        <a:xfrm>
          <a:off x="13462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131734</xdr:rowOff>
    </xdr:from>
    <xdr:ext cx="762000" cy="259045"/>
    <xdr:sp macro="" textlink="">
      <xdr:nvSpPr>
        <xdr:cNvPr id="407" name="テキスト ボックス 406"/>
        <xdr:cNvSpPr txBox="1"/>
      </xdr:nvSpPr>
      <xdr:spPr>
        <a:xfrm>
          <a:off x="13131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昨年度同様に、将来負担比率はマイナスとなり、実質０円となっている。</a:t>
          </a:r>
        </a:p>
        <a:p>
          <a:r>
            <a:rPr kumimoji="1" lang="ja-JP" altLang="en-US" sz="1300">
              <a:latin typeface="ＭＳ Ｐゴシック"/>
            </a:rPr>
            <a:t>要因としては、算出に使用する将来負担額の地方債残高が減少したことと、それに充当できる財政調整基金等の基金が増加したことが挙げられる。</a:t>
          </a:r>
        </a:p>
        <a:p>
          <a:r>
            <a:rPr kumimoji="1" lang="ja-JP" altLang="en-US" sz="1300">
              <a:latin typeface="ＭＳ Ｐゴシック"/>
            </a:rPr>
            <a:t>今後も、義務的経費の削減を中心とする行財政改革を進め、財政健全化に努める。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4" name="直線コネクタ 433"/>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5"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36" name="直線コネクタ 435"/>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136703</xdr:rowOff>
    </xdr:from>
    <xdr:to>
      <xdr:col>21</xdr:col>
      <xdr:colOff>0</xdr:colOff>
      <xdr:row>15</xdr:row>
      <xdr:rowOff>133198</xdr:rowOff>
    </xdr:to>
    <xdr:cxnSp macro="">
      <xdr:nvCxnSpPr>
        <xdr:cNvPr id="439" name="直線コネクタ 438"/>
        <xdr:cNvCxnSpPr/>
      </xdr:nvCxnSpPr>
      <xdr:spPr>
        <a:xfrm flipV="1">
          <a:off x="13512800" y="2537003"/>
          <a:ext cx="889000" cy="1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62552</xdr:rowOff>
    </xdr:from>
    <xdr:ext cx="762000" cy="259045"/>
    <xdr:sp macro="" textlink="">
      <xdr:nvSpPr>
        <xdr:cNvPr id="440" name="将来負担の状況平均値テキスト"/>
        <xdr:cNvSpPr txBox="1"/>
      </xdr:nvSpPr>
      <xdr:spPr>
        <a:xfrm>
          <a:off x="17106900" y="280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1" name="フローチャート : 判断 440"/>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127152</xdr:rowOff>
    </xdr:from>
    <xdr:to>
      <xdr:col>23</xdr:col>
      <xdr:colOff>457200</xdr:colOff>
      <xdr:row>17</xdr:row>
      <xdr:rowOff>57302</xdr:rowOff>
    </xdr:to>
    <xdr:sp macro="" textlink="">
      <xdr:nvSpPr>
        <xdr:cNvPr id="442" name="フローチャート : 判断 441"/>
        <xdr:cNvSpPr/>
      </xdr:nvSpPr>
      <xdr:spPr>
        <a:xfrm>
          <a:off x="16129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67479</xdr:rowOff>
    </xdr:from>
    <xdr:ext cx="736600" cy="259045"/>
    <xdr:sp macro="" textlink="">
      <xdr:nvSpPr>
        <xdr:cNvPr id="443" name="テキスト ボックス 442"/>
        <xdr:cNvSpPr txBox="1"/>
      </xdr:nvSpPr>
      <xdr:spPr>
        <a:xfrm>
          <a:off x="15798800" y="26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12649</xdr:rowOff>
    </xdr:from>
    <xdr:to>
      <xdr:col>22</xdr:col>
      <xdr:colOff>254000</xdr:colOff>
      <xdr:row>17</xdr:row>
      <xdr:rowOff>114249</xdr:rowOff>
    </xdr:to>
    <xdr:sp macro="" textlink="">
      <xdr:nvSpPr>
        <xdr:cNvPr id="444" name="フローチャート : 判断 443"/>
        <xdr:cNvSpPr/>
      </xdr:nvSpPr>
      <xdr:spPr>
        <a:xfrm>
          <a:off x="15240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124426</xdr:rowOff>
    </xdr:from>
    <xdr:ext cx="762000" cy="259045"/>
    <xdr:sp macro="" textlink="">
      <xdr:nvSpPr>
        <xdr:cNvPr id="445" name="テキスト ボックス 444"/>
        <xdr:cNvSpPr txBox="1"/>
      </xdr:nvSpPr>
      <xdr:spPr>
        <a:xfrm>
          <a:off x="14909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77318</xdr:rowOff>
    </xdr:from>
    <xdr:to>
      <xdr:col>21</xdr:col>
      <xdr:colOff>50800</xdr:colOff>
      <xdr:row>18</xdr:row>
      <xdr:rowOff>7468</xdr:rowOff>
    </xdr:to>
    <xdr:sp macro="" textlink="">
      <xdr:nvSpPr>
        <xdr:cNvPr id="446" name="フローチャート : 判断 445"/>
        <xdr:cNvSpPr/>
      </xdr:nvSpPr>
      <xdr:spPr>
        <a:xfrm>
          <a:off x="14351000" y="299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163695</xdr:rowOff>
    </xdr:from>
    <xdr:ext cx="762000" cy="259045"/>
    <xdr:sp macro="" textlink="">
      <xdr:nvSpPr>
        <xdr:cNvPr id="447" name="テキスト ボックス 446"/>
        <xdr:cNvSpPr txBox="1"/>
      </xdr:nvSpPr>
      <xdr:spPr>
        <a:xfrm>
          <a:off x="14020800" y="30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106274</xdr:rowOff>
    </xdr:from>
    <xdr:to>
      <xdr:col>19</xdr:col>
      <xdr:colOff>533400</xdr:colOff>
      <xdr:row>18</xdr:row>
      <xdr:rowOff>36424</xdr:rowOff>
    </xdr:to>
    <xdr:sp macro="" textlink="">
      <xdr:nvSpPr>
        <xdr:cNvPr id="448" name="フローチャート : 判断 447"/>
        <xdr:cNvSpPr/>
      </xdr:nvSpPr>
      <xdr:spPr>
        <a:xfrm>
          <a:off x="13462000" y="302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21201</xdr:rowOff>
    </xdr:from>
    <xdr:ext cx="762000" cy="259045"/>
    <xdr:sp macro="" textlink="">
      <xdr:nvSpPr>
        <xdr:cNvPr id="449" name="テキスト ボックス 448"/>
        <xdr:cNvSpPr txBox="1"/>
      </xdr:nvSpPr>
      <xdr:spPr>
        <a:xfrm>
          <a:off x="13131800" y="310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14</xdr:row>
      <xdr:rowOff>85903</xdr:rowOff>
    </xdr:from>
    <xdr:to>
      <xdr:col>21</xdr:col>
      <xdr:colOff>50800</xdr:colOff>
      <xdr:row>15</xdr:row>
      <xdr:rowOff>16053</xdr:rowOff>
    </xdr:to>
    <xdr:sp macro="" textlink="">
      <xdr:nvSpPr>
        <xdr:cNvPr id="455" name="円/楕円 454"/>
        <xdr:cNvSpPr/>
      </xdr:nvSpPr>
      <xdr:spPr>
        <a:xfrm>
          <a:off x="14351000" y="248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26230</xdr:rowOff>
    </xdr:from>
    <xdr:ext cx="762000" cy="259045"/>
    <xdr:sp macro="" textlink="">
      <xdr:nvSpPr>
        <xdr:cNvPr id="456" name="テキスト ボックス 455"/>
        <xdr:cNvSpPr txBox="1"/>
      </xdr:nvSpPr>
      <xdr:spPr>
        <a:xfrm>
          <a:off x="14020800" y="225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82398</xdr:rowOff>
    </xdr:from>
    <xdr:to>
      <xdr:col>19</xdr:col>
      <xdr:colOff>533400</xdr:colOff>
      <xdr:row>16</xdr:row>
      <xdr:rowOff>12548</xdr:rowOff>
    </xdr:to>
    <xdr:sp macro="" textlink="">
      <xdr:nvSpPr>
        <xdr:cNvPr id="457" name="円/楕円 456"/>
        <xdr:cNvSpPr/>
      </xdr:nvSpPr>
      <xdr:spPr>
        <a:xfrm>
          <a:off x="13462000" y="265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22725</xdr:rowOff>
    </xdr:from>
    <xdr:ext cx="762000" cy="259045"/>
    <xdr:sp macro="" textlink="">
      <xdr:nvSpPr>
        <xdr:cNvPr id="458" name="テキスト ボックス 457"/>
        <xdr:cNvSpPr txBox="1"/>
      </xdr:nvSpPr>
      <xdr:spPr>
        <a:xfrm>
          <a:off x="13131800" y="242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鹿児島県肝付町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16,338
16,266
308.10
10,741,218
10,338,695
379,442
6,434,675
9,758,573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前年度数値より</a:t>
          </a:r>
          <a:r>
            <a:rPr kumimoji="1" lang="en-US" altLang="ja-JP" sz="1300">
              <a:latin typeface="ＭＳ Ｐゴシック"/>
            </a:rPr>
            <a:t>0.3</a:t>
          </a:r>
          <a:r>
            <a:rPr kumimoji="1" lang="ja-JP" altLang="en-US" sz="1300">
              <a:latin typeface="ＭＳ Ｐゴシック"/>
            </a:rPr>
            <a:t>ポイント上昇し、類似団体内平均値、全国平均値、鹿児島県平均値よりも高い。これは、老人ホームや学校給食センターなどの施設運営を直営で行っているために、他団体と比較し職員数が多いことが要因と考えられる。定員適正化計画等により職員数を抑制し、人件費に係る当該比率も改善されつつあるが、今後も計画的な職員数の管理に努め人件費の抑制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24130</xdr:rowOff>
    </xdr:to>
    <xdr:cxnSp macro="">
      <xdr:nvCxnSpPr>
        <xdr:cNvPr id="66" name="直線コネクタ 65"/>
        <xdr:cNvCxnSpPr/>
      </xdr:nvCxnSpPr>
      <xdr:spPr>
        <a:xfrm>
          <a:off x="3987800" y="6344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8890</xdr:rowOff>
    </xdr:to>
    <xdr:cxnSp macro="">
      <xdr:nvCxnSpPr>
        <xdr:cNvPr id="69" name="直線コネクタ 68"/>
        <xdr:cNvCxnSpPr/>
      </xdr:nvCxnSpPr>
      <xdr:spPr>
        <a:xfrm flipV="1">
          <a:off x="3098800" y="634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8890</xdr:rowOff>
    </xdr:from>
    <xdr:to>
      <xdr:col>4</xdr:col>
      <xdr:colOff>346075</xdr:colOff>
      <xdr:row>37</xdr:row>
      <xdr:rowOff>39370</xdr:rowOff>
    </xdr:to>
    <xdr:cxnSp macro="">
      <xdr:nvCxnSpPr>
        <xdr:cNvPr id="72" name="直線コネクタ 71"/>
        <xdr:cNvCxnSpPr/>
      </xdr:nvCxnSpPr>
      <xdr:spPr>
        <a:xfrm flipV="1">
          <a:off x="2209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39370</xdr:rowOff>
    </xdr:to>
    <xdr:cxnSp macro="">
      <xdr:nvCxnSpPr>
        <xdr:cNvPr id="75" name="直線コネクタ 74"/>
        <xdr:cNvCxnSpPr/>
      </xdr:nvCxnSpPr>
      <xdr:spPr>
        <a:xfrm>
          <a:off x="1320800" y="633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77" name="テキスト ボックス 76"/>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5" name="円/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6"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7" name="円/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88" name="テキスト ボックス 87"/>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129540</xdr:rowOff>
    </xdr:from>
    <xdr:to>
      <xdr:col>4</xdr:col>
      <xdr:colOff>396875</xdr:colOff>
      <xdr:row>37</xdr:row>
      <xdr:rowOff>59690</xdr:rowOff>
    </xdr:to>
    <xdr:sp macro="" textlink="">
      <xdr:nvSpPr>
        <xdr:cNvPr id="89" name="円/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160020</xdr:rowOff>
    </xdr:from>
    <xdr:to>
      <xdr:col>3</xdr:col>
      <xdr:colOff>193675</xdr:colOff>
      <xdr:row>37</xdr:row>
      <xdr:rowOff>90170</xdr:rowOff>
    </xdr:to>
    <xdr:sp macro="" textlink="">
      <xdr:nvSpPr>
        <xdr:cNvPr id="91" name="円/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3" name="円/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鹿児島県平均や類似団体内平均値よりも高いポイントとなっているが、全国平均よりも低いポイントとなっている。前年度ポイントと同数であるが、減少しない主な要因として、年々増加傾向にあるふるさと納税寄付金への関係費用（返戻品発送業務委託料、クレジット決裁手数料、寄付証明郵送料）が増加していることがある。今後も、ふるさと納税関係の費用は、増えるものと思われるが、その他の物件費は抑制できるよう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12700</xdr:rowOff>
    </xdr:to>
    <xdr:cxnSp macro="">
      <xdr:nvCxnSpPr>
        <xdr:cNvPr id="127" name="直線コネクタ 126"/>
        <xdr:cNvCxnSpPr/>
      </xdr:nvCxnSpPr>
      <xdr:spPr>
        <a:xfrm>
          <a:off x="15671800" y="275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6350</xdr:rowOff>
    </xdr:from>
    <xdr:to>
      <xdr:col>22</xdr:col>
      <xdr:colOff>565150</xdr:colOff>
      <xdr:row>16</xdr:row>
      <xdr:rowOff>12700</xdr:rowOff>
    </xdr:to>
    <xdr:cxnSp macro="">
      <xdr:nvCxnSpPr>
        <xdr:cNvPr id="130" name="直線コネクタ 129"/>
        <xdr:cNvCxnSpPr/>
      </xdr:nvCxnSpPr>
      <xdr:spPr>
        <a:xfrm>
          <a:off x="14782800" y="2578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25400</xdr:rowOff>
    </xdr:from>
    <xdr:to>
      <xdr:col>22</xdr:col>
      <xdr:colOff>615950</xdr:colOff>
      <xdr:row>16</xdr:row>
      <xdr:rowOff>127000</xdr:rowOff>
    </xdr:to>
    <xdr:sp macro="" textlink="">
      <xdr:nvSpPr>
        <xdr:cNvPr id="131" name="フローチャート : 判断 130"/>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111777</xdr:rowOff>
    </xdr:from>
    <xdr:ext cx="736600" cy="259045"/>
    <xdr:sp macro="" textlink="">
      <xdr:nvSpPr>
        <xdr:cNvPr id="132" name="テキスト ボックス 131"/>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114300</xdr:rowOff>
    </xdr:from>
    <xdr:to>
      <xdr:col>21</xdr:col>
      <xdr:colOff>361950</xdr:colOff>
      <xdr:row>15</xdr:row>
      <xdr:rowOff>6350</xdr:rowOff>
    </xdr:to>
    <xdr:cxnSp macro="">
      <xdr:nvCxnSpPr>
        <xdr:cNvPr id="133" name="直線コネクタ 132"/>
        <xdr:cNvCxnSpPr/>
      </xdr:nvCxnSpPr>
      <xdr:spPr>
        <a:xfrm>
          <a:off x="13893800" y="2514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120650</xdr:rowOff>
    </xdr:from>
    <xdr:to>
      <xdr:col>21</xdr:col>
      <xdr:colOff>412750</xdr:colOff>
      <xdr:row>16</xdr:row>
      <xdr:rowOff>50800</xdr:rowOff>
    </xdr:to>
    <xdr:sp macro="" textlink="">
      <xdr:nvSpPr>
        <xdr:cNvPr id="134" name="フローチャート : 判断 133"/>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35577</xdr:rowOff>
    </xdr:from>
    <xdr:ext cx="762000" cy="259045"/>
    <xdr:sp macro="" textlink="">
      <xdr:nvSpPr>
        <xdr:cNvPr id="135" name="テキスト ボックス 134"/>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114300</xdr:rowOff>
    </xdr:to>
    <xdr:cxnSp macro="">
      <xdr:nvCxnSpPr>
        <xdr:cNvPr id="136" name="直線コネクタ 135"/>
        <xdr:cNvCxnSpPr/>
      </xdr:nvCxnSpPr>
      <xdr:spPr>
        <a:xfrm>
          <a:off x="13004800" y="245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44450</xdr:rowOff>
    </xdr:from>
    <xdr:to>
      <xdr:col>20</xdr:col>
      <xdr:colOff>209550</xdr:colOff>
      <xdr:row>15</xdr:row>
      <xdr:rowOff>146050</xdr:rowOff>
    </xdr:to>
    <xdr:sp macro="" textlink="">
      <xdr:nvSpPr>
        <xdr:cNvPr id="137" name="フローチャート : 判断 136"/>
        <xdr:cNvSpPr/>
      </xdr:nvSpPr>
      <xdr:spPr>
        <a:xfrm>
          <a:off x="13843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130827</xdr:rowOff>
    </xdr:from>
    <xdr:ext cx="762000" cy="259045"/>
    <xdr:sp macro="" textlink="">
      <xdr:nvSpPr>
        <xdr:cNvPr id="138" name="テキスト ボックス 137"/>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80027</xdr:rowOff>
    </xdr:from>
    <xdr:ext cx="762000" cy="259045"/>
    <xdr:sp macro="" textlink="">
      <xdr:nvSpPr>
        <xdr:cNvPr id="140" name="テキスト ボックス 139"/>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6" name="円/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105427</xdr:rowOff>
    </xdr:from>
    <xdr:ext cx="762000" cy="259045"/>
    <xdr:sp macro="" textlink="">
      <xdr:nvSpPr>
        <xdr:cNvPr id="147" name="物件費該当値テキスト"/>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8" name="円/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9" name="テキスト ボックス 148"/>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127000</xdr:rowOff>
    </xdr:from>
    <xdr:to>
      <xdr:col>21</xdr:col>
      <xdr:colOff>412750</xdr:colOff>
      <xdr:row>15</xdr:row>
      <xdr:rowOff>57150</xdr:rowOff>
    </xdr:to>
    <xdr:sp macro="" textlink="">
      <xdr:nvSpPr>
        <xdr:cNvPr id="150" name="円/楕円 149"/>
        <xdr:cNvSpPr/>
      </xdr:nvSpPr>
      <xdr:spPr>
        <a:xfrm>
          <a:off x="14732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67327</xdr:rowOff>
    </xdr:from>
    <xdr:ext cx="762000" cy="259045"/>
    <xdr:sp macro="" textlink="">
      <xdr:nvSpPr>
        <xdr:cNvPr id="151" name="テキスト ボックス 150"/>
        <xdr:cNvSpPr txBox="1"/>
      </xdr:nvSpPr>
      <xdr:spPr>
        <a:xfrm>
          <a:off x="14401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63500</xdr:rowOff>
    </xdr:from>
    <xdr:to>
      <xdr:col>20</xdr:col>
      <xdr:colOff>209550</xdr:colOff>
      <xdr:row>14</xdr:row>
      <xdr:rowOff>165100</xdr:rowOff>
    </xdr:to>
    <xdr:sp macro="" textlink="">
      <xdr:nvSpPr>
        <xdr:cNvPr id="152" name="円/楕円 151"/>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3827</xdr:rowOff>
    </xdr:from>
    <xdr:ext cx="762000" cy="259045"/>
    <xdr:sp macro="" textlink="">
      <xdr:nvSpPr>
        <xdr:cNvPr id="153" name="テキスト ボックス 152"/>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4" name="円/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前年数値より、</a:t>
          </a:r>
          <a:r>
            <a:rPr kumimoji="1" lang="en-US" altLang="ja-JP" sz="1300">
              <a:latin typeface="ＭＳ Ｐゴシック"/>
            </a:rPr>
            <a:t>0.5</a:t>
          </a:r>
          <a:r>
            <a:rPr kumimoji="1" lang="ja-JP" altLang="en-US" sz="1300">
              <a:latin typeface="ＭＳ Ｐゴシック"/>
            </a:rPr>
            <a:t>ポイント増加し、類似団体内平均値より上回っているが、全国平均、鹿児島県平均を大きく下回っている。</a:t>
          </a:r>
        </a:p>
        <a:p>
          <a:r>
            <a:rPr kumimoji="1" lang="ja-JP" altLang="en-US" sz="1300">
              <a:latin typeface="ＭＳ Ｐゴシック"/>
            </a:rPr>
            <a:t>特に障害者福祉、児童措置費が増加傾向であるため、ポイントが増加していると思われるが、町単独事業にあっては、制度の適切な運用等十分考慮し、財政の圧迫にならないよう努める。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94343</xdr:rowOff>
    </xdr:from>
    <xdr:to>
      <xdr:col>7</xdr:col>
      <xdr:colOff>15875</xdr:colOff>
      <xdr:row>57</xdr:row>
      <xdr:rowOff>4535</xdr:rowOff>
    </xdr:to>
    <xdr:cxnSp macro="">
      <xdr:nvCxnSpPr>
        <xdr:cNvPr id="190" name="直線コネクタ 189"/>
        <xdr:cNvCxnSpPr/>
      </xdr:nvCxnSpPr>
      <xdr:spPr>
        <a:xfrm>
          <a:off x="3987800" y="96955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133549</xdr:rowOff>
    </xdr:from>
    <xdr:ext cx="762000" cy="259045"/>
    <xdr:sp macro="" textlink="">
      <xdr:nvSpPr>
        <xdr:cNvPr id="191"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94343</xdr:rowOff>
    </xdr:to>
    <xdr:cxnSp macro="">
      <xdr:nvCxnSpPr>
        <xdr:cNvPr id="193" name="直線コネクタ 192"/>
        <xdr:cNvCxnSpPr/>
      </xdr:nvCxnSpPr>
      <xdr:spPr>
        <a:xfrm>
          <a:off x="3098800" y="9646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45357</xdr:rowOff>
    </xdr:to>
    <xdr:cxnSp macro="">
      <xdr:nvCxnSpPr>
        <xdr:cNvPr id="196" name="直線コネクタ 195"/>
        <xdr:cNvCxnSpPr/>
      </xdr:nvCxnSpPr>
      <xdr:spPr>
        <a:xfrm>
          <a:off x="2209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45357</xdr:rowOff>
    </xdr:to>
    <xdr:cxnSp macro="">
      <xdr:nvCxnSpPr>
        <xdr:cNvPr id="199" name="直線コネクタ 198"/>
        <xdr:cNvCxnSpPr/>
      </xdr:nvCxnSpPr>
      <xdr:spPr>
        <a:xfrm>
          <a:off x="1320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9" name="円/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0"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11" name="円/楕円 210"/>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212" name="テキスト ボックス 211"/>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3" name="円/楕円 212"/>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4" name="テキスト ボックス 213"/>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5" name="円/楕円 214"/>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6" name="テキスト ボックス 215"/>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類似団体内平均値、全国平均値、鹿児島県平均値より低く、前年度数値よりも</a:t>
          </a:r>
          <a:r>
            <a:rPr kumimoji="1" lang="en-US" altLang="ja-JP" sz="1300">
              <a:latin typeface="ＭＳ Ｐゴシック"/>
            </a:rPr>
            <a:t>0.2</a:t>
          </a:r>
          <a:r>
            <a:rPr kumimoji="1" lang="ja-JP" altLang="en-US" sz="1300">
              <a:latin typeface="ＭＳ Ｐゴシック"/>
            </a:rPr>
            <a:t>ポイント減少している。</a:t>
          </a:r>
        </a:p>
        <a:p>
          <a:r>
            <a:rPr kumimoji="1" lang="ja-JP" altLang="en-US" sz="1300">
              <a:latin typeface="ＭＳ Ｐゴシック"/>
            </a:rPr>
            <a:t>主なものとしては、宿舎会計の繰出金が減少したことが考えられるが、他会計への繰出金は増加傾向にあり、特に国保会計への増加が顕著であるため、適切な保険料の設定や健康増進事業による取り組みにより、財政基盤の強化を図れる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56243</xdr:rowOff>
    </xdr:from>
    <xdr:to>
      <xdr:col>24</xdr:col>
      <xdr:colOff>31750</xdr:colOff>
      <xdr:row>61</xdr:row>
      <xdr:rowOff>80735</xdr:rowOff>
    </xdr:to>
    <xdr:cxnSp macro="">
      <xdr:nvCxnSpPr>
        <xdr:cNvPr id="248" name="直線コネクタ 247"/>
        <xdr:cNvCxnSpPr/>
      </xdr:nvCxnSpPr>
      <xdr:spPr>
        <a:xfrm flipV="1">
          <a:off x="16510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142620</xdr:rowOff>
    </xdr:from>
    <xdr:ext cx="762000" cy="259045"/>
    <xdr:sp macro="" textlink="">
      <xdr:nvSpPr>
        <xdr:cNvPr id="251" name="その他最大値テキスト"/>
        <xdr:cNvSpPr txBox="1"/>
      </xdr:nvSpPr>
      <xdr:spPr>
        <a:xfrm>
          <a:off x="16598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56243</xdr:rowOff>
    </xdr:from>
    <xdr:to>
      <xdr:col>24</xdr:col>
      <xdr:colOff>120650</xdr:colOff>
      <xdr:row>52</xdr:row>
      <xdr:rowOff>56243</xdr:rowOff>
    </xdr:to>
    <xdr:cxnSp macro="">
      <xdr:nvCxnSpPr>
        <xdr:cNvPr id="252" name="直線コネクタ 251"/>
        <xdr:cNvCxnSpPr/>
      </xdr:nvCxnSpPr>
      <xdr:spPr>
        <a:xfrm>
          <a:off x="16421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148772</xdr:rowOff>
    </xdr:from>
    <xdr:to>
      <xdr:col>24</xdr:col>
      <xdr:colOff>31750</xdr:colOff>
      <xdr:row>54</xdr:row>
      <xdr:rowOff>170543</xdr:rowOff>
    </xdr:to>
    <xdr:cxnSp macro="">
      <xdr:nvCxnSpPr>
        <xdr:cNvPr id="253" name="直線コネクタ 252"/>
        <xdr:cNvCxnSpPr/>
      </xdr:nvCxnSpPr>
      <xdr:spPr>
        <a:xfrm flipV="1">
          <a:off x="15671800" y="94070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105427</xdr:rowOff>
    </xdr:from>
    <xdr:ext cx="762000" cy="259045"/>
    <xdr:sp macro="" textlink="">
      <xdr:nvSpPr>
        <xdr:cNvPr id="254"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54</xdr:row>
      <xdr:rowOff>170543</xdr:rowOff>
    </xdr:to>
    <xdr:cxnSp macro="">
      <xdr:nvCxnSpPr>
        <xdr:cNvPr id="256" name="直線コネクタ 255"/>
        <xdr:cNvCxnSpPr/>
      </xdr:nvCxnSpPr>
      <xdr:spPr>
        <a:xfrm>
          <a:off x="14782800" y="9385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166007</xdr:rowOff>
    </xdr:from>
    <xdr:to>
      <xdr:col>22</xdr:col>
      <xdr:colOff>615950</xdr:colOff>
      <xdr:row>56</xdr:row>
      <xdr:rowOff>96157</xdr:rowOff>
    </xdr:to>
    <xdr:sp macro="" textlink="">
      <xdr:nvSpPr>
        <xdr:cNvPr id="257" name="フローチャート : 判断 256"/>
        <xdr:cNvSpPr/>
      </xdr:nvSpPr>
      <xdr:spPr>
        <a:xfrm>
          <a:off x="15621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80934</xdr:rowOff>
    </xdr:from>
    <xdr:ext cx="736600" cy="259045"/>
    <xdr:sp macro="" textlink="">
      <xdr:nvSpPr>
        <xdr:cNvPr id="258" name="テキスト ボックス 257"/>
        <xdr:cNvSpPr txBox="1"/>
      </xdr:nvSpPr>
      <xdr:spPr>
        <a:xfrm>
          <a:off x="15290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127000</xdr:rowOff>
    </xdr:from>
    <xdr:to>
      <xdr:col>21</xdr:col>
      <xdr:colOff>361950</xdr:colOff>
      <xdr:row>54</xdr:row>
      <xdr:rowOff>137885</xdr:rowOff>
    </xdr:to>
    <xdr:cxnSp macro="">
      <xdr:nvCxnSpPr>
        <xdr:cNvPr id="259" name="直線コネクタ 258"/>
        <xdr:cNvCxnSpPr/>
      </xdr:nvCxnSpPr>
      <xdr:spPr>
        <a:xfrm flipV="1">
          <a:off x="13893800" y="9385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111578</xdr:rowOff>
    </xdr:from>
    <xdr:to>
      <xdr:col>21</xdr:col>
      <xdr:colOff>412750</xdr:colOff>
      <xdr:row>56</xdr:row>
      <xdr:rowOff>41728</xdr:rowOff>
    </xdr:to>
    <xdr:sp macro="" textlink="">
      <xdr:nvSpPr>
        <xdr:cNvPr id="260" name="フローチャート : 判断 259"/>
        <xdr:cNvSpPr/>
      </xdr:nvSpPr>
      <xdr:spPr>
        <a:xfrm>
          <a:off x="14732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26505</xdr:rowOff>
    </xdr:from>
    <xdr:ext cx="762000" cy="259045"/>
    <xdr:sp macro="" textlink="">
      <xdr:nvSpPr>
        <xdr:cNvPr id="261" name="テキスト ボックス 260"/>
        <xdr:cNvSpPr txBox="1"/>
      </xdr:nvSpPr>
      <xdr:spPr>
        <a:xfrm>
          <a:off x="14401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116115</xdr:rowOff>
    </xdr:from>
    <xdr:to>
      <xdr:col>20</xdr:col>
      <xdr:colOff>158750</xdr:colOff>
      <xdr:row>54</xdr:row>
      <xdr:rowOff>137885</xdr:rowOff>
    </xdr:to>
    <xdr:cxnSp macro="">
      <xdr:nvCxnSpPr>
        <xdr:cNvPr id="262" name="直線コネクタ 261"/>
        <xdr:cNvCxnSpPr/>
      </xdr:nvCxnSpPr>
      <xdr:spPr>
        <a:xfrm>
          <a:off x="13004800" y="9374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5" name="フローチャート :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97972</xdr:rowOff>
    </xdr:from>
    <xdr:to>
      <xdr:col>24</xdr:col>
      <xdr:colOff>82550</xdr:colOff>
      <xdr:row>55</xdr:row>
      <xdr:rowOff>28122</xdr:rowOff>
    </xdr:to>
    <xdr:sp macro="" textlink="">
      <xdr:nvSpPr>
        <xdr:cNvPr id="272" name="円/楕円 271"/>
        <xdr:cNvSpPr/>
      </xdr:nvSpPr>
      <xdr:spPr>
        <a:xfrm>
          <a:off x="16459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114499</xdr:rowOff>
    </xdr:from>
    <xdr:ext cx="762000" cy="259045"/>
    <xdr:sp macro="" textlink="">
      <xdr:nvSpPr>
        <xdr:cNvPr id="273" name="その他該当値テキスト"/>
        <xdr:cNvSpPr txBox="1"/>
      </xdr:nvSpPr>
      <xdr:spPr>
        <a:xfrm>
          <a:off x="16598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119743</xdr:rowOff>
    </xdr:from>
    <xdr:to>
      <xdr:col>22</xdr:col>
      <xdr:colOff>615950</xdr:colOff>
      <xdr:row>55</xdr:row>
      <xdr:rowOff>49893</xdr:rowOff>
    </xdr:to>
    <xdr:sp macro="" textlink="">
      <xdr:nvSpPr>
        <xdr:cNvPr id="274" name="円/楕円 273"/>
        <xdr:cNvSpPr/>
      </xdr:nvSpPr>
      <xdr:spPr>
        <a:xfrm>
          <a:off x="15621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60070</xdr:rowOff>
    </xdr:from>
    <xdr:ext cx="736600" cy="259045"/>
    <xdr:sp macro="" textlink="">
      <xdr:nvSpPr>
        <xdr:cNvPr id="275" name="テキスト ボックス 274"/>
        <xdr:cNvSpPr txBox="1"/>
      </xdr:nvSpPr>
      <xdr:spPr>
        <a:xfrm>
          <a:off x="15290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76200</xdr:rowOff>
    </xdr:from>
    <xdr:to>
      <xdr:col>21</xdr:col>
      <xdr:colOff>412750</xdr:colOff>
      <xdr:row>55</xdr:row>
      <xdr:rowOff>6350</xdr:rowOff>
    </xdr:to>
    <xdr:sp macro="" textlink="">
      <xdr:nvSpPr>
        <xdr:cNvPr id="276" name="円/楕円 275"/>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77" name="テキスト ボックス 276"/>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87085</xdr:rowOff>
    </xdr:from>
    <xdr:to>
      <xdr:col>20</xdr:col>
      <xdr:colOff>209550</xdr:colOff>
      <xdr:row>55</xdr:row>
      <xdr:rowOff>17235</xdr:rowOff>
    </xdr:to>
    <xdr:sp macro="" textlink="">
      <xdr:nvSpPr>
        <xdr:cNvPr id="278" name="円/楕円 277"/>
        <xdr:cNvSpPr/>
      </xdr:nvSpPr>
      <xdr:spPr>
        <a:xfrm>
          <a:off x="13843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27412</xdr:rowOff>
    </xdr:from>
    <xdr:ext cx="762000" cy="259045"/>
    <xdr:sp macro="" textlink="">
      <xdr:nvSpPr>
        <xdr:cNvPr id="279" name="テキスト ボックス 278"/>
        <xdr:cNvSpPr txBox="1"/>
      </xdr:nvSpPr>
      <xdr:spPr>
        <a:xfrm>
          <a:off x="13512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65315</xdr:rowOff>
    </xdr:from>
    <xdr:to>
      <xdr:col>19</xdr:col>
      <xdr:colOff>6350</xdr:colOff>
      <xdr:row>54</xdr:row>
      <xdr:rowOff>166915</xdr:rowOff>
    </xdr:to>
    <xdr:sp macro="" textlink="">
      <xdr:nvSpPr>
        <xdr:cNvPr id="280" name="円/楕円 279"/>
        <xdr:cNvSpPr/>
      </xdr:nvSpPr>
      <xdr:spPr>
        <a:xfrm>
          <a:off x="12954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5642</xdr:rowOff>
    </xdr:from>
    <xdr:ext cx="762000" cy="259045"/>
    <xdr:sp macro="" textlink="">
      <xdr:nvSpPr>
        <xdr:cNvPr id="281" name="テキスト ボックス 280"/>
        <xdr:cNvSpPr txBox="1"/>
      </xdr:nvSpPr>
      <xdr:spPr>
        <a:xfrm>
          <a:off x="12623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前年度数値より</a:t>
          </a:r>
          <a:r>
            <a:rPr kumimoji="1" lang="en-US" altLang="ja-JP" sz="1300">
              <a:latin typeface="ＭＳ Ｐゴシック"/>
            </a:rPr>
            <a:t>0.4</a:t>
          </a:r>
          <a:r>
            <a:rPr kumimoji="1" lang="ja-JP" altLang="en-US" sz="1300">
              <a:latin typeface="ＭＳ Ｐゴシック"/>
            </a:rPr>
            <a:t>ポイント減少し、類似団体内平均値よりも低いが、全国平均、鹿児島県平均より高い。主な要因として、第三セクターである農業振興センターへの費用が増えたことがあげられる。</a:t>
          </a:r>
        </a:p>
        <a:p>
          <a:r>
            <a:rPr kumimoji="1" lang="ja-JP" altLang="en-US" sz="1300">
              <a:latin typeface="ＭＳ Ｐゴシック"/>
            </a:rPr>
            <a:t>町単独の補助費等については、ある程度の期限を設け、事業の効率化とともに、その必要性を検討し、増額抑制に努める。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6" name="直線コネクタ 305"/>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7"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8" name="直線コネクタ 307"/>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122428</xdr:rowOff>
    </xdr:to>
    <xdr:cxnSp macro="">
      <xdr:nvCxnSpPr>
        <xdr:cNvPr id="311" name="直線コネクタ 310"/>
        <xdr:cNvCxnSpPr/>
      </xdr:nvCxnSpPr>
      <xdr:spPr>
        <a:xfrm flipV="1">
          <a:off x="15671800" y="62763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1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3" name="フローチャート : 判断 31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122428</xdr:rowOff>
    </xdr:to>
    <xdr:cxnSp macro="">
      <xdr:nvCxnSpPr>
        <xdr:cNvPr id="314" name="直線コネクタ 313"/>
        <xdr:cNvCxnSpPr/>
      </xdr:nvCxnSpPr>
      <xdr:spPr>
        <a:xfrm>
          <a:off x="14782800" y="6253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5" name="フローチャート : 判断 31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6" name="テキスト ボックス 31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94996</xdr:rowOff>
    </xdr:to>
    <xdr:cxnSp macro="">
      <xdr:nvCxnSpPr>
        <xdr:cNvPr id="317" name="直線コネクタ 316"/>
        <xdr:cNvCxnSpPr/>
      </xdr:nvCxnSpPr>
      <xdr:spPr>
        <a:xfrm flipV="1">
          <a:off x="13893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8" name="フローチャート :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36</xdr:row>
      <xdr:rowOff>99568</xdr:rowOff>
    </xdr:to>
    <xdr:cxnSp macro="">
      <xdr:nvCxnSpPr>
        <xdr:cNvPr id="320" name="直線コネクタ 319"/>
        <xdr:cNvCxnSpPr/>
      </xdr:nvCxnSpPr>
      <xdr:spPr>
        <a:xfrm flipV="1">
          <a:off x="13004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21" name="フローチャート : 判断 320"/>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2" name="テキスト ボックス 321"/>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3" name="フローチャート :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30" name="円/楕円 329"/>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31"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32" name="円/楕円 331"/>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11955</xdr:rowOff>
    </xdr:from>
    <xdr:ext cx="736600" cy="259045"/>
    <xdr:sp macro="" textlink="">
      <xdr:nvSpPr>
        <xdr:cNvPr id="333" name="テキスト ボックス 33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34" name="円/楕円 333"/>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35" name="テキスト ボックス 334"/>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36" name="円/楕円 335"/>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37" name="テキスト ボックス 336"/>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38" name="円/楕円 337"/>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39" name="テキスト ボックス 338"/>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前年度数値より</a:t>
          </a:r>
          <a:r>
            <a:rPr kumimoji="1" lang="en-US" altLang="ja-JP" sz="1300">
              <a:latin typeface="ＭＳ Ｐゴシック"/>
            </a:rPr>
            <a:t>1.6</a:t>
          </a:r>
          <a:r>
            <a:rPr kumimoji="1" lang="ja-JP" altLang="en-US" sz="1300">
              <a:latin typeface="ＭＳ Ｐゴシック"/>
            </a:rPr>
            <a:t>ポイント減少し、鹿児島県平均よりも低くなったが、類似団体内平均値、全国平均と比較すると高い。しかし、地方債残高は年々減少し、公債費比率も減少傾向にある。しかし、今後、計画される大規模事業への償還が始まることを考えると、今後も事業の見直しを行い、より効果的な事業充当を行っ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80</xdr:row>
      <xdr:rowOff>30987</xdr:rowOff>
    </xdr:to>
    <xdr:cxnSp macro="">
      <xdr:nvCxnSpPr>
        <xdr:cNvPr id="365" name="直線コネクタ 364"/>
        <xdr:cNvCxnSpPr/>
      </xdr:nvCxnSpPr>
      <xdr:spPr>
        <a:xfrm flipV="1">
          <a:off x="4826000" y="12457684"/>
          <a:ext cx="0" cy="1289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3064</xdr:rowOff>
    </xdr:from>
    <xdr:ext cx="762000" cy="259045"/>
    <xdr:sp macro="" textlink="">
      <xdr:nvSpPr>
        <xdr:cNvPr id="366"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30987</xdr:rowOff>
    </xdr:from>
    <xdr:to>
      <xdr:col>7</xdr:col>
      <xdr:colOff>104775</xdr:colOff>
      <xdr:row>80</xdr:row>
      <xdr:rowOff>30987</xdr:rowOff>
    </xdr:to>
    <xdr:cxnSp macro="">
      <xdr:nvCxnSpPr>
        <xdr:cNvPr id="367" name="直線コネクタ 366"/>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68"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9" name="直線コネクタ 368"/>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90424</xdr:rowOff>
    </xdr:from>
    <xdr:to>
      <xdr:col>7</xdr:col>
      <xdr:colOff>15875</xdr:colOff>
      <xdr:row>79</xdr:row>
      <xdr:rowOff>65278</xdr:rowOff>
    </xdr:to>
    <xdr:cxnSp macro="">
      <xdr:nvCxnSpPr>
        <xdr:cNvPr id="370" name="直線コネクタ 369"/>
        <xdr:cNvCxnSpPr/>
      </xdr:nvCxnSpPr>
      <xdr:spPr>
        <a:xfrm flipV="1">
          <a:off x="3987800" y="1346352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5859</xdr:rowOff>
    </xdr:from>
    <xdr:ext cx="762000" cy="259045"/>
    <xdr:sp macro="" textlink="">
      <xdr:nvSpPr>
        <xdr:cNvPr id="371" name="公債費平均値テキスト"/>
        <xdr:cNvSpPr txBox="1"/>
      </xdr:nvSpPr>
      <xdr:spPr>
        <a:xfrm>
          <a:off x="4914900" y="12864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160782</xdr:rowOff>
    </xdr:from>
    <xdr:to>
      <xdr:col>7</xdr:col>
      <xdr:colOff>66675</xdr:colOff>
      <xdr:row>76</xdr:row>
      <xdr:rowOff>90932</xdr:rowOff>
    </xdr:to>
    <xdr:sp macro="" textlink="">
      <xdr:nvSpPr>
        <xdr:cNvPr id="372" name="フローチャート : 判断 371"/>
        <xdr:cNvSpPr/>
      </xdr:nvSpPr>
      <xdr:spPr>
        <a:xfrm>
          <a:off x="47752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65278</xdr:rowOff>
    </xdr:from>
    <xdr:to>
      <xdr:col>5</xdr:col>
      <xdr:colOff>549275</xdr:colOff>
      <xdr:row>79</xdr:row>
      <xdr:rowOff>120142</xdr:rowOff>
    </xdr:to>
    <xdr:cxnSp macro="">
      <xdr:nvCxnSpPr>
        <xdr:cNvPr id="373" name="直線コネクタ 372"/>
        <xdr:cNvCxnSpPr/>
      </xdr:nvCxnSpPr>
      <xdr:spPr>
        <a:xfrm flipV="1">
          <a:off x="3098800" y="136098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763</xdr:rowOff>
    </xdr:from>
    <xdr:to>
      <xdr:col>5</xdr:col>
      <xdr:colOff>600075</xdr:colOff>
      <xdr:row>77</xdr:row>
      <xdr:rowOff>102363</xdr:rowOff>
    </xdr:to>
    <xdr:sp macro="" textlink="">
      <xdr:nvSpPr>
        <xdr:cNvPr id="374" name="フローチャート : 判断 373"/>
        <xdr:cNvSpPr/>
      </xdr:nvSpPr>
      <xdr:spPr>
        <a:xfrm>
          <a:off x="3937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112540</xdr:rowOff>
    </xdr:from>
    <xdr:ext cx="736600" cy="259045"/>
    <xdr:sp macro="" textlink="">
      <xdr:nvSpPr>
        <xdr:cNvPr id="375" name="テキスト ボックス 374"/>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120142</xdr:rowOff>
    </xdr:from>
    <xdr:to>
      <xdr:col>4</xdr:col>
      <xdr:colOff>346075</xdr:colOff>
      <xdr:row>80</xdr:row>
      <xdr:rowOff>40132</xdr:rowOff>
    </xdr:to>
    <xdr:cxnSp macro="">
      <xdr:nvCxnSpPr>
        <xdr:cNvPr id="376" name="直線コネクタ 375"/>
        <xdr:cNvCxnSpPr/>
      </xdr:nvCxnSpPr>
      <xdr:spPr>
        <a:xfrm flipV="1">
          <a:off x="2209800" y="136646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7" name="フローチャート : 判断 376"/>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8" name="テキスト ボックス 377"/>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40132</xdr:rowOff>
    </xdr:from>
    <xdr:to>
      <xdr:col>3</xdr:col>
      <xdr:colOff>142875</xdr:colOff>
      <xdr:row>81</xdr:row>
      <xdr:rowOff>88137</xdr:rowOff>
    </xdr:to>
    <xdr:cxnSp macro="">
      <xdr:nvCxnSpPr>
        <xdr:cNvPr id="379" name="直線コネクタ 378"/>
        <xdr:cNvCxnSpPr/>
      </xdr:nvCxnSpPr>
      <xdr:spPr>
        <a:xfrm flipV="1">
          <a:off x="1320800" y="13756132"/>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80" name="フローチャート : 判断 379"/>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81" name="テキスト ボックス 380"/>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55626</xdr:rowOff>
    </xdr:from>
    <xdr:to>
      <xdr:col>1</xdr:col>
      <xdr:colOff>676275</xdr:colOff>
      <xdr:row>77</xdr:row>
      <xdr:rowOff>157226</xdr:rowOff>
    </xdr:to>
    <xdr:sp macro="" textlink="">
      <xdr:nvSpPr>
        <xdr:cNvPr id="382" name="フローチャート : 判断 381"/>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167403</xdr:rowOff>
    </xdr:from>
    <xdr:ext cx="762000" cy="259045"/>
    <xdr:sp macro="" textlink="">
      <xdr:nvSpPr>
        <xdr:cNvPr id="383" name="テキスト ボックス 382"/>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39624</xdr:rowOff>
    </xdr:from>
    <xdr:to>
      <xdr:col>7</xdr:col>
      <xdr:colOff>66675</xdr:colOff>
      <xdr:row>78</xdr:row>
      <xdr:rowOff>141224</xdr:rowOff>
    </xdr:to>
    <xdr:sp macro="" textlink="">
      <xdr:nvSpPr>
        <xdr:cNvPr id="389" name="円/楕円 388"/>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11701</xdr:rowOff>
    </xdr:from>
    <xdr:ext cx="762000" cy="259045"/>
    <xdr:sp macro="" textlink="">
      <xdr:nvSpPr>
        <xdr:cNvPr id="390" name="公債費該当値テキスト"/>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14478</xdr:rowOff>
    </xdr:from>
    <xdr:to>
      <xdr:col>5</xdr:col>
      <xdr:colOff>600075</xdr:colOff>
      <xdr:row>79</xdr:row>
      <xdr:rowOff>116078</xdr:rowOff>
    </xdr:to>
    <xdr:sp macro="" textlink="">
      <xdr:nvSpPr>
        <xdr:cNvPr id="391" name="円/楕円 390"/>
        <xdr:cNvSpPr/>
      </xdr:nvSpPr>
      <xdr:spPr>
        <a:xfrm>
          <a:off x="3937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100855</xdr:rowOff>
    </xdr:from>
    <xdr:ext cx="736600" cy="259045"/>
    <xdr:sp macro="" textlink="">
      <xdr:nvSpPr>
        <xdr:cNvPr id="392" name="テキスト ボックス 391"/>
        <xdr:cNvSpPr txBox="1"/>
      </xdr:nvSpPr>
      <xdr:spPr>
        <a:xfrm>
          <a:off x="3606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69342</xdr:rowOff>
    </xdr:from>
    <xdr:to>
      <xdr:col>4</xdr:col>
      <xdr:colOff>396875</xdr:colOff>
      <xdr:row>79</xdr:row>
      <xdr:rowOff>170942</xdr:rowOff>
    </xdr:to>
    <xdr:sp macro="" textlink="">
      <xdr:nvSpPr>
        <xdr:cNvPr id="393" name="円/楕円 392"/>
        <xdr:cNvSpPr/>
      </xdr:nvSpPr>
      <xdr:spPr>
        <a:xfrm>
          <a:off x="3048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155719</xdr:rowOff>
    </xdr:from>
    <xdr:ext cx="762000" cy="259045"/>
    <xdr:sp macro="" textlink="">
      <xdr:nvSpPr>
        <xdr:cNvPr id="394" name="テキスト ボックス 393"/>
        <xdr:cNvSpPr txBox="1"/>
      </xdr:nvSpPr>
      <xdr:spPr>
        <a:xfrm>
          <a:off x="2717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160782</xdr:rowOff>
    </xdr:from>
    <xdr:to>
      <xdr:col>3</xdr:col>
      <xdr:colOff>193675</xdr:colOff>
      <xdr:row>80</xdr:row>
      <xdr:rowOff>90932</xdr:rowOff>
    </xdr:to>
    <xdr:sp macro="" textlink="">
      <xdr:nvSpPr>
        <xdr:cNvPr id="395" name="円/楕円 394"/>
        <xdr:cNvSpPr/>
      </xdr:nvSpPr>
      <xdr:spPr>
        <a:xfrm>
          <a:off x="2159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75709</xdr:rowOff>
    </xdr:from>
    <xdr:ext cx="762000" cy="259045"/>
    <xdr:sp macro="" textlink="">
      <xdr:nvSpPr>
        <xdr:cNvPr id="396" name="テキスト ボックス 395"/>
        <xdr:cNvSpPr txBox="1"/>
      </xdr:nvSpPr>
      <xdr:spPr>
        <a:xfrm>
          <a:off x="1828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37337</xdr:rowOff>
    </xdr:from>
    <xdr:to>
      <xdr:col>1</xdr:col>
      <xdr:colOff>676275</xdr:colOff>
      <xdr:row>81</xdr:row>
      <xdr:rowOff>138937</xdr:rowOff>
    </xdr:to>
    <xdr:sp macro="" textlink="">
      <xdr:nvSpPr>
        <xdr:cNvPr id="397" name="円/楕円 396"/>
        <xdr:cNvSpPr/>
      </xdr:nvSpPr>
      <xdr:spPr>
        <a:xfrm>
          <a:off x="1270000" y="139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123714</xdr:rowOff>
    </xdr:from>
    <xdr:ext cx="762000" cy="259045"/>
    <xdr:sp macro="" textlink="">
      <xdr:nvSpPr>
        <xdr:cNvPr id="398" name="テキスト ボックス 397"/>
        <xdr:cNvSpPr txBox="1"/>
      </xdr:nvSpPr>
      <xdr:spPr>
        <a:xfrm>
          <a:off x="939800" y="1401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類似団体内平均値、全国平均、鹿児島県平均よりも低いが、前年度数値よりも</a:t>
          </a:r>
          <a:r>
            <a:rPr kumimoji="1" lang="en-US" altLang="ja-JP" sz="1300">
              <a:latin typeface="ＭＳ Ｐゴシック"/>
            </a:rPr>
            <a:t>0.2</a:t>
          </a:r>
          <a:r>
            <a:rPr kumimoji="1" lang="ja-JP" altLang="en-US" sz="1300">
              <a:latin typeface="ＭＳ Ｐゴシック"/>
            </a:rPr>
            <a:t>ポイント増加している。繰出金と扶助費の増が大きな要因と考えられる。繰出金については、各会計の見直し等により、扶助費については、町単独事業にあっては、制度の適切な運用等を十分に考慮し、抑制を図り、健全な財政運営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26" name="直線コネクタ 425"/>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7"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8" name="直線コネクタ 427"/>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9"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0" name="直線コネクタ 429"/>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xdr:rowOff>
    </xdr:from>
    <xdr:to>
      <xdr:col>24</xdr:col>
      <xdr:colOff>31750</xdr:colOff>
      <xdr:row>77</xdr:row>
      <xdr:rowOff>20320</xdr:rowOff>
    </xdr:to>
    <xdr:cxnSp macro="">
      <xdr:nvCxnSpPr>
        <xdr:cNvPr id="431" name="直線コネクタ 430"/>
        <xdr:cNvCxnSpPr/>
      </xdr:nvCxnSpPr>
      <xdr:spPr>
        <a:xfrm>
          <a:off x="15671800" y="132143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32"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3" name="フローチャート : 判断 432"/>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73661</xdr:rowOff>
    </xdr:from>
    <xdr:to>
      <xdr:col>22</xdr:col>
      <xdr:colOff>565150</xdr:colOff>
      <xdr:row>77</xdr:row>
      <xdr:rowOff>12700</xdr:rowOff>
    </xdr:to>
    <xdr:cxnSp macro="">
      <xdr:nvCxnSpPr>
        <xdr:cNvPr id="434" name="直線コネクタ 433"/>
        <xdr:cNvCxnSpPr/>
      </xdr:nvCxnSpPr>
      <xdr:spPr>
        <a:xfrm>
          <a:off x="14782800" y="1310386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5" name="フローチャート :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73661</xdr:rowOff>
    </xdr:from>
    <xdr:to>
      <xdr:col>21</xdr:col>
      <xdr:colOff>361950</xdr:colOff>
      <xdr:row>76</xdr:row>
      <xdr:rowOff>85089</xdr:rowOff>
    </xdr:to>
    <xdr:cxnSp macro="">
      <xdr:nvCxnSpPr>
        <xdr:cNvPr id="437" name="直線コネクタ 436"/>
        <xdr:cNvCxnSpPr/>
      </xdr:nvCxnSpPr>
      <xdr:spPr>
        <a:xfrm flipV="1">
          <a:off x="13893800" y="131038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8" name="フローチャート : 判断 437"/>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9" name="テキスト ボックス 438"/>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31750</xdr:rowOff>
    </xdr:from>
    <xdr:to>
      <xdr:col>20</xdr:col>
      <xdr:colOff>158750</xdr:colOff>
      <xdr:row>76</xdr:row>
      <xdr:rowOff>85089</xdr:rowOff>
    </xdr:to>
    <xdr:cxnSp macro="">
      <xdr:nvCxnSpPr>
        <xdr:cNvPr id="440" name="直線コネクタ 439"/>
        <xdr:cNvCxnSpPr/>
      </xdr:nvCxnSpPr>
      <xdr:spPr>
        <a:xfrm>
          <a:off x="13004800" y="130619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1" name="フローチャート : 判断 440"/>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2" name="テキスト ボックス 441"/>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43" name="フローチャート : 判断 442"/>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93997</xdr:rowOff>
    </xdr:from>
    <xdr:ext cx="762000" cy="259045"/>
    <xdr:sp macro="" textlink="">
      <xdr:nvSpPr>
        <xdr:cNvPr id="444" name="テキスト ボックス 443"/>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140970</xdr:rowOff>
    </xdr:from>
    <xdr:to>
      <xdr:col>24</xdr:col>
      <xdr:colOff>82550</xdr:colOff>
      <xdr:row>77</xdr:row>
      <xdr:rowOff>71120</xdr:rowOff>
    </xdr:to>
    <xdr:sp macro="" textlink="">
      <xdr:nvSpPr>
        <xdr:cNvPr id="450" name="円/楕円 449"/>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157497</xdr:rowOff>
    </xdr:from>
    <xdr:ext cx="762000" cy="259045"/>
    <xdr:sp macro="" textlink="">
      <xdr:nvSpPr>
        <xdr:cNvPr id="451" name="公債費以外該当値テキスト"/>
        <xdr:cNvSpPr txBox="1"/>
      </xdr:nvSpPr>
      <xdr:spPr>
        <a:xfrm>
          <a:off x="165989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133350</xdr:rowOff>
    </xdr:from>
    <xdr:to>
      <xdr:col>22</xdr:col>
      <xdr:colOff>615950</xdr:colOff>
      <xdr:row>77</xdr:row>
      <xdr:rowOff>63500</xdr:rowOff>
    </xdr:to>
    <xdr:sp macro="" textlink="">
      <xdr:nvSpPr>
        <xdr:cNvPr id="452" name="円/楕円 451"/>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73677</xdr:rowOff>
    </xdr:from>
    <xdr:ext cx="736600" cy="259045"/>
    <xdr:sp macro="" textlink="">
      <xdr:nvSpPr>
        <xdr:cNvPr id="453" name="テキスト ボックス 452"/>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22861</xdr:rowOff>
    </xdr:from>
    <xdr:to>
      <xdr:col>21</xdr:col>
      <xdr:colOff>412750</xdr:colOff>
      <xdr:row>76</xdr:row>
      <xdr:rowOff>124461</xdr:rowOff>
    </xdr:to>
    <xdr:sp macro="" textlink="">
      <xdr:nvSpPr>
        <xdr:cNvPr id="454" name="円/楕円 453"/>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134637</xdr:rowOff>
    </xdr:from>
    <xdr:ext cx="762000" cy="259045"/>
    <xdr:sp macro="" textlink="">
      <xdr:nvSpPr>
        <xdr:cNvPr id="455" name="テキスト ボックス 454"/>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34289</xdr:rowOff>
    </xdr:from>
    <xdr:to>
      <xdr:col>20</xdr:col>
      <xdr:colOff>209550</xdr:colOff>
      <xdr:row>76</xdr:row>
      <xdr:rowOff>135889</xdr:rowOff>
    </xdr:to>
    <xdr:sp macro="" textlink="">
      <xdr:nvSpPr>
        <xdr:cNvPr id="456" name="円/楕円 455"/>
        <xdr:cNvSpPr/>
      </xdr:nvSpPr>
      <xdr:spPr>
        <a:xfrm>
          <a:off x="13843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57" name="テキスト ボックス 456"/>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152400</xdr:rowOff>
    </xdr:from>
    <xdr:to>
      <xdr:col>19</xdr:col>
      <xdr:colOff>6350</xdr:colOff>
      <xdr:row>76</xdr:row>
      <xdr:rowOff>82550</xdr:rowOff>
    </xdr:to>
    <xdr:sp macro="" textlink="">
      <xdr:nvSpPr>
        <xdr:cNvPr id="458" name="円/楕円 457"/>
        <xdr:cNvSpPr/>
      </xdr:nvSpPr>
      <xdr:spPr>
        <a:xfrm>
          <a:off x="12954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92727</xdr:rowOff>
    </xdr:from>
    <xdr:ext cx="762000" cy="259045"/>
    <xdr:sp macro="" textlink="">
      <xdr:nvSpPr>
        <xdr:cNvPr id="459" name="テキスト ボックス 458"/>
        <xdr:cNvSpPr txBox="1"/>
      </xdr:nvSpPr>
      <xdr:spPr>
        <a:xfrm>
          <a:off x="12623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鹿児島県肝付町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53891</xdr:rowOff>
    </xdr:from>
    <xdr:to>
      <xdr:col>4</xdr:col>
      <xdr:colOff>1117600</xdr:colOff>
      <xdr:row>15</xdr:row>
      <xdr:rowOff>67608</xdr:rowOff>
    </xdr:to>
    <xdr:cxnSp macro="">
      <xdr:nvCxnSpPr>
        <xdr:cNvPr id="52" name="直線コネクタ 51"/>
        <xdr:cNvCxnSpPr/>
      </xdr:nvCxnSpPr>
      <xdr:spPr bwMode="auto">
        <a:xfrm flipV="1">
          <a:off x="5003800" y="2673266"/>
          <a:ext cx="647700" cy="13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164155</xdr:rowOff>
    </xdr:from>
    <xdr:ext cx="762000" cy="259045"/>
    <xdr:sp macro="" textlink="">
      <xdr:nvSpPr>
        <xdr:cNvPr id="53" name="人口1人当たり決算額の推移平均値テキスト130"/>
        <xdr:cNvSpPr txBox="1"/>
      </xdr:nvSpPr>
      <xdr:spPr>
        <a:xfrm>
          <a:off x="5740400" y="2954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67608</xdr:rowOff>
    </xdr:from>
    <xdr:to>
      <xdr:col>4</xdr:col>
      <xdr:colOff>469900</xdr:colOff>
      <xdr:row>16</xdr:row>
      <xdr:rowOff>20369</xdr:rowOff>
    </xdr:to>
    <xdr:cxnSp macro="">
      <xdr:nvCxnSpPr>
        <xdr:cNvPr id="55" name="直線コネクタ 54"/>
        <xdr:cNvCxnSpPr/>
      </xdr:nvCxnSpPr>
      <xdr:spPr bwMode="auto">
        <a:xfrm flipV="1">
          <a:off x="4305300" y="2686983"/>
          <a:ext cx="698500" cy="124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80099</xdr:rowOff>
    </xdr:from>
    <xdr:to>
      <xdr:col>3</xdr:col>
      <xdr:colOff>904875</xdr:colOff>
      <xdr:row>16</xdr:row>
      <xdr:rowOff>20369</xdr:rowOff>
    </xdr:to>
    <xdr:cxnSp macro="">
      <xdr:nvCxnSpPr>
        <xdr:cNvPr id="58" name="直線コネクタ 57"/>
        <xdr:cNvCxnSpPr/>
      </xdr:nvCxnSpPr>
      <xdr:spPr bwMode="auto">
        <a:xfrm>
          <a:off x="3606800" y="2699474"/>
          <a:ext cx="698500" cy="111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80099</xdr:rowOff>
    </xdr:from>
    <xdr:to>
      <xdr:col>3</xdr:col>
      <xdr:colOff>206375</xdr:colOff>
      <xdr:row>15</xdr:row>
      <xdr:rowOff>104298</xdr:rowOff>
    </xdr:to>
    <xdr:cxnSp macro="">
      <xdr:nvCxnSpPr>
        <xdr:cNvPr id="61" name="直線コネクタ 60"/>
        <xdr:cNvCxnSpPr/>
      </xdr:nvCxnSpPr>
      <xdr:spPr bwMode="auto">
        <a:xfrm flipV="1">
          <a:off x="2908300" y="2699474"/>
          <a:ext cx="698500" cy="24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3091</xdr:rowOff>
    </xdr:from>
    <xdr:to>
      <xdr:col>5</xdr:col>
      <xdr:colOff>34925</xdr:colOff>
      <xdr:row>15</xdr:row>
      <xdr:rowOff>104691</xdr:rowOff>
    </xdr:to>
    <xdr:sp macro="" textlink="">
      <xdr:nvSpPr>
        <xdr:cNvPr id="71" name="円/楕円 70"/>
        <xdr:cNvSpPr/>
      </xdr:nvSpPr>
      <xdr:spPr bwMode="auto">
        <a:xfrm>
          <a:off x="5600700" y="262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19618</xdr:rowOff>
    </xdr:from>
    <xdr:ext cx="762000" cy="259045"/>
    <xdr:sp macro="" textlink="">
      <xdr:nvSpPr>
        <xdr:cNvPr id="72" name="人口1人当たり決算額の推移該当値テキスト130"/>
        <xdr:cNvSpPr txBox="1"/>
      </xdr:nvSpPr>
      <xdr:spPr>
        <a:xfrm>
          <a:off x="5740400" y="246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117,394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16808</xdr:rowOff>
    </xdr:from>
    <xdr:to>
      <xdr:col>4</xdr:col>
      <xdr:colOff>520700</xdr:colOff>
      <xdr:row>15</xdr:row>
      <xdr:rowOff>118408</xdr:rowOff>
    </xdr:to>
    <xdr:sp macro="" textlink="">
      <xdr:nvSpPr>
        <xdr:cNvPr id="73" name="円/楕円 72"/>
        <xdr:cNvSpPr/>
      </xdr:nvSpPr>
      <xdr:spPr bwMode="auto">
        <a:xfrm>
          <a:off x="4953000" y="2636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128585</xdr:rowOff>
    </xdr:from>
    <xdr:ext cx="736600" cy="259045"/>
    <xdr:sp macro="" textlink="">
      <xdr:nvSpPr>
        <xdr:cNvPr id="74" name="テキスト ボックス 73"/>
        <xdr:cNvSpPr txBox="1"/>
      </xdr:nvSpPr>
      <xdr:spPr>
        <a:xfrm>
          <a:off x="4622800" y="2405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116,554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141019</xdr:rowOff>
    </xdr:from>
    <xdr:to>
      <xdr:col>3</xdr:col>
      <xdr:colOff>955675</xdr:colOff>
      <xdr:row>16</xdr:row>
      <xdr:rowOff>71169</xdr:rowOff>
    </xdr:to>
    <xdr:sp macro="" textlink="">
      <xdr:nvSpPr>
        <xdr:cNvPr id="75" name="円/楕円 74"/>
        <xdr:cNvSpPr/>
      </xdr:nvSpPr>
      <xdr:spPr bwMode="auto">
        <a:xfrm>
          <a:off x="4254500" y="276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81346</xdr:rowOff>
    </xdr:from>
    <xdr:ext cx="762000" cy="259045"/>
    <xdr:sp macro="" textlink="">
      <xdr:nvSpPr>
        <xdr:cNvPr id="76" name="テキスト ボックス 75"/>
        <xdr:cNvSpPr txBox="1"/>
      </xdr:nvSpPr>
      <xdr:spPr>
        <a:xfrm>
          <a:off x="3924300" y="252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108,947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29299</xdr:rowOff>
    </xdr:from>
    <xdr:to>
      <xdr:col>3</xdr:col>
      <xdr:colOff>257175</xdr:colOff>
      <xdr:row>15</xdr:row>
      <xdr:rowOff>130899</xdr:rowOff>
    </xdr:to>
    <xdr:sp macro="" textlink="">
      <xdr:nvSpPr>
        <xdr:cNvPr id="77" name="円/楕円 76"/>
        <xdr:cNvSpPr/>
      </xdr:nvSpPr>
      <xdr:spPr bwMode="auto">
        <a:xfrm>
          <a:off x="3556000" y="2648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141076</xdr:rowOff>
    </xdr:from>
    <xdr:ext cx="762000" cy="259045"/>
    <xdr:sp macro="" textlink="">
      <xdr:nvSpPr>
        <xdr:cNvPr id="78" name="テキスト ボックス 77"/>
        <xdr:cNvSpPr txBox="1"/>
      </xdr:nvSpPr>
      <xdr:spPr>
        <a:xfrm>
          <a:off x="3225800" y="241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115,789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53498</xdr:rowOff>
    </xdr:from>
    <xdr:to>
      <xdr:col>2</xdr:col>
      <xdr:colOff>692150</xdr:colOff>
      <xdr:row>15</xdr:row>
      <xdr:rowOff>155098</xdr:rowOff>
    </xdr:to>
    <xdr:sp macro="" textlink="">
      <xdr:nvSpPr>
        <xdr:cNvPr id="79" name="円/楕円 78"/>
        <xdr:cNvSpPr/>
      </xdr:nvSpPr>
      <xdr:spPr bwMode="auto">
        <a:xfrm>
          <a:off x="2857500" y="2672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165275</xdr:rowOff>
    </xdr:from>
    <xdr:ext cx="762000" cy="259045"/>
    <xdr:sp macro="" textlink="">
      <xdr:nvSpPr>
        <xdr:cNvPr id="80" name="テキスト ボックス 79"/>
        <xdr:cNvSpPr txBox="1"/>
      </xdr:nvSpPr>
      <xdr:spPr>
        <a:xfrm>
          <a:off x="2527300" y="244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11" name="直線コネクタ 110"/>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99403</xdr:rowOff>
    </xdr:from>
    <xdr:ext cx="762000" cy="259045"/>
    <xdr:sp macro="" textlink="">
      <xdr:nvSpPr>
        <xdr:cNvPr id="112" name="人口1人当たり決算額の推移最小値テキスト445"/>
        <xdr:cNvSpPr txBox="1"/>
      </xdr:nvSpPr>
      <xdr:spPr>
        <a:xfrm>
          <a:off x="5740400" y="75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3" name="直線コネクタ 112"/>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4"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5" name="直線コネクタ 114"/>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195580</xdr:rowOff>
    </xdr:from>
    <xdr:to>
      <xdr:col>4</xdr:col>
      <xdr:colOff>1117600</xdr:colOff>
      <xdr:row>35</xdr:row>
      <xdr:rowOff>335255</xdr:rowOff>
    </xdr:to>
    <xdr:cxnSp macro="">
      <xdr:nvCxnSpPr>
        <xdr:cNvPr id="116" name="直線コネクタ 115"/>
        <xdr:cNvCxnSpPr/>
      </xdr:nvCxnSpPr>
      <xdr:spPr bwMode="auto">
        <a:xfrm>
          <a:off x="5003800" y="6805930"/>
          <a:ext cx="647700" cy="139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129433</xdr:rowOff>
    </xdr:from>
    <xdr:ext cx="762000" cy="259045"/>
    <xdr:sp macro="" textlink="">
      <xdr:nvSpPr>
        <xdr:cNvPr id="117" name="人口1人当たり決算額の推移平均値テキスト445"/>
        <xdr:cNvSpPr txBox="1"/>
      </xdr:nvSpPr>
      <xdr:spPr>
        <a:xfrm>
          <a:off x="5740400" y="6739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8" name="フローチャート : 判断 117"/>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31869</xdr:rowOff>
    </xdr:from>
    <xdr:to>
      <xdr:col>4</xdr:col>
      <xdr:colOff>469900</xdr:colOff>
      <xdr:row>35</xdr:row>
      <xdr:rowOff>195580</xdr:rowOff>
    </xdr:to>
    <xdr:cxnSp macro="">
      <xdr:nvCxnSpPr>
        <xdr:cNvPr id="119" name="直線コネクタ 118"/>
        <xdr:cNvCxnSpPr/>
      </xdr:nvCxnSpPr>
      <xdr:spPr bwMode="auto">
        <a:xfrm>
          <a:off x="4305300" y="6642219"/>
          <a:ext cx="698500" cy="163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208527</xdr:rowOff>
    </xdr:from>
    <xdr:to>
      <xdr:col>4</xdr:col>
      <xdr:colOff>520700</xdr:colOff>
      <xdr:row>35</xdr:row>
      <xdr:rowOff>310127</xdr:rowOff>
    </xdr:to>
    <xdr:sp macro="" textlink="">
      <xdr:nvSpPr>
        <xdr:cNvPr id="120" name="フローチャート : 判断 119"/>
        <xdr:cNvSpPr/>
      </xdr:nvSpPr>
      <xdr:spPr bwMode="auto">
        <a:xfrm>
          <a:off x="4953000" y="68188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294904</xdr:rowOff>
    </xdr:from>
    <xdr:ext cx="736600" cy="259045"/>
    <xdr:sp macro="" textlink="">
      <xdr:nvSpPr>
        <xdr:cNvPr id="121" name="テキスト ボックス 120"/>
        <xdr:cNvSpPr txBox="1"/>
      </xdr:nvSpPr>
      <xdr:spPr>
        <a:xfrm>
          <a:off x="4622800" y="6905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123571</xdr:rowOff>
    </xdr:from>
    <xdr:to>
      <xdr:col>3</xdr:col>
      <xdr:colOff>904875</xdr:colOff>
      <xdr:row>35</xdr:row>
      <xdr:rowOff>31869</xdr:rowOff>
    </xdr:to>
    <xdr:cxnSp macro="">
      <xdr:nvCxnSpPr>
        <xdr:cNvPr id="122" name="直線コネクタ 121"/>
        <xdr:cNvCxnSpPr/>
      </xdr:nvCxnSpPr>
      <xdr:spPr bwMode="auto">
        <a:xfrm>
          <a:off x="3606800" y="6391021"/>
          <a:ext cx="698500" cy="251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121300</xdr:rowOff>
    </xdr:from>
    <xdr:to>
      <xdr:col>3</xdr:col>
      <xdr:colOff>955675</xdr:colOff>
      <xdr:row>35</xdr:row>
      <xdr:rowOff>222900</xdr:rowOff>
    </xdr:to>
    <xdr:sp macro="" textlink="">
      <xdr:nvSpPr>
        <xdr:cNvPr id="123" name="フローチャート : 判断 122"/>
        <xdr:cNvSpPr/>
      </xdr:nvSpPr>
      <xdr:spPr bwMode="auto">
        <a:xfrm>
          <a:off x="4254500" y="6731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207677</xdr:rowOff>
    </xdr:from>
    <xdr:ext cx="762000" cy="259045"/>
    <xdr:sp macro="" textlink="">
      <xdr:nvSpPr>
        <xdr:cNvPr id="124" name="テキスト ボックス 123"/>
        <xdr:cNvSpPr txBox="1"/>
      </xdr:nvSpPr>
      <xdr:spPr>
        <a:xfrm>
          <a:off x="3924300" y="68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315366</xdr:rowOff>
    </xdr:from>
    <xdr:to>
      <xdr:col>3</xdr:col>
      <xdr:colOff>206375</xdr:colOff>
      <xdr:row>34</xdr:row>
      <xdr:rowOff>123571</xdr:rowOff>
    </xdr:to>
    <xdr:cxnSp macro="">
      <xdr:nvCxnSpPr>
        <xdr:cNvPr id="125" name="直線コネクタ 124"/>
        <xdr:cNvCxnSpPr/>
      </xdr:nvCxnSpPr>
      <xdr:spPr bwMode="auto">
        <a:xfrm>
          <a:off x="2908300" y="6239916"/>
          <a:ext cx="698500" cy="151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70942</xdr:rowOff>
    </xdr:from>
    <xdr:to>
      <xdr:col>3</xdr:col>
      <xdr:colOff>257175</xdr:colOff>
      <xdr:row>35</xdr:row>
      <xdr:rowOff>172542</xdr:rowOff>
    </xdr:to>
    <xdr:sp macro="" textlink="">
      <xdr:nvSpPr>
        <xdr:cNvPr id="126" name="フローチャート : 判断 125"/>
        <xdr:cNvSpPr/>
      </xdr:nvSpPr>
      <xdr:spPr bwMode="auto">
        <a:xfrm>
          <a:off x="3556000" y="6681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157319</xdr:rowOff>
    </xdr:from>
    <xdr:ext cx="762000" cy="259045"/>
    <xdr:sp macro="" textlink="">
      <xdr:nvSpPr>
        <xdr:cNvPr id="127" name="テキスト ボックス 126"/>
        <xdr:cNvSpPr txBox="1"/>
      </xdr:nvSpPr>
      <xdr:spPr>
        <a:xfrm>
          <a:off x="3225800" y="676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342323</xdr:rowOff>
    </xdr:from>
    <xdr:to>
      <xdr:col>2</xdr:col>
      <xdr:colOff>692150</xdr:colOff>
      <xdr:row>35</xdr:row>
      <xdr:rowOff>101023</xdr:rowOff>
    </xdr:to>
    <xdr:sp macro="" textlink="">
      <xdr:nvSpPr>
        <xdr:cNvPr id="128" name="フローチャート : 判断 127"/>
        <xdr:cNvSpPr/>
      </xdr:nvSpPr>
      <xdr:spPr bwMode="auto">
        <a:xfrm>
          <a:off x="2857500" y="66097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85800</xdr:rowOff>
    </xdr:from>
    <xdr:ext cx="762000" cy="259045"/>
    <xdr:sp macro="" textlink="">
      <xdr:nvSpPr>
        <xdr:cNvPr id="129" name="テキスト ボックス 128"/>
        <xdr:cNvSpPr txBox="1"/>
      </xdr:nvSpPr>
      <xdr:spPr>
        <a:xfrm>
          <a:off x="2527300" y="669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284455</xdr:rowOff>
    </xdr:from>
    <xdr:to>
      <xdr:col>5</xdr:col>
      <xdr:colOff>34925</xdr:colOff>
      <xdr:row>36</xdr:row>
      <xdr:rowOff>43155</xdr:rowOff>
    </xdr:to>
    <xdr:sp macro="" textlink="">
      <xdr:nvSpPr>
        <xdr:cNvPr id="135" name="円/楕円 134"/>
        <xdr:cNvSpPr/>
      </xdr:nvSpPr>
      <xdr:spPr bwMode="auto">
        <a:xfrm>
          <a:off x="5600700" y="6894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256532</xdr:rowOff>
    </xdr:from>
    <xdr:ext cx="762000" cy="259045"/>
    <xdr:sp macro="" textlink="">
      <xdr:nvSpPr>
        <xdr:cNvPr id="136" name="人口1人当たり決算額の推移該当値テキスト445"/>
        <xdr:cNvSpPr txBox="1"/>
      </xdr:nvSpPr>
      <xdr:spPr>
        <a:xfrm>
          <a:off x="5740400" y="68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144780</xdr:rowOff>
    </xdr:from>
    <xdr:to>
      <xdr:col>4</xdr:col>
      <xdr:colOff>520700</xdr:colOff>
      <xdr:row>35</xdr:row>
      <xdr:rowOff>246380</xdr:rowOff>
    </xdr:to>
    <xdr:sp macro="" textlink="">
      <xdr:nvSpPr>
        <xdr:cNvPr id="137" name="円/楕円 136"/>
        <xdr:cNvSpPr/>
      </xdr:nvSpPr>
      <xdr:spPr bwMode="auto">
        <a:xfrm>
          <a:off x="4953000" y="6755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256557</xdr:rowOff>
    </xdr:from>
    <xdr:ext cx="736600" cy="259045"/>
    <xdr:sp macro="" textlink="">
      <xdr:nvSpPr>
        <xdr:cNvPr id="138" name="テキスト ボックス 137"/>
        <xdr:cNvSpPr txBox="1"/>
      </xdr:nvSpPr>
      <xdr:spPr>
        <a:xfrm>
          <a:off x="4622800" y="652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24,650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323969</xdr:rowOff>
    </xdr:from>
    <xdr:to>
      <xdr:col>3</xdr:col>
      <xdr:colOff>955675</xdr:colOff>
      <xdr:row>35</xdr:row>
      <xdr:rowOff>82669</xdr:rowOff>
    </xdr:to>
    <xdr:sp macro="" textlink="">
      <xdr:nvSpPr>
        <xdr:cNvPr id="139" name="円/楕円 138"/>
        <xdr:cNvSpPr/>
      </xdr:nvSpPr>
      <xdr:spPr bwMode="auto">
        <a:xfrm>
          <a:off x="4254500" y="6591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92847</xdr:rowOff>
    </xdr:from>
    <xdr:ext cx="762000" cy="259045"/>
    <xdr:sp macro="" textlink="">
      <xdr:nvSpPr>
        <xdr:cNvPr id="140" name="テキスト ボックス 139"/>
        <xdr:cNvSpPr txBox="1"/>
      </xdr:nvSpPr>
      <xdr:spPr>
        <a:xfrm>
          <a:off x="3924300" y="636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29,663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72771</xdr:rowOff>
    </xdr:from>
    <xdr:to>
      <xdr:col>3</xdr:col>
      <xdr:colOff>257175</xdr:colOff>
      <xdr:row>34</xdr:row>
      <xdr:rowOff>174371</xdr:rowOff>
    </xdr:to>
    <xdr:sp macro="" textlink="">
      <xdr:nvSpPr>
        <xdr:cNvPr id="141" name="円/楕円 140"/>
        <xdr:cNvSpPr/>
      </xdr:nvSpPr>
      <xdr:spPr bwMode="auto">
        <a:xfrm>
          <a:off x="3556000" y="6340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184548</xdr:rowOff>
    </xdr:from>
    <xdr:ext cx="762000" cy="259045"/>
    <xdr:sp macro="" textlink="">
      <xdr:nvSpPr>
        <xdr:cNvPr id="142" name="テキスト ボックス 141"/>
        <xdr:cNvSpPr txBox="1"/>
      </xdr:nvSpPr>
      <xdr:spPr>
        <a:xfrm>
          <a:off x="3225800" y="610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37,355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264566</xdr:rowOff>
    </xdr:from>
    <xdr:to>
      <xdr:col>2</xdr:col>
      <xdr:colOff>692150</xdr:colOff>
      <xdr:row>34</xdr:row>
      <xdr:rowOff>23266</xdr:rowOff>
    </xdr:to>
    <xdr:sp macro="" textlink="">
      <xdr:nvSpPr>
        <xdr:cNvPr id="143" name="円/楕円 142"/>
        <xdr:cNvSpPr/>
      </xdr:nvSpPr>
      <xdr:spPr bwMode="auto">
        <a:xfrm>
          <a:off x="2857500" y="6189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33443</xdr:rowOff>
    </xdr:from>
    <xdr:ext cx="762000" cy="259045"/>
    <xdr:sp macro="" textlink="">
      <xdr:nvSpPr>
        <xdr:cNvPr id="144" name="テキスト ボックス 143"/>
        <xdr:cNvSpPr txBox="1"/>
      </xdr:nvSpPr>
      <xdr:spPr>
        <a:xfrm>
          <a:off x="2527300" y="595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鹿児島県肝付町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16,338
16,266
308.10
10,741,218
10,338,695
379,442
6,434,675
9,758,573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100400</xdr:rowOff>
    </xdr:from>
    <xdr:to>
      <xdr:col>6</xdr:col>
      <xdr:colOff>511175</xdr:colOff>
      <xdr:row>32</xdr:row>
      <xdr:rowOff>134404</xdr:rowOff>
    </xdr:to>
    <xdr:cxnSp macro="">
      <xdr:nvCxnSpPr>
        <xdr:cNvPr id="61" name="直線コネクタ 60"/>
        <xdr:cNvCxnSpPr/>
      </xdr:nvCxnSpPr>
      <xdr:spPr>
        <a:xfrm flipV="1">
          <a:off x="3797300" y="5586800"/>
          <a:ext cx="8382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119581</xdr:rowOff>
    </xdr:from>
    <xdr:ext cx="534377" cy="259045"/>
    <xdr:sp macro="" textlink="">
      <xdr:nvSpPr>
        <xdr:cNvPr id="62" name="人件費平均値テキスト"/>
        <xdr:cNvSpPr txBox="1"/>
      </xdr:nvSpPr>
      <xdr:spPr>
        <a:xfrm>
          <a:off x="4686300" y="5948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134404</xdr:rowOff>
    </xdr:from>
    <xdr:to>
      <xdr:col>5</xdr:col>
      <xdr:colOff>358775</xdr:colOff>
      <xdr:row>33</xdr:row>
      <xdr:rowOff>17189</xdr:rowOff>
    </xdr:to>
    <xdr:cxnSp macro="">
      <xdr:nvCxnSpPr>
        <xdr:cNvPr id="64" name="直線コネクタ 63"/>
        <xdr:cNvCxnSpPr/>
      </xdr:nvCxnSpPr>
      <xdr:spPr>
        <a:xfrm flipV="1">
          <a:off x="2908300" y="5620804"/>
          <a:ext cx="889000" cy="5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130829</xdr:rowOff>
    </xdr:from>
    <xdr:to>
      <xdr:col>5</xdr:col>
      <xdr:colOff>409575</xdr:colOff>
      <xdr:row>35</xdr:row>
      <xdr:rowOff>60979</xdr:rowOff>
    </xdr:to>
    <xdr:sp macro="" textlink="">
      <xdr:nvSpPr>
        <xdr:cNvPr id="65" name="フローチャート : 判断 64"/>
        <xdr:cNvSpPr/>
      </xdr:nvSpPr>
      <xdr:spPr>
        <a:xfrm>
          <a:off x="3746500" y="596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52106</xdr:rowOff>
    </xdr:from>
    <xdr:ext cx="534377" cy="259045"/>
    <xdr:sp macro="" textlink="">
      <xdr:nvSpPr>
        <xdr:cNvPr id="66" name="テキスト ボックス 65"/>
        <xdr:cNvSpPr txBox="1"/>
      </xdr:nvSpPr>
      <xdr:spPr>
        <a:xfrm>
          <a:off x="3530111" y="605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145262</xdr:rowOff>
    </xdr:from>
    <xdr:to>
      <xdr:col>4</xdr:col>
      <xdr:colOff>155575</xdr:colOff>
      <xdr:row>33</xdr:row>
      <xdr:rowOff>17189</xdr:rowOff>
    </xdr:to>
    <xdr:cxnSp macro="">
      <xdr:nvCxnSpPr>
        <xdr:cNvPr id="67" name="直線コネクタ 66"/>
        <xdr:cNvCxnSpPr/>
      </xdr:nvCxnSpPr>
      <xdr:spPr>
        <a:xfrm>
          <a:off x="2019300" y="5631662"/>
          <a:ext cx="889000" cy="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146374</xdr:rowOff>
    </xdr:from>
    <xdr:to>
      <xdr:col>4</xdr:col>
      <xdr:colOff>206375</xdr:colOff>
      <xdr:row>35</xdr:row>
      <xdr:rowOff>76524</xdr:rowOff>
    </xdr:to>
    <xdr:sp macro="" textlink="">
      <xdr:nvSpPr>
        <xdr:cNvPr id="68" name="フローチャート : 判断 67"/>
        <xdr:cNvSpPr/>
      </xdr:nvSpPr>
      <xdr:spPr>
        <a:xfrm>
          <a:off x="2857500" y="59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67651</xdr:rowOff>
    </xdr:from>
    <xdr:ext cx="534377" cy="259045"/>
    <xdr:sp macro="" textlink="">
      <xdr:nvSpPr>
        <xdr:cNvPr id="69" name="テキスト ボックス 68"/>
        <xdr:cNvSpPr txBox="1"/>
      </xdr:nvSpPr>
      <xdr:spPr>
        <a:xfrm>
          <a:off x="2641111" y="606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145262</xdr:rowOff>
    </xdr:from>
    <xdr:to>
      <xdr:col>2</xdr:col>
      <xdr:colOff>638175</xdr:colOff>
      <xdr:row>33</xdr:row>
      <xdr:rowOff>26238</xdr:rowOff>
    </xdr:to>
    <xdr:cxnSp macro="">
      <xdr:nvCxnSpPr>
        <xdr:cNvPr id="70" name="直線コネクタ 69"/>
        <xdr:cNvCxnSpPr/>
      </xdr:nvCxnSpPr>
      <xdr:spPr>
        <a:xfrm flipV="1">
          <a:off x="1130300" y="5631662"/>
          <a:ext cx="8890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107283</xdr:rowOff>
    </xdr:from>
    <xdr:to>
      <xdr:col>3</xdr:col>
      <xdr:colOff>3175</xdr:colOff>
      <xdr:row>35</xdr:row>
      <xdr:rowOff>37433</xdr:rowOff>
    </xdr:to>
    <xdr:sp macro="" textlink="">
      <xdr:nvSpPr>
        <xdr:cNvPr id="71" name="フローチャート : 判断 70"/>
        <xdr:cNvSpPr/>
      </xdr:nvSpPr>
      <xdr:spPr>
        <a:xfrm>
          <a:off x="1968500" y="593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28560</xdr:rowOff>
    </xdr:from>
    <xdr:ext cx="534377" cy="259045"/>
    <xdr:sp macro="" textlink="">
      <xdr:nvSpPr>
        <xdr:cNvPr id="72" name="テキスト ボックス 71"/>
        <xdr:cNvSpPr txBox="1"/>
      </xdr:nvSpPr>
      <xdr:spPr>
        <a:xfrm>
          <a:off x="1752111" y="60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64135</xdr:rowOff>
    </xdr:from>
    <xdr:to>
      <xdr:col>1</xdr:col>
      <xdr:colOff>485775</xdr:colOff>
      <xdr:row>34</xdr:row>
      <xdr:rowOff>165735</xdr:rowOff>
    </xdr:to>
    <xdr:sp macro="" textlink="">
      <xdr:nvSpPr>
        <xdr:cNvPr id="73" name="フローチャート : 判断 72"/>
        <xdr:cNvSpPr/>
      </xdr:nvSpPr>
      <xdr:spPr>
        <a:xfrm>
          <a:off x="1079500" y="589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156862</xdr:rowOff>
    </xdr:from>
    <xdr:ext cx="534377" cy="259045"/>
    <xdr:sp macro="" textlink="">
      <xdr:nvSpPr>
        <xdr:cNvPr id="74" name="テキスト ボックス 73"/>
        <xdr:cNvSpPr txBox="1"/>
      </xdr:nvSpPr>
      <xdr:spPr>
        <a:xfrm>
          <a:off x="863111" y="598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49600</xdr:rowOff>
    </xdr:from>
    <xdr:to>
      <xdr:col>6</xdr:col>
      <xdr:colOff>561975</xdr:colOff>
      <xdr:row>32</xdr:row>
      <xdr:rowOff>151200</xdr:rowOff>
    </xdr:to>
    <xdr:sp macro="" textlink="">
      <xdr:nvSpPr>
        <xdr:cNvPr id="80" name="円/楕円 79"/>
        <xdr:cNvSpPr/>
      </xdr:nvSpPr>
      <xdr:spPr>
        <a:xfrm>
          <a:off x="4584700" y="553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72477</xdr:rowOff>
    </xdr:from>
    <xdr:ext cx="599010" cy="259045"/>
    <xdr:sp macro="" textlink="">
      <xdr:nvSpPr>
        <xdr:cNvPr id="81" name="人件費該当値テキスト"/>
        <xdr:cNvSpPr txBox="1"/>
      </xdr:nvSpPr>
      <xdr:spPr>
        <a:xfrm>
          <a:off x="4686300" y="538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100,063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83604</xdr:rowOff>
    </xdr:from>
    <xdr:to>
      <xdr:col>5</xdr:col>
      <xdr:colOff>409575</xdr:colOff>
      <xdr:row>33</xdr:row>
      <xdr:rowOff>13754</xdr:rowOff>
    </xdr:to>
    <xdr:sp macro="" textlink="">
      <xdr:nvSpPr>
        <xdr:cNvPr id="82" name="円/楕円 81"/>
        <xdr:cNvSpPr/>
      </xdr:nvSpPr>
      <xdr:spPr>
        <a:xfrm>
          <a:off x="3746500" y="557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30281</xdr:rowOff>
    </xdr:from>
    <xdr:ext cx="534377" cy="259045"/>
    <xdr:sp macro="" textlink="">
      <xdr:nvSpPr>
        <xdr:cNvPr id="83" name="テキスト ボックス 82"/>
        <xdr:cNvSpPr txBox="1"/>
      </xdr:nvSpPr>
      <xdr:spPr>
        <a:xfrm>
          <a:off x="3530111" y="53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98,278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137839</xdr:rowOff>
    </xdr:from>
    <xdr:to>
      <xdr:col>4</xdr:col>
      <xdr:colOff>206375</xdr:colOff>
      <xdr:row>33</xdr:row>
      <xdr:rowOff>67989</xdr:rowOff>
    </xdr:to>
    <xdr:sp macro="" textlink="">
      <xdr:nvSpPr>
        <xdr:cNvPr id="84" name="円/楕円 83"/>
        <xdr:cNvSpPr/>
      </xdr:nvSpPr>
      <xdr:spPr>
        <a:xfrm>
          <a:off x="2857500" y="562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84516</xdr:rowOff>
    </xdr:from>
    <xdr:ext cx="534377" cy="259045"/>
    <xdr:sp macro="" textlink="">
      <xdr:nvSpPr>
        <xdr:cNvPr id="85" name="テキスト ボックス 84"/>
        <xdr:cNvSpPr txBox="1"/>
      </xdr:nvSpPr>
      <xdr:spPr>
        <a:xfrm>
          <a:off x="2641111" y="539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95,431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94462</xdr:rowOff>
    </xdr:from>
    <xdr:to>
      <xdr:col>3</xdr:col>
      <xdr:colOff>3175</xdr:colOff>
      <xdr:row>33</xdr:row>
      <xdr:rowOff>24612</xdr:rowOff>
    </xdr:to>
    <xdr:sp macro="" textlink="">
      <xdr:nvSpPr>
        <xdr:cNvPr id="86" name="円/楕円 85"/>
        <xdr:cNvSpPr/>
      </xdr:nvSpPr>
      <xdr:spPr>
        <a:xfrm>
          <a:off x="1968500" y="55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41139</xdr:rowOff>
    </xdr:from>
    <xdr:ext cx="534377" cy="259045"/>
    <xdr:sp macro="" textlink="">
      <xdr:nvSpPr>
        <xdr:cNvPr id="87" name="テキスト ボックス 86"/>
        <xdr:cNvSpPr txBox="1"/>
      </xdr:nvSpPr>
      <xdr:spPr>
        <a:xfrm>
          <a:off x="1752111" y="535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97,708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146888</xdr:rowOff>
    </xdr:from>
    <xdr:to>
      <xdr:col>1</xdr:col>
      <xdr:colOff>485775</xdr:colOff>
      <xdr:row>33</xdr:row>
      <xdr:rowOff>77038</xdr:rowOff>
    </xdr:to>
    <xdr:sp macro="" textlink="">
      <xdr:nvSpPr>
        <xdr:cNvPr id="88" name="円/楕円 87"/>
        <xdr:cNvSpPr/>
      </xdr:nvSpPr>
      <xdr:spPr>
        <a:xfrm>
          <a:off x="1079500" y="563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93565</xdr:rowOff>
    </xdr:from>
    <xdr:ext cx="534377" cy="259045"/>
    <xdr:sp macro="" textlink="">
      <xdr:nvSpPr>
        <xdr:cNvPr id="89" name="テキスト ボックス 88"/>
        <xdr:cNvSpPr txBox="1"/>
      </xdr:nvSpPr>
      <xdr:spPr>
        <a:xfrm>
          <a:off x="863111" y="540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121147</xdr:rowOff>
    </xdr:from>
    <xdr:to>
      <xdr:col>6</xdr:col>
      <xdr:colOff>511175</xdr:colOff>
      <xdr:row>57</xdr:row>
      <xdr:rowOff>9933</xdr:rowOff>
    </xdr:to>
    <xdr:cxnSp macro="">
      <xdr:nvCxnSpPr>
        <xdr:cNvPr id="116" name="直線コネクタ 115"/>
        <xdr:cNvCxnSpPr/>
      </xdr:nvCxnSpPr>
      <xdr:spPr>
        <a:xfrm flipV="1">
          <a:off x="3797300" y="9722347"/>
          <a:ext cx="8382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65951</xdr:rowOff>
    </xdr:from>
    <xdr:ext cx="534377" cy="259045"/>
    <xdr:sp macro="" textlink="">
      <xdr:nvSpPr>
        <xdr:cNvPr id="117" name="物件費平均値テキスト"/>
        <xdr:cNvSpPr txBox="1"/>
      </xdr:nvSpPr>
      <xdr:spPr>
        <a:xfrm>
          <a:off x="4686300" y="9667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9933</xdr:rowOff>
    </xdr:from>
    <xdr:to>
      <xdr:col>5</xdr:col>
      <xdr:colOff>358775</xdr:colOff>
      <xdr:row>57</xdr:row>
      <xdr:rowOff>44255</xdr:rowOff>
    </xdr:to>
    <xdr:cxnSp macro="">
      <xdr:nvCxnSpPr>
        <xdr:cNvPr id="119" name="直線コネクタ 118"/>
        <xdr:cNvCxnSpPr/>
      </xdr:nvCxnSpPr>
      <xdr:spPr>
        <a:xfrm flipV="1">
          <a:off x="2908300" y="9782583"/>
          <a:ext cx="889000" cy="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108592</xdr:rowOff>
    </xdr:from>
    <xdr:to>
      <xdr:col>5</xdr:col>
      <xdr:colOff>409575</xdr:colOff>
      <xdr:row>57</xdr:row>
      <xdr:rowOff>38742</xdr:rowOff>
    </xdr:to>
    <xdr:sp macro="" textlink="">
      <xdr:nvSpPr>
        <xdr:cNvPr id="120" name="フローチャート : 判断 119"/>
        <xdr:cNvSpPr/>
      </xdr:nvSpPr>
      <xdr:spPr>
        <a:xfrm>
          <a:off x="3746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55269</xdr:rowOff>
    </xdr:from>
    <xdr:ext cx="534377" cy="259045"/>
    <xdr:sp macro="" textlink="">
      <xdr:nvSpPr>
        <xdr:cNvPr id="121" name="テキスト ボックス 120"/>
        <xdr:cNvSpPr txBox="1"/>
      </xdr:nvSpPr>
      <xdr:spPr>
        <a:xfrm>
          <a:off x="3530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44255</xdr:rowOff>
    </xdr:from>
    <xdr:to>
      <xdr:col>4</xdr:col>
      <xdr:colOff>155575</xdr:colOff>
      <xdr:row>57</xdr:row>
      <xdr:rowOff>50670</xdr:rowOff>
    </xdr:to>
    <xdr:cxnSp macro="">
      <xdr:nvCxnSpPr>
        <xdr:cNvPr id="122" name="直線コネクタ 121"/>
        <xdr:cNvCxnSpPr/>
      </xdr:nvCxnSpPr>
      <xdr:spPr>
        <a:xfrm flipV="1">
          <a:off x="2019300" y="9816905"/>
          <a:ext cx="889000" cy="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146489</xdr:rowOff>
    </xdr:from>
    <xdr:to>
      <xdr:col>4</xdr:col>
      <xdr:colOff>206375</xdr:colOff>
      <xdr:row>57</xdr:row>
      <xdr:rowOff>76639</xdr:rowOff>
    </xdr:to>
    <xdr:sp macro="" textlink="">
      <xdr:nvSpPr>
        <xdr:cNvPr id="123" name="フローチャート : 判断 122"/>
        <xdr:cNvSpPr/>
      </xdr:nvSpPr>
      <xdr:spPr>
        <a:xfrm>
          <a:off x="2857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93166</xdr:rowOff>
    </xdr:from>
    <xdr:ext cx="534377" cy="259045"/>
    <xdr:sp macro="" textlink="">
      <xdr:nvSpPr>
        <xdr:cNvPr id="124" name="テキスト ボックス 123"/>
        <xdr:cNvSpPr txBox="1"/>
      </xdr:nvSpPr>
      <xdr:spPr>
        <a:xfrm>
          <a:off x="2641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50670</xdr:rowOff>
    </xdr:from>
    <xdr:to>
      <xdr:col>2</xdr:col>
      <xdr:colOff>638175</xdr:colOff>
      <xdr:row>57</xdr:row>
      <xdr:rowOff>63626</xdr:rowOff>
    </xdr:to>
    <xdr:cxnSp macro="">
      <xdr:nvCxnSpPr>
        <xdr:cNvPr id="125" name="直線コネクタ 124"/>
        <xdr:cNvCxnSpPr/>
      </xdr:nvCxnSpPr>
      <xdr:spPr>
        <a:xfrm flipV="1">
          <a:off x="1130300" y="9823320"/>
          <a:ext cx="889000" cy="1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142081</xdr:rowOff>
    </xdr:from>
    <xdr:to>
      <xdr:col>3</xdr:col>
      <xdr:colOff>3175</xdr:colOff>
      <xdr:row>57</xdr:row>
      <xdr:rowOff>72231</xdr:rowOff>
    </xdr:to>
    <xdr:sp macro="" textlink="">
      <xdr:nvSpPr>
        <xdr:cNvPr id="126" name="フローチャート : 判断 125"/>
        <xdr:cNvSpPr/>
      </xdr:nvSpPr>
      <xdr:spPr>
        <a:xfrm>
          <a:off x="1968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88758</xdr:rowOff>
    </xdr:from>
    <xdr:ext cx="534377" cy="259045"/>
    <xdr:sp macro="" textlink="">
      <xdr:nvSpPr>
        <xdr:cNvPr id="127" name="テキスト ボックス 126"/>
        <xdr:cNvSpPr txBox="1"/>
      </xdr:nvSpPr>
      <xdr:spPr>
        <a:xfrm>
          <a:off x="1752111" y="95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115290</xdr:rowOff>
    </xdr:from>
    <xdr:to>
      <xdr:col>1</xdr:col>
      <xdr:colOff>485775</xdr:colOff>
      <xdr:row>57</xdr:row>
      <xdr:rowOff>45440</xdr:rowOff>
    </xdr:to>
    <xdr:sp macro="" textlink="">
      <xdr:nvSpPr>
        <xdr:cNvPr id="128" name="フローチャート : 判断 127"/>
        <xdr:cNvSpPr/>
      </xdr:nvSpPr>
      <xdr:spPr>
        <a:xfrm>
          <a:off x="1079500" y="97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61967</xdr:rowOff>
    </xdr:from>
    <xdr:ext cx="534377" cy="259045"/>
    <xdr:sp macro="" textlink="">
      <xdr:nvSpPr>
        <xdr:cNvPr id="129" name="テキスト ボックス 128"/>
        <xdr:cNvSpPr txBox="1"/>
      </xdr:nvSpPr>
      <xdr:spPr>
        <a:xfrm>
          <a:off x="863111" y="94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70347</xdr:rowOff>
    </xdr:from>
    <xdr:to>
      <xdr:col>6</xdr:col>
      <xdr:colOff>561975</xdr:colOff>
      <xdr:row>57</xdr:row>
      <xdr:rowOff>497</xdr:rowOff>
    </xdr:to>
    <xdr:sp macro="" textlink="">
      <xdr:nvSpPr>
        <xdr:cNvPr id="135" name="円/楕円 134"/>
        <xdr:cNvSpPr/>
      </xdr:nvSpPr>
      <xdr:spPr>
        <a:xfrm>
          <a:off x="4584700" y="967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93224</xdr:rowOff>
    </xdr:from>
    <xdr:ext cx="534377" cy="259045"/>
    <xdr:sp macro="" textlink="">
      <xdr:nvSpPr>
        <xdr:cNvPr id="136" name="物件費該当値テキスト"/>
        <xdr:cNvSpPr txBox="1"/>
      </xdr:nvSpPr>
      <xdr:spPr>
        <a:xfrm>
          <a:off x="4686300" y="952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130583</xdr:rowOff>
    </xdr:from>
    <xdr:to>
      <xdr:col>5</xdr:col>
      <xdr:colOff>409575</xdr:colOff>
      <xdr:row>57</xdr:row>
      <xdr:rowOff>60733</xdr:rowOff>
    </xdr:to>
    <xdr:sp macro="" textlink="">
      <xdr:nvSpPr>
        <xdr:cNvPr id="137" name="円/楕円 136"/>
        <xdr:cNvSpPr/>
      </xdr:nvSpPr>
      <xdr:spPr>
        <a:xfrm>
          <a:off x="3746500" y="973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51860</xdr:rowOff>
    </xdr:from>
    <xdr:ext cx="534377" cy="259045"/>
    <xdr:sp macro="" textlink="">
      <xdr:nvSpPr>
        <xdr:cNvPr id="138" name="テキスト ボックス 137"/>
        <xdr:cNvSpPr txBox="1"/>
      </xdr:nvSpPr>
      <xdr:spPr>
        <a:xfrm>
          <a:off x="3530111" y="982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65,883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164905</xdr:rowOff>
    </xdr:from>
    <xdr:to>
      <xdr:col>4</xdr:col>
      <xdr:colOff>206375</xdr:colOff>
      <xdr:row>57</xdr:row>
      <xdr:rowOff>95055</xdr:rowOff>
    </xdr:to>
    <xdr:sp macro="" textlink="">
      <xdr:nvSpPr>
        <xdr:cNvPr id="139" name="円/楕円 138"/>
        <xdr:cNvSpPr/>
      </xdr:nvSpPr>
      <xdr:spPr>
        <a:xfrm>
          <a:off x="2857500" y="97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86182</xdr:rowOff>
    </xdr:from>
    <xdr:ext cx="534377" cy="259045"/>
    <xdr:sp macro="" textlink="">
      <xdr:nvSpPr>
        <xdr:cNvPr id="140" name="テキスト ボックス 139"/>
        <xdr:cNvSpPr txBox="1"/>
      </xdr:nvSpPr>
      <xdr:spPr>
        <a:xfrm>
          <a:off x="2641111" y="98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58,376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171320</xdr:rowOff>
    </xdr:from>
    <xdr:to>
      <xdr:col>3</xdr:col>
      <xdr:colOff>3175</xdr:colOff>
      <xdr:row>57</xdr:row>
      <xdr:rowOff>101470</xdr:rowOff>
    </xdr:to>
    <xdr:sp macro="" textlink="">
      <xdr:nvSpPr>
        <xdr:cNvPr id="141" name="円/楕円 140"/>
        <xdr:cNvSpPr/>
      </xdr:nvSpPr>
      <xdr:spPr>
        <a:xfrm>
          <a:off x="1968500" y="977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92597</xdr:rowOff>
    </xdr:from>
    <xdr:ext cx="534377" cy="259045"/>
    <xdr:sp macro="" textlink="">
      <xdr:nvSpPr>
        <xdr:cNvPr id="142" name="テキスト ボックス 141"/>
        <xdr:cNvSpPr txBox="1"/>
      </xdr:nvSpPr>
      <xdr:spPr>
        <a:xfrm>
          <a:off x="1752111" y="986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56,973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12826</xdr:rowOff>
    </xdr:from>
    <xdr:to>
      <xdr:col>1</xdr:col>
      <xdr:colOff>485775</xdr:colOff>
      <xdr:row>57</xdr:row>
      <xdr:rowOff>114426</xdr:rowOff>
    </xdr:to>
    <xdr:sp macro="" textlink="">
      <xdr:nvSpPr>
        <xdr:cNvPr id="143" name="円/楕円 142"/>
        <xdr:cNvSpPr/>
      </xdr:nvSpPr>
      <xdr:spPr>
        <a:xfrm>
          <a:off x="1079500" y="97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105553</xdr:rowOff>
    </xdr:from>
    <xdr:ext cx="534377" cy="259045"/>
    <xdr:sp macro="" textlink="">
      <xdr:nvSpPr>
        <xdr:cNvPr id="144" name="テキスト ボックス 143"/>
        <xdr:cNvSpPr txBox="1"/>
      </xdr:nvSpPr>
      <xdr:spPr>
        <a:xfrm>
          <a:off x="863111" y="98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24302</xdr:rowOff>
    </xdr:from>
    <xdr:to>
      <xdr:col>6</xdr:col>
      <xdr:colOff>511175</xdr:colOff>
      <xdr:row>78</xdr:row>
      <xdr:rowOff>40122</xdr:rowOff>
    </xdr:to>
    <xdr:cxnSp macro="">
      <xdr:nvCxnSpPr>
        <xdr:cNvPr id="171" name="直線コネクタ 170"/>
        <xdr:cNvCxnSpPr/>
      </xdr:nvCxnSpPr>
      <xdr:spPr>
        <a:xfrm flipV="1">
          <a:off x="3797300" y="13397402"/>
          <a:ext cx="838200" cy="1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70583</xdr:rowOff>
    </xdr:from>
    <xdr:ext cx="469744" cy="259045"/>
    <xdr:sp macro="" textlink="">
      <xdr:nvSpPr>
        <xdr:cNvPr id="172" name="維持補修費平均値テキスト"/>
        <xdr:cNvSpPr txBox="1"/>
      </xdr:nvSpPr>
      <xdr:spPr>
        <a:xfrm>
          <a:off x="4686300" y="1310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40122</xdr:rowOff>
    </xdr:from>
    <xdr:to>
      <xdr:col>5</xdr:col>
      <xdr:colOff>358775</xdr:colOff>
      <xdr:row>78</xdr:row>
      <xdr:rowOff>53792</xdr:rowOff>
    </xdr:to>
    <xdr:cxnSp macro="">
      <xdr:nvCxnSpPr>
        <xdr:cNvPr id="174" name="直線コネクタ 173"/>
        <xdr:cNvCxnSpPr/>
      </xdr:nvCxnSpPr>
      <xdr:spPr>
        <a:xfrm flipV="1">
          <a:off x="2908300" y="13413222"/>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75" name="フローチャート : 判断 174"/>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76" name="テキスト ボックス 175"/>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53792</xdr:rowOff>
    </xdr:from>
    <xdr:to>
      <xdr:col>4</xdr:col>
      <xdr:colOff>155575</xdr:colOff>
      <xdr:row>78</xdr:row>
      <xdr:rowOff>75417</xdr:rowOff>
    </xdr:to>
    <xdr:cxnSp macro="">
      <xdr:nvCxnSpPr>
        <xdr:cNvPr id="177" name="直線コネクタ 176"/>
        <xdr:cNvCxnSpPr/>
      </xdr:nvCxnSpPr>
      <xdr:spPr>
        <a:xfrm flipV="1">
          <a:off x="2019300" y="13426892"/>
          <a:ext cx="889000" cy="2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78" name="フローチャート : 判断 177"/>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79" name="テキスト ボックス 178"/>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75417</xdr:rowOff>
    </xdr:from>
    <xdr:to>
      <xdr:col>2</xdr:col>
      <xdr:colOff>638175</xdr:colOff>
      <xdr:row>78</xdr:row>
      <xdr:rowOff>83648</xdr:rowOff>
    </xdr:to>
    <xdr:cxnSp macro="">
      <xdr:nvCxnSpPr>
        <xdr:cNvPr id="180" name="直線コネクタ 179"/>
        <xdr:cNvCxnSpPr/>
      </xdr:nvCxnSpPr>
      <xdr:spPr>
        <a:xfrm flipV="1">
          <a:off x="1130300" y="13448517"/>
          <a:ext cx="8890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1" name="フローチャート : 判断 180"/>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2" name="テキスト ボックス 181"/>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3" name="フローチャート : 判断 182"/>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4" name="テキスト ボックス 183"/>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144952</xdr:rowOff>
    </xdr:from>
    <xdr:to>
      <xdr:col>6</xdr:col>
      <xdr:colOff>561975</xdr:colOff>
      <xdr:row>78</xdr:row>
      <xdr:rowOff>75102</xdr:rowOff>
    </xdr:to>
    <xdr:sp macro="" textlink="">
      <xdr:nvSpPr>
        <xdr:cNvPr id="190" name="円/楕円 189"/>
        <xdr:cNvSpPr/>
      </xdr:nvSpPr>
      <xdr:spPr>
        <a:xfrm>
          <a:off x="4584700" y="133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59879</xdr:rowOff>
    </xdr:from>
    <xdr:ext cx="469744" cy="259045"/>
    <xdr:sp macro="" textlink="">
      <xdr:nvSpPr>
        <xdr:cNvPr id="191" name="維持補修費該当値テキスト"/>
        <xdr:cNvSpPr txBox="1"/>
      </xdr:nvSpPr>
      <xdr:spPr>
        <a:xfrm>
          <a:off x="4686300" y="1326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160772</xdr:rowOff>
    </xdr:from>
    <xdr:to>
      <xdr:col>5</xdr:col>
      <xdr:colOff>409575</xdr:colOff>
      <xdr:row>78</xdr:row>
      <xdr:rowOff>90922</xdr:rowOff>
    </xdr:to>
    <xdr:sp macro="" textlink="">
      <xdr:nvSpPr>
        <xdr:cNvPr id="192" name="円/楕円 191"/>
        <xdr:cNvSpPr/>
      </xdr:nvSpPr>
      <xdr:spPr>
        <a:xfrm>
          <a:off x="3746500" y="133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82049</xdr:rowOff>
    </xdr:from>
    <xdr:ext cx="469744" cy="259045"/>
    <xdr:sp macro="" textlink="">
      <xdr:nvSpPr>
        <xdr:cNvPr id="193" name="テキスト ボックス 192"/>
        <xdr:cNvSpPr txBox="1"/>
      </xdr:nvSpPr>
      <xdr:spPr>
        <a:xfrm>
          <a:off x="3562427" y="1345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2992</xdr:rowOff>
    </xdr:from>
    <xdr:to>
      <xdr:col>4</xdr:col>
      <xdr:colOff>206375</xdr:colOff>
      <xdr:row>78</xdr:row>
      <xdr:rowOff>104592</xdr:rowOff>
    </xdr:to>
    <xdr:sp macro="" textlink="">
      <xdr:nvSpPr>
        <xdr:cNvPr id="194" name="円/楕円 193"/>
        <xdr:cNvSpPr/>
      </xdr:nvSpPr>
      <xdr:spPr>
        <a:xfrm>
          <a:off x="2857500" y="133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95719</xdr:rowOff>
    </xdr:from>
    <xdr:ext cx="469744" cy="259045"/>
    <xdr:sp macro="" textlink="">
      <xdr:nvSpPr>
        <xdr:cNvPr id="195" name="テキスト ボックス 194"/>
        <xdr:cNvSpPr txBox="1"/>
      </xdr:nvSpPr>
      <xdr:spPr>
        <a:xfrm>
          <a:off x="2673427" y="1346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24617</xdr:rowOff>
    </xdr:from>
    <xdr:to>
      <xdr:col>3</xdr:col>
      <xdr:colOff>3175</xdr:colOff>
      <xdr:row>78</xdr:row>
      <xdr:rowOff>126217</xdr:rowOff>
    </xdr:to>
    <xdr:sp macro="" textlink="">
      <xdr:nvSpPr>
        <xdr:cNvPr id="196" name="円/楕円 195"/>
        <xdr:cNvSpPr/>
      </xdr:nvSpPr>
      <xdr:spPr>
        <a:xfrm>
          <a:off x="1968500" y="1339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117344</xdr:rowOff>
    </xdr:from>
    <xdr:ext cx="469744" cy="259045"/>
    <xdr:sp macro="" textlink="">
      <xdr:nvSpPr>
        <xdr:cNvPr id="197" name="テキスト ボックス 196"/>
        <xdr:cNvSpPr txBox="1"/>
      </xdr:nvSpPr>
      <xdr:spPr>
        <a:xfrm>
          <a:off x="1784427" y="1349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32848</xdr:rowOff>
    </xdr:from>
    <xdr:to>
      <xdr:col>1</xdr:col>
      <xdr:colOff>485775</xdr:colOff>
      <xdr:row>78</xdr:row>
      <xdr:rowOff>134448</xdr:rowOff>
    </xdr:to>
    <xdr:sp macro="" textlink="">
      <xdr:nvSpPr>
        <xdr:cNvPr id="198" name="円/楕円 197"/>
        <xdr:cNvSpPr/>
      </xdr:nvSpPr>
      <xdr:spPr>
        <a:xfrm>
          <a:off x="1079500" y="134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125575</xdr:rowOff>
    </xdr:from>
    <xdr:ext cx="469744" cy="259045"/>
    <xdr:sp macro="" textlink="">
      <xdr:nvSpPr>
        <xdr:cNvPr id="199" name="テキスト ボックス 198"/>
        <xdr:cNvSpPr txBox="1"/>
      </xdr:nvSpPr>
      <xdr:spPr>
        <a:xfrm>
          <a:off x="895427" y="134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18295</xdr:rowOff>
    </xdr:from>
    <xdr:to>
      <xdr:col>6</xdr:col>
      <xdr:colOff>511175</xdr:colOff>
      <xdr:row>91</xdr:row>
      <xdr:rowOff>147929</xdr:rowOff>
    </xdr:to>
    <xdr:cxnSp macro="">
      <xdr:nvCxnSpPr>
        <xdr:cNvPr id="229" name="直線コネクタ 228"/>
        <xdr:cNvCxnSpPr/>
      </xdr:nvCxnSpPr>
      <xdr:spPr>
        <a:xfrm flipV="1">
          <a:off x="3797300" y="15620245"/>
          <a:ext cx="838200" cy="12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140651</xdr:rowOff>
    </xdr:from>
    <xdr:ext cx="534377" cy="259045"/>
    <xdr:sp macro="" textlink="">
      <xdr:nvSpPr>
        <xdr:cNvPr id="230" name="扶助費平均値テキスト"/>
        <xdr:cNvSpPr txBox="1"/>
      </xdr:nvSpPr>
      <xdr:spPr>
        <a:xfrm>
          <a:off x="4686300" y="1625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147929</xdr:rowOff>
    </xdr:from>
    <xdr:to>
      <xdr:col>5</xdr:col>
      <xdr:colOff>358775</xdr:colOff>
      <xdr:row>92</xdr:row>
      <xdr:rowOff>158789</xdr:rowOff>
    </xdr:to>
    <xdr:cxnSp macro="">
      <xdr:nvCxnSpPr>
        <xdr:cNvPr id="232" name="直線コネクタ 231"/>
        <xdr:cNvCxnSpPr/>
      </xdr:nvCxnSpPr>
      <xdr:spPr>
        <a:xfrm flipV="1">
          <a:off x="2908300" y="15749879"/>
          <a:ext cx="889000" cy="18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3" name="フローチャート : 判断 232"/>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6329</xdr:rowOff>
    </xdr:from>
    <xdr:ext cx="534377" cy="259045"/>
    <xdr:sp macro="" textlink="">
      <xdr:nvSpPr>
        <xdr:cNvPr id="234" name="テキスト ボックス 233"/>
        <xdr:cNvSpPr txBox="1"/>
      </xdr:nvSpPr>
      <xdr:spPr>
        <a:xfrm>
          <a:off x="3530111" y="162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158789</xdr:rowOff>
    </xdr:from>
    <xdr:to>
      <xdr:col>4</xdr:col>
      <xdr:colOff>155575</xdr:colOff>
      <xdr:row>93</xdr:row>
      <xdr:rowOff>24924</xdr:rowOff>
    </xdr:to>
    <xdr:cxnSp macro="">
      <xdr:nvCxnSpPr>
        <xdr:cNvPr id="235" name="直線コネクタ 234"/>
        <xdr:cNvCxnSpPr/>
      </xdr:nvCxnSpPr>
      <xdr:spPr>
        <a:xfrm flipV="1">
          <a:off x="2019300" y="15932189"/>
          <a:ext cx="8890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36" name="フローチャート : 判断 235"/>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110875</xdr:rowOff>
    </xdr:from>
    <xdr:ext cx="534377" cy="259045"/>
    <xdr:sp macro="" textlink="">
      <xdr:nvSpPr>
        <xdr:cNvPr id="237" name="テキスト ボックス 236"/>
        <xdr:cNvSpPr txBox="1"/>
      </xdr:nvSpPr>
      <xdr:spPr>
        <a:xfrm>
          <a:off x="2641111" y="163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24924</xdr:rowOff>
    </xdr:from>
    <xdr:to>
      <xdr:col>2</xdr:col>
      <xdr:colOff>638175</xdr:colOff>
      <xdr:row>93</xdr:row>
      <xdr:rowOff>73444</xdr:rowOff>
    </xdr:to>
    <xdr:cxnSp macro="">
      <xdr:nvCxnSpPr>
        <xdr:cNvPr id="238" name="直線コネクタ 237"/>
        <xdr:cNvCxnSpPr/>
      </xdr:nvCxnSpPr>
      <xdr:spPr>
        <a:xfrm flipV="1">
          <a:off x="1130300" y="15969774"/>
          <a:ext cx="889000" cy="4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39" name="フローチャート : 判断 238"/>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90473</xdr:rowOff>
    </xdr:from>
    <xdr:ext cx="534377" cy="259045"/>
    <xdr:sp macro="" textlink="">
      <xdr:nvSpPr>
        <xdr:cNvPr id="240" name="テキスト ボックス 239"/>
        <xdr:cNvSpPr txBox="1"/>
      </xdr:nvSpPr>
      <xdr:spPr>
        <a:xfrm>
          <a:off x="1752111" y="163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1" name="フローチャート : 判断 240"/>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89634</xdr:rowOff>
    </xdr:from>
    <xdr:ext cx="534377" cy="259045"/>
    <xdr:sp macro="" textlink="">
      <xdr:nvSpPr>
        <xdr:cNvPr id="242" name="テキスト ボックス 241"/>
        <xdr:cNvSpPr txBox="1"/>
      </xdr:nvSpPr>
      <xdr:spPr>
        <a:xfrm>
          <a:off x="863111" y="163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138945</xdr:rowOff>
    </xdr:from>
    <xdr:to>
      <xdr:col>6</xdr:col>
      <xdr:colOff>561975</xdr:colOff>
      <xdr:row>91</xdr:row>
      <xdr:rowOff>69095</xdr:rowOff>
    </xdr:to>
    <xdr:sp macro="" textlink="">
      <xdr:nvSpPr>
        <xdr:cNvPr id="248" name="円/楕円 247"/>
        <xdr:cNvSpPr/>
      </xdr:nvSpPr>
      <xdr:spPr>
        <a:xfrm>
          <a:off x="4584700" y="155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53872</xdr:rowOff>
    </xdr:from>
    <xdr:ext cx="534377" cy="259045"/>
    <xdr:sp macro="" textlink="">
      <xdr:nvSpPr>
        <xdr:cNvPr id="249" name="扶助費該当値テキスト"/>
        <xdr:cNvSpPr txBox="1"/>
      </xdr:nvSpPr>
      <xdr:spPr>
        <a:xfrm>
          <a:off x="4686300" y="1548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93,373</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97129</xdr:rowOff>
    </xdr:from>
    <xdr:to>
      <xdr:col>5</xdr:col>
      <xdr:colOff>409575</xdr:colOff>
      <xdr:row>92</xdr:row>
      <xdr:rowOff>27279</xdr:rowOff>
    </xdr:to>
    <xdr:sp macro="" textlink="">
      <xdr:nvSpPr>
        <xdr:cNvPr id="250" name="円/楕円 249"/>
        <xdr:cNvSpPr/>
      </xdr:nvSpPr>
      <xdr:spPr>
        <a:xfrm>
          <a:off x="3746500" y="156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43806</xdr:rowOff>
    </xdr:from>
    <xdr:ext cx="534377" cy="259045"/>
    <xdr:sp macro="" textlink="">
      <xdr:nvSpPr>
        <xdr:cNvPr id="251" name="テキスト ボックス 250"/>
        <xdr:cNvSpPr txBox="1"/>
      </xdr:nvSpPr>
      <xdr:spPr>
        <a:xfrm>
          <a:off x="3530111" y="1547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86,568</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107989</xdr:rowOff>
    </xdr:from>
    <xdr:to>
      <xdr:col>4</xdr:col>
      <xdr:colOff>206375</xdr:colOff>
      <xdr:row>93</xdr:row>
      <xdr:rowOff>38139</xdr:rowOff>
    </xdr:to>
    <xdr:sp macro="" textlink="">
      <xdr:nvSpPr>
        <xdr:cNvPr id="252" name="円/楕円 251"/>
        <xdr:cNvSpPr/>
      </xdr:nvSpPr>
      <xdr:spPr>
        <a:xfrm>
          <a:off x="2857500" y="1588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54666</xdr:rowOff>
    </xdr:from>
    <xdr:ext cx="534377" cy="259045"/>
    <xdr:sp macro="" textlink="">
      <xdr:nvSpPr>
        <xdr:cNvPr id="253" name="テキスト ボックス 252"/>
        <xdr:cNvSpPr txBox="1"/>
      </xdr:nvSpPr>
      <xdr:spPr>
        <a:xfrm>
          <a:off x="2641111" y="156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76,998</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145574</xdr:rowOff>
    </xdr:from>
    <xdr:to>
      <xdr:col>3</xdr:col>
      <xdr:colOff>3175</xdr:colOff>
      <xdr:row>93</xdr:row>
      <xdr:rowOff>75724</xdr:rowOff>
    </xdr:to>
    <xdr:sp macro="" textlink="">
      <xdr:nvSpPr>
        <xdr:cNvPr id="254" name="円/楕円 253"/>
        <xdr:cNvSpPr/>
      </xdr:nvSpPr>
      <xdr:spPr>
        <a:xfrm>
          <a:off x="1968500" y="159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92251</xdr:rowOff>
    </xdr:from>
    <xdr:ext cx="534377" cy="259045"/>
    <xdr:sp macro="" textlink="">
      <xdr:nvSpPr>
        <xdr:cNvPr id="255" name="テキスト ボックス 254"/>
        <xdr:cNvSpPr txBox="1"/>
      </xdr:nvSpPr>
      <xdr:spPr>
        <a:xfrm>
          <a:off x="1752111" y="1569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75,025</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22644</xdr:rowOff>
    </xdr:from>
    <xdr:to>
      <xdr:col>1</xdr:col>
      <xdr:colOff>485775</xdr:colOff>
      <xdr:row>93</xdr:row>
      <xdr:rowOff>124244</xdr:rowOff>
    </xdr:to>
    <xdr:sp macro="" textlink="">
      <xdr:nvSpPr>
        <xdr:cNvPr id="256" name="円/楕円 255"/>
        <xdr:cNvSpPr/>
      </xdr:nvSpPr>
      <xdr:spPr>
        <a:xfrm>
          <a:off x="1079500" y="159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140771</xdr:rowOff>
    </xdr:from>
    <xdr:ext cx="534377" cy="259045"/>
    <xdr:sp macro="" textlink="">
      <xdr:nvSpPr>
        <xdr:cNvPr id="257" name="テキスト ボックス 256"/>
        <xdr:cNvSpPr txBox="1"/>
      </xdr:nvSpPr>
      <xdr:spPr>
        <a:xfrm>
          <a:off x="863111" y="1574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84" name="直線コネクタ 283"/>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85"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86" name="直線コネクタ 285"/>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87"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88" name="直線コネクタ 287"/>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29079</xdr:rowOff>
    </xdr:from>
    <xdr:to>
      <xdr:col>15</xdr:col>
      <xdr:colOff>180975</xdr:colOff>
      <xdr:row>37</xdr:row>
      <xdr:rowOff>37799</xdr:rowOff>
    </xdr:to>
    <xdr:cxnSp macro="">
      <xdr:nvCxnSpPr>
        <xdr:cNvPr id="289" name="直線コネクタ 288"/>
        <xdr:cNvCxnSpPr/>
      </xdr:nvCxnSpPr>
      <xdr:spPr>
        <a:xfrm flipV="1">
          <a:off x="9639300" y="6372729"/>
          <a:ext cx="8382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123893</xdr:rowOff>
    </xdr:from>
    <xdr:ext cx="534377" cy="259045"/>
    <xdr:sp macro="" textlink="">
      <xdr:nvSpPr>
        <xdr:cNvPr id="290" name="補助費等平均値テキスト"/>
        <xdr:cNvSpPr txBox="1"/>
      </xdr:nvSpPr>
      <xdr:spPr>
        <a:xfrm>
          <a:off x="10528300" y="612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1" name="フローチャート : 判断 290"/>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37799</xdr:rowOff>
    </xdr:from>
    <xdr:to>
      <xdr:col>14</xdr:col>
      <xdr:colOff>28575</xdr:colOff>
      <xdr:row>37</xdr:row>
      <xdr:rowOff>68790</xdr:rowOff>
    </xdr:to>
    <xdr:cxnSp macro="">
      <xdr:nvCxnSpPr>
        <xdr:cNvPr id="292" name="直線コネクタ 291"/>
        <xdr:cNvCxnSpPr/>
      </xdr:nvCxnSpPr>
      <xdr:spPr>
        <a:xfrm flipV="1">
          <a:off x="8750300" y="6381449"/>
          <a:ext cx="889000" cy="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59759</xdr:rowOff>
    </xdr:from>
    <xdr:to>
      <xdr:col>14</xdr:col>
      <xdr:colOff>79375</xdr:colOff>
      <xdr:row>37</xdr:row>
      <xdr:rowOff>161359</xdr:rowOff>
    </xdr:to>
    <xdr:sp macro="" textlink="">
      <xdr:nvSpPr>
        <xdr:cNvPr id="293" name="フローチャート : 判断 292"/>
        <xdr:cNvSpPr/>
      </xdr:nvSpPr>
      <xdr:spPr>
        <a:xfrm>
          <a:off x="9588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152486</xdr:rowOff>
    </xdr:from>
    <xdr:ext cx="534377" cy="259045"/>
    <xdr:sp macro="" textlink="">
      <xdr:nvSpPr>
        <xdr:cNvPr id="294" name="テキスト ボックス 293"/>
        <xdr:cNvSpPr txBox="1"/>
      </xdr:nvSpPr>
      <xdr:spPr>
        <a:xfrm>
          <a:off x="9372111" y="64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68790</xdr:rowOff>
    </xdr:from>
    <xdr:to>
      <xdr:col>12</xdr:col>
      <xdr:colOff>511175</xdr:colOff>
      <xdr:row>37</xdr:row>
      <xdr:rowOff>140038</xdr:rowOff>
    </xdr:to>
    <xdr:cxnSp macro="">
      <xdr:nvCxnSpPr>
        <xdr:cNvPr id="295" name="直線コネクタ 294"/>
        <xdr:cNvCxnSpPr/>
      </xdr:nvCxnSpPr>
      <xdr:spPr>
        <a:xfrm flipV="1">
          <a:off x="7861300" y="6412440"/>
          <a:ext cx="889000" cy="7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65028</xdr:rowOff>
    </xdr:from>
    <xdr:to>
      <xdr:col>12</xdr:col>
      <xdr:colOff>561975</xdr:colOff>
      <xdr:row>37</xdr:row>
      <xdr:rowOff>166628</xdr:rowOff>
    </xdr:to>
    <xdr:sp macro="" textlink="">
      <xdr:nvSpPr>
        <xdr:cNvPr id="296" name="フローチャート : 判断 295"/>
        <xdr:cNvSpPr/>
      </xdr:nvSpPr>
      <xdr:spPr>
        <a:xfrm>
          <a:off x="8699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157755</xdr:rowOff>
    </xdr:from>
    <xdr:ext cx="534377" cy="259045"/>
    <xdr:sp macro="" textlink="">
      <xdr:nvSpPr>
        <xdr:cNvPr id="297" name="テキスト ボックス 296"/>
        <xdr:cNvSpPr txBox="1"/>
      </xdr:nvSpPr>
      <xdr:spPr>
        <a:xfrm>
          <a:off x="8483111" y="65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140038</xdr:rowOff>
    </xdr:from>
    <xdr:to>
      <xdr:col>11</xdr:col>
      <xdr:colOff>307975</xdr:colOff>
      <xdr:row>38</xdr:row>
      <xdr:rowOff>3411</xdr:rowOff>
    </xdr:to>
    <xdr:cxnSp macro="">
      <xdr:nvCxnSpPr>
        <xdr:cNvPr id="298" name="直線コネクタ 297"/>
        <xdr:cNvCxnSpPr/>
      </xdr:nvCxnSpPr>
      <xdr:spPr>
        <a:xfrm flipV="1">
          <a:off x="6972300" y="6483688"/>
          <a:ext cx="8890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110606</xdr:rowOff>
    </xdr:from>
    <xdr:to>
      <xdr:col>11</xdr:col>
      <xdr:colOff>358775</xdr:colOff>
      <xdr:row>37</xdr:row>
      <xdr:rowOff>40756</xdr:rowOff>
    </xdr:to>
    <xdr:sp macro="" textlink="">
      <xdr:nvSpPr>
        <xdr:cNvPr id="299" name="フローチャート : 判断 298"/>
        <xdr:cNvSpPr/>
      </xdr:nvSpPr>
      <xdr:spPr>
        <a:xfrm>
          <a:off x="7810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57283</xdr:rowOff>
    </xdr:from>
    <xdr:ext cx="534377" cy="259045"/>
    <xdr:sp macro="" textlink="">
      <xdr:nvSpPr>
        <xdr:cNvPr id="300" name="テキスト ボックス 299"/>
        <xdr:cNvSpPr txBox="1"/>
      </xdr:nvSpPr>
      <xdr:spPr>
        <a:xfrm>
          <a:off x="7594111" y="6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60205</xdr:rowOff>
    </xdr:from>
    <xdr:to>
      <xdr:col>10</xdr:col>
      <xdr:colOff>155575</xdr:colOff>
      <xdr:row>37</xdr:row>
      <xdr:rowOff>161806</xdr:rowOff>
    </xdr:to>
    <xdr:sp macro="" textlink="">
      <xdr:nvSpPr>
        <xdr:cNvPr id="301" name="フローチャート : 判断 300"/>
        <xdr:cNvSpPr/>
      </xdr:nvSpPr>
      <xdr:spPr>
        <a:xfrm>
          <a:off x="6921500" y="64038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6882</xdr:rowOff>
    </xdr:from>
    <xdr:ext cx="534377" cy="259045"/>
    <xdr:sp macro="" textlink="">
      <xdr:nvSpPr>
        <xdr:cNvPr id="302" name="テキスト ボックス 301"/>
        <xdr:cNvSpPr txBox="1"/>
      </xdr:nvSpPr>
      <xdr:spPr>
        <a:xfrm>
          <a:off x="6705111" y="617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149729</xdr:rowOff>
    </xdr:from>
    <xdr:to>
      <xdr:col>15</xdr:col>
      <xdr:colOff>231775</xdr:colOff>
      <xdr:row>37</xdr:row>
      <xdr:rowOff>79879</xdr:rowOff>
    </xdr:to>
    <xdr:sp macro="" textlink="">
      <xdr:nvSpPr>
        <xdr:cNvPr id="308" name="円/楕円 307"/>
        <xdr:cNvSpPr/>
      </xdr:nvSpPr>
      <xdr:spPr>
        <a:xfrm>
          <a:off x="10426700" y="632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128156</xdr:rowOff>
    </xdr:from>
    <xdr:ext cx="534377" cy="259045"/>
    <xdr:sp macro="" textlink="">
      <xdr:nvSpPr>
        <xdr:cNvPr id="309" name="補助費等該当値テキスト"/>
        <xdr:cNvSpPr txBox="1"/>
      </xdr:nvSpPr>
      <xdr:spPr>
        <a:xfrm>
          <a:off x="10528300" y="630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67,912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158449</xdr:rowOff>
    </xdr:from>
    <xdr:to>
      <xdr:col>14</xdr:col>
      <xdr:colOff>79375</xdr:colOff>
      <xdr:row>37</xdr:row>
      <xdr:rowOff>88599</xdr:rowOff>
    </xdr:to>
    <xdr:sp macro="" textlink="">
      <xdr:nvSpPr>
        <xdr:cNvPr id="310" name="円/楕円 309"/>
        <xdr:cNvSpPr/>
      </xdr:nvSpPr>
      <xdr:spPr>
        <a:xfrm>
          <a:off x="9588500" y="633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105126</xdr:rowOff>
    </xdr:from>
    <xdr:ext cx="534377" cy="259045"/>
    <xdr:sp macro="" textlink="">
      <xdr:nvSpPr>
        <xdr:cNvPr id="311" name="テキスト ボックス 310"/>
        <xdr:cNvSpPr txBox="1"/>
      </xdr:nvSpPr>
      <xdr:spPr>
        <a:xfrm>
          <a:off x="9372111" y="610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67,111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17990</xdr:rowOff>
    </xdr:from>
    <xdr:to>
      <xdr:col>12</xdr:col>
      <xdr:colOff>561975</xdr:colOff>
      <xdr:row>37</xdr:row>
      <xdr:rowOff>119590</xdr:rowOff>
    </xdr:to>
    <xdr:sp macro="" textlink="">
      <xdr:nvSpPr>
        <xdr:cNvPr id="312" name="円/楕円 311"/>
        <xdr:cNvSpPr/>
      </xdr:nvSpPr>
      <xdr:spPr>
        <a:xfrm>
          <a:off x="8699500" y="636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136117</xdr:rowOff>
    </xdr:from>
    <xdr:ext cx="534377" cy="259045"/>
    <xdr:sp macro="" textlink="">
      <xdr:nvSpPr>
        <xdr:cNvPr id="313" name="テキスト ボックス 312"/>
        <xdr:cNvSpPr txBox="1"/>
      </xdr:nvSpPr>
      <xdr:spPr>
        <a:xfrm>
          <a:off x="8483111" y="613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89238</xdr:rowOff>
    </xdr:from>
    <xdr:to>
      <xdr:col>11</xdr:col>
      <xdr:colOff>358775</xdr:colOff>
      <xdr:row>38</xdr:row>
      <xdr:rowOff>19388</xdr:rowOff>
    </xdr:to>
    <xdr:sp macro="" textlink="">
      <xdr:nvSpPr>
        <xdr:cNvPr id="314" name="円/楕円 313"/>
        <xdr:cNvSpPr/>
      </xdr:nvSpPr>
      <xdr:spPr>
        <a:xfrm>
          <a:off x="7810500" y="643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10514</xdr:rowOff>
    </xdr:from>
    <xdr:ext cx="534377" cy="259045"/>
    <xdr:sp macro="" textlink="">
      <xdr:nvSpPr>
        <xdr:cNvPr id="315" name="テキスト ボックス 314"/>
        <xdr:cNvSpPr txBox="1"/>
      </xdr:nvSpPr>
      <xdr:spPr>
        <a:xfrm>
          <a:off x="7594111" y="65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124061</xdr:rowOff>
    </xdr:from>
    <xdr:to>
      <xdr:col>10</xdr:col>
      <xdr:colOff>155575</xdr:colOff>
      <xdr:row>38</xdr:row>
      <xdr:rowOff>54211</xdr:rowOff>
    </xdr:to>
    <xdr:sp macro="" textlink="">
      <xdr:nvSpPr>
        <xdr:cNvPr id="316" name="円/楕円 315"/>
        <xdr:cNvSpPr/>
      </xdr:nvSpPr>
      <xdr:spPr>
        <a:xfrm>
          <a:off x="6921500" y="646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45338</xdr:rowOff>
    </xdr:from>
    <xdr:ext cx="534377" cy="259045"/>
    <xdr:sp macro="" textlink="">
      <xdr:nvSpPr>
        <xdr:cNvPr id="317" name="テキスト ボックス 316"/>
        <xdr:cNvSpPr txBox="1"/>
      </xdr:nvSpPr>
      <xdr:spPr>
        <a:xfrm>
          <a:off x="6705111" y="656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3" name="直線コネクタ 342"/>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4"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5" name="直線コネクタ 344"/>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6"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7" name="直線コネクタ 346"/>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4063</xdr:rowOff>
    </xdr:from>
    <xdr:to>
      <xdr:col>15</xdr:col>
      <xdr:colOff>180975</xdr:colOff>
      <xdr:row>59</xdr:row>
      <xdr:rowOff>10973</xdr:rowOff>
    </xdr:to>
    <xdr:cxnSp macro="">
      <xdr:nvCxnSpPr>
        <xdr:cNvPr id="348" name="直線コネクタ 347"/>
        <xdr:cNvCxnSpPr/>
      </xdr:nvCxnSpPr>
      <xdr:spPr>
        <a:xfrm>
          <a:off x="9639300" y="10119613"/>
          <a:ext cx="8382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113507</xdr:rowOff>
    </xdr:from>
    <xdr:ext cx="534377" cy="259045"/>
    <xdr:sp macro="" textlink="">
      <xdr:nvSpPr>
        <xdr:cNvPr id="349" name="普通建設事業費平均値テキスト"/>
        <xdr:cNvSpPr txBox="1"/>
      </xdr:nvSpPr>
      <xdr:spPr>
        <a:xfrm>
          <a:off x="10528300" y="1005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0" name="フローチャート : 判断 349"/>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4063</xdr:rowOff>
    </xdr:from>
    <xdr:to>
      <xdr:col>14</xdr:col>
      <xdr:colOff>28575</xdr:colOff>
      <xdr:row>59</xdr:row>
      <xdr:rowOff>25333</xdr:rowOff>
    </xdr:to>
    <xdr:cxnSp macro="">
      <xdr:nvCxnSpPr>
        <xdr:cNvPr id="351" name="直線コネクタ 350"/>
        <xdr:cNvCxnSpPr/>
      </xdr:nvCxnSpPr>
      <xdr:spPr>
        <a:xfrm flipV="1">
          <a:off x="8750300" y="10119613"/>
          <a:ext cx="889000" cy="2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126777</xdr:rowOff>
    </xdr:from>
    <xdr:to>
      <xdr:col>14</xdr:col>
      <xdr:colOff>79375</xdr:colOff>
      <xdr:row>59</xdr:row>
      <xdr:rowOff>56927</xdr:rowOff>
    </xdr:to>
    <xdr:sp macro="" textlink="">
      <xdr:nvSpPr>
        <xdr:cNvPr id="352" name="フローチャート : 判断 351"/>
        <xdr:cNvSpPr/>
      </xdr:nvSpPr>
      <xdr:spPr>
        <a:xfrm>
          <a:off x="9588500" y="1007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48054</xdr:rowOff>
    </xdr:from>
    <xdr:ext cx="534377" cy="259045"/>
    <xdr:sp macro="" textlink="">
      <xdr:nvSpPr>
        <xdr:cNvPr id="353" name="テキスト ボックス 352"/>
        <xdr:cNvSpPr txBox="1"/>
      </xdr:nvSpPr>
      <xdr:spPr>
        <a:xfrm>
          <a:off x="9372111" y="101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15457</xdr:rowOff>
    </xdr:from>
    <xdr:to>
      <xdr:col>12</xdr:col>
      <xdr:colOff>511175</xdr:colOff>
      <xdr:row>59</xdr:row>
      <xdr:rowOff>25333</xdr:rowOff>
    </xdr:to>
    <xdr:cxnSp macro="">
      <xdr:nvCxnSpPr>
        <xdr:cNvPr id="354" name="直線コネクタ 353"/>
        <xdr:cNvCxnSpPr/>
      </xdr:nvCxnSpPr>
      <xdr:spPr>
        <a:xfrm>
          <a:off x="7861300" y="10131007"/>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138491</xdr:rowOff>
    </xdr:from>
    <xdr:to>
      <xdr:col>12</xdr:col>
      <xdr:colOff>561975</xdr:colOff>
      <xdr:row>59</xdr:row>
      <xdr:rowOff>68641</xdr:rowOff>
    </xdr:to>
    <xdr:sp macro="" textlink="">
      <xdr:nvSpPr>
        <xdr:cNvPr id="355" name="フローチャート : 判断 354"/>
        <xdr:cNvSpPr/>
      </xdr:nvSpPr>
      <xdr:spPr>
        <a:xfrm>
          <a:off x="8699500" y="1008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85168</xdr:rowOff>
    </xdr:from>
    <xdr:ext cx="534377" cy="259045"/>
    <xdr:sp macro="" textlink="">
      <xdr:nvSpPr>
        <xdr:cNvPr id="356" name="テキスト ボックス 355"/>
        <xdr:cNvSpPr txBox="1"/>
      </xdr:nvSpPr>
      <xdr:spPr>
        <a:xfrm>
          <a:off x="8483111" y="985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10077</xdr:rowOff>
    </xdr:from>
    <xdr:to>
      <xdr:col>11</xdr:col>
      <xdr:colOff>307975</xdr:colOff>
      <xdr:row>59</xdr:row>
      <xdr:rowOff>15457</xdr:rowOff>
    </xdr:to>
    <xdr:cxnSp macro="">
      <xdr:nvCxnSpPr>
        <xdr:cNvPr id="357" name="直線コネクタ 356"/>
        <xdr:cNvCxnSpPr/>
      </xdr:nvCxnSpPr>
      <xdr:spPr>
        <a:xfrm>
          <a:off x="6972300" y="10125627"/>
          <a:ext cx="889000" cy="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143540</xdr:rowOff>
    </xdr:from>
    <xdr:to>
      <xdr:col>11</xdr:col>
      <xdr:colOff>358775</xdr:colOff>
      <xdr:row>59</xdr:row>
      <xdr:rowOff>73690</xdr:rowOff>
    </xdr:to>
    <xdr:sp macro="" textlink="">
      <xdr:nvSpPr>
        <xdr:cNvPr id="358" name="フローチャート : 判断 357"/>
        <xdr:cNvSpPr/>
      </xdr:nvSpPr>
      <xdr:spPr>
        <a:xfrm>
          <a:off x="7810500" y="1008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64817</xdr:rowOff>
    </xdr:from>
    <xdr:ext cx="534377" cy="259045"/>
    <xdr:sp macro="" textlink="">
      <xdr:nvSpPr>
        <xdr:cNvPr id="359" name="テキスト ボックス 358"/>
        <xdr:cNvSpPr txBox="1"/>
      </xdr:nvSpPr>
      <xdr:spPr>
        <a:xfrm>
          <a:off x="7594111" y="101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152519</xdr:rowOff>
    </xdr:from>
    <xdr:to>
      <xdr:col>10</xdr:col>
      <xdr:colOff>155575</xdr:colOff>
      <xdr:row>59</xdr:row>
      <xdr:rowOff>82669</xdr:rowOff>
    </xdr:to>
    <xdr:sp macro="" textlink="">
      <xdr:nvSpPr>
        <xdr:cNvPr id="360" name="フローチャート : 判断 359"/>
        <xdr:cNvSpPr/>
      </xdr:nvSpPr>
      <xdr:spPr>
        <a:xfrm>
          <a:off x="6921500" y="1009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73796</xdr:rowOff>
    </xdr:from>
    <xdr:ext cx="534377" cy="259045"/>
    <xdr:sp macro="" textlink="">
      <xdr:nvSpPr>
        <xdr:cNvPr id="361" name="テキスト ボックス 360"/>
        <xdr:cNvSpPr txBox="1"/>
      </xdr:nvSpPr>
      <xdr:spPr>
        <a:xfrm>
          <a:off x="6705111" y="1018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131623</xdr:rowOff>
    </xdr:from>
    <xdr:to>
      <xdr:col>15</xdr:col>
      <xdr:colOff>231775</xdr:colOff>
      <xdr:row>59</xdr:row>
      <xdr:rowOff>61773</xdr:rowOff>
    </xdr:to>
    <xdr:sp macro="" textlink="">
      <xdr:nvSpPr>
        <xdr:cNvPr id="367" name="円/楕円 366"/>
        <xdr:cNvSpPr/>
      </xdr:nvSpPr>
      <xdr:spPr>
        <a:xfrm>
          <a:off x="10426700" y="100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91000</xdr:rowOff>
    </xdr:from>
    <xdr:ext cx="534377" cy="259045"/>
    <xdr:sp macro="" textlink="">
      <xdr:nvSpPr>
        <xdr:cNvPr id="368" name="普通建設事業費該当値テキスト"/>
        <xdr:cNvSpPr txBox="1"/>
      </xdr:nvSpPr>
      <xdr:spPr>
        <a:xfrm>
          <a:off x="10528300" y="986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80,753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124713</xdr:rowOff>
    </xdr:from>
    <xdr:to>
      <xdr:col>14</xdr:col>
      <xdr:colOff>79375</xdr:colOff>
      <xdr:row>59</xdr:row>
      <xdr:rowOff>54863</xdr:rowOff>
    </xdr:to>
    <xdr:sp macro="" textlink="">
      <xdr:nvSpPr>
        <xdr:cNvPr id="369" name="円/楕円 368"/>
        <xdr:cNvSpPr/>
      </xdr:nvSpPr>
      <xdr:spPr>
        <a:xfrm>
          <a:off x="9588500" y="100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71390</xdr:rowOff>
    </xdr:from>
    <xdr:ext cx="534377" cy="259045"/>
    <xdr:sp macro="" textlink="">
      <xdr:nvSpPr>
        <xdr:cNvPr id="370" name="テキスト ボックス 369"/>
        <xdr:cNvSpPr txBox="1"/>
      </xdr:nvSpPr>
      <xdr:spPr>
        <a:xfrm>
          <a:off x="9372111" y="98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87,101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145983</xdr:rowOff>
    </xdr:from>
    <xdr:to>
      <xdr:col>12</xdr:col>
      <xdr:colOff>561975</xdr:colOff>
      <xdr:row>59</xdr:row>
      <xdr:rowOff>76133</xdr:rowOff>
    </xdr:to>
    <xdr:sp macro="" textlink="">
      <xdr:nvSpPr>
        <xdr:cNvPr id="371" name="円/楕円 370"/>
        <xdr:cNvSpPr/>
      </xdr:nvSpPr>
      <xdr:spPr>
        <a:xfrm>
          <a:off x="8699500" y="1009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67260</xdr:rowOff>
    </xdr:from>
    <xdr:ext cx="534377" cy="259045"/>
    <xdr:sp macro="" textlink="">
      <xdr:nvSpPr>
        <xdr:cNvPr id="372" name="テキスト ボックス 371"/>
        <xdr:cNvSpPr txBox="1"/>
      </xdr:nvSpPr>
      <xdr:spPr>
        <a:xfrm>
          <a:off x="8483111" y="101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136107</xdr:rowOff>
    </xdr:from>
    <xdr:to>
      <xdr:col>11</xdr:col>
      <xdr:colOff>358775</xdr:colOff>
      <xdr:row>59</xdr:row>
      <xdr:rowOff>66257</xdr:rowOff>
    </xdr:to>
    <xdr:sp macro="" textlink="">
      <xdr:nvSpPr>
        <xdr:cNvPr id="373" name="円/楕円 372"/>
        <xdr:cNvSpPr/>
      </xdr:nvSpPr>
      <xdr:spPr>
        <a:xfrm>
          <a:off x="7810500" y="100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82784</xdr:rowOff>
    </xdr:from>
    <xdr:ext cx="534377" cy="259045"/>
    <xdr:sp macro="" textlink="">
      <xdr:nvSpPr>
        <xdr:cNvPr id="374" name="テキスト ボックス 373"/>
        <xdr:cNvSpPr txBox="1"/>
      </xdr:nvSpPr>
      <xdr:spPr>
        <a:xfrm>
          <a:off x="7594111" y="985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130727</xdr:rowOff>
    </xdr:from>
    <xdr:to>
      <xdr:col>10</xdr:col>
      <xdr:colOff>155575</xdr:colOff>
      <xdr:row>59</xdr:row>
      <xdr:rowOff>60877</xdr:rowOff>
    </xdr:to>
    <xdr:sp macro="" textlink="">
      <xdr:nvSpPr>
        <xdr:cNvPr id="375" name="円/楕円 374"/>
        <xdr:cNvSpPr/>
      </xdr:nvSpPr>
      <xdr:spPr>
        <a:xfrm>
          <a:off x="6921500" y="100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77404</xdr:rowOff>
    </xdr:from>
    <xdr:ext cx="534377" cy="259045"/>
    <xdr:sp macro="" textlink="">
      <xdr:nvSpPr>
        <xdr:cNvPr id="376" name="テキスト ボックス 375"/>
        <xdr:cNvSpPr txBox="1"/>
      </xdr:nvSpPr>
      <xdr:spPr>
        <a:xfrm>
          <a:off x="6705111" y="985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0" name="直線コネクタ 399"/>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1"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3"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4" name="直線コネクタ 403"/>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13644</xdr:rowOff>
    </xdr:from>
    <xdr:to>
      <xdr:col>15</xdr:col>
      <xdr:colOff>180975</xdr:colOff>
      <xdr:row>79</xdr:row>
      <xdr:rowOff>23065</xdr:rowOff>
    </xdr:to>
    <xdr:cxnSp macro="">
      <xdr:nvCxnSpPr>
        <xdr:cNvPr id="405" name="直線コネクタ 404"/>
        <xdr:cNvCxnSpPr/>
      </xdr:nvCxnSpPr>
      <xdr:spPr>
        <a:xfrm>
          <a:off x="9639300" y="13558194"/>
          <a:ext cx="8382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137726</xdr:rowOff>
    </xdr:from>
    <xdr:ext cx="534377" cy="259045"/>
    <xdr:sp macro="" textlink="">
      <xdr:nvSpPr>
        <xdr:cNvPr id="406" name="普通建設事業費 （ うち新規整備　）平均値テキスト"/>
        <xdr:cNvSpPr txBox="1"/>
      </xdr:nvSpPr>
      <xdr:spPr>
        <a:xfrm>
          <a:off x="10528300" y="13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7" name="フローチャート : 判断 406"/>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113801</xdr:rowOff>
    </xdr:from>
    <xdr:to>
      <xdr:col>14</xdr:col>
      <xdr:colOff>79375</xdr:colOff>
      <xdr:row>79</xdr:row>
      <xdr:rowOff>43951</xdr:rowOff>
    </xdr:to>
    <xdr:sp macro="" textlink="">
      <xdr:nvSpPr>
        <xdr:cNvPr id="408" name="フローチャート : 判断 407"/>
        <xdr:cNvSpPr/>
      </xdr:nvSpPr>
      <xdr:spPr>
        <a:xfrm>
          <a:off x="9588500" y="1348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60478</xdr:rowOff>
    </xdr:from>
    <xdr:ext cx="534377" cy="259045"/>
    <xdr:sp macro="" textlink="">
      <xdr:nvSpPr>
        <xdr:cNvPr id="409" name="テキスト ボックス 408"/>
        <xdr:cNvSpPr txBox="1"/>
      </xdr:nvSpPr>
      <xdr:spPr>
        <a:xfrm>
          <a:off x="9372111" y="1326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143715</xdr:rowOff>
    </xdr:from>
    <xdr:to>
      <xdr:col>15</xdr:col>
      <xdr:colOff>231775</xdr:colOff>
      <xdr:row>79</xdr:row>
      <xdr:rowOff>73865</xdr:rowOff>
    </xdr:to>
    <xdr:sp macro="" textlink="">
      <xdr:nvSpPr>
        <xdr:cNvPr id="415" name="円/楕円 414"/>
        <xdr:cNvSpPr/>
      </xdr:nvSpPr>
      <xdr:spPr>
        <a:xfrm>
          <a:off x="10426700" y="1351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93275</xdr:rowOff>
    </xdr:from>
    <xdr:ext cx="534377" cy="259045"/>
    <xdr:sp macro="" textlink="">
      <xdr:nvSpPr>
        <xdr:cNvPr id="416" name="普通建設事業費 （ うち新規整備　）該当値テキスト"/>
        <xdr:cNvSpPr txBox="1"/>
      </xdr:nvSpPr>
      <xdr:spPr>
        <a:xfrm>
          <a:off x="10528300" y="1346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134294</xdr:rowOff>
    </xdr:from>
    <xdr:to>
      <xdr:col>14</xdr:col>
      <xdr:colOff>79375</xdr:colOff>
      <xdr:row>79</xdr:row>
      <xdr:rowOff>64444</xdr:rowOff>
    </xdr:to>
    <xdr:sp macro="" textlink="">
      <xdr:nvSpPr>
        <xdr:cNvPr id="417" name="円/楕円 416"/>
        <xdr:cNvSpPr/>
      </xdr:nvSpPr>
      <xdr:spPr>
        <a:xfrm>
          <a:off x="9588500" y="1350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55571</xdr:rowOff>
    </xdr:from>
    <xdr:ext cx="534377" cy="259045"/>
    <xdr:sp macro="" textlink="">
      <xdr:nvSpPr>
        <xdr:cNvPr id="418" name="テキスト ボックス 417"/>
        <xdr:cNvSpPr txBox="1"/>
      </xdr:nvSpPr>
      <xdr:spPr>
        <a:xfrm>
          <a:off x="9372111" y="136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8" name="テキスト ボックス 43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123413</xdr:rowOff>
    </xdr:from>
    <xdr:to>
      <xdr:col>15</xdr:col>
      <xdr:colOff>180340</xdr:colOff>
      <xdr:row>98</xdr:row>
      <xdr:rowOff>148577</xdr:rowOff>
    </xdr:to>
    <xdr:cxnSp macro="">
      <xdr:nvCxnSpPr>
        <xdr:cNvPr id="442" name="直線コネクタ 441"/>
        <xdr:cNvCxnSpPr/>
      </xdr:nvCxnSpPr>
      <xdr:spPr>
        <a:xfrm flipV="1">
          <a:off x="10475595" y="15553913"/>
          <a:ext cx="1270" cy="13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152404</xdr:rowOff>
    </xdr:from>
    <xdr:ext cx="469744" cy="259045"/>
    <xdr:sp macro="" textlink="">
      <xdr:nvSpPr>
        <xdr:cNvPr id="443" name="普通建設事業費 （ うち更新整備　）最小値テキスト"/>
        <xdr:cNvSpPr txBox="1"/>
      </xdr:nvSpPr>
      <xdr:spPr>
        <a:xfrm>
          <a:off x="10528300" y="169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148577</xdr:rowOff>
    </xdr:from>
    <xdr:to>
      <xdr:col>15</xdr:col>
      <xdr:colOff>269875</xdr:colOff>
      <xdr:row>98</xdr:row>
      <xdr:rowOff>148577</xdr:rowOff>
    </xdr:to>
    <xdr:cxnSp macro="">
      <xdr:nvCxnSpPr>
        <xdr:cNvPr id="444" name="直線コネクタ 443"/>
        <xdr:cNvCxnSpPr/>
      </xdr:nvCxnSpPr>
      <xdr:spPr>
        <a:xfrm>
          <a:off x="10388600" y="1695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70090</xdr:rowOff>
    </xdr:from>
    <xdr:ext cx="534377" cy="259045"/>
    <xdr:sp macro="" textlink="">
      <xdr:nvSpPr>
        <xdr:cNvPr id="445" name="普通建設事業費 （ うち更新整備　）最大値テキスト"/>
        <xdr:cNvSpPr txBox="1"/>
      </xdr:nvSpPr>
      <xdr:spPr>
        <a:xfrm>
          <a:off x="10528300" y="153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123413</xdr:rowOff>
    </xdr:from>
    <xdr:to>
      <xdr:col>15</xdr:col>
      <xdr:colOff>269875</xdr:colOff>
      <xdr:row>90</xdr:row>
      <xdr:rowOff>123413</xdr:rowOff>
    </xdr:to>
    <xdr:cxnSp macro="">
      <xdr:nvCxnSpPr>
        <xdr:cNvPr id="446" name="直線コネクタ 445"/>
        <xdr:cNvCxnSpPr/>
      </xdr:nvCxnSpPr>
      <xdr:spPr>
        <a:xfrm>
          <a:off x="10388600" y="1555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29877</xdr:rowOff>
    </xdr:from>
    <xdr:to>
      <xdr:col>15</xdr:col>
      <xdr:colOff>180975</xdr:colOff>
      <xdr:row>94</xdr:row>
      <xdr:rowOff>67863</xdr:rowOff>
    </xdr:to>
    <xdr:cxnSp macro="">
      <xdr:nvCxnSpPr>
        <xdr:cNvPr id="447" name="直線コネクタ 446"/>
        <xdr:cNvCxnSpPr/>
      </xdr:nvCxnSpPr>
      <xdr:spPr>
        <a:xfrm flipV="1">
          <a:off x="9639300" y="15974727"/>
          <a:ext cx="838200" cy="20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118572</xdr:rowOff>
    </xdr:from>
    <xdr:ext cx="534377" cy="259045"/>
    <xdr:sp macro="" textlink="">
      <xdr:nvSpPr>
        <xdr:cNvPr id="448" name="普通建設事業費 （ うち更新整備　）平均値テキスト"/>
        <xdr:cNvSpPr txBox="1"/>
      </xdr:nvSpPr>
      <xdr:spPr>
        <a:xfrm>
          <a:off x="10528300" y="16406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140145</xdr:rowOff>
    </xdr:from>
    <xdr:to>
      <xdr:col>15</xdr:col>
      <xdr:colOff>231775</xdr:colOff>
      <xdr:row>96</xdr:row>
      <xdr:rowOff>70295</xdr:rowOff>
    </xdr:to>
    <xdr:sp macro="" textlink="">
      <xdr:nvSpPr>
        <xdr:cNvPr id="449" name="フローチャート : 判断 448"/>
        <xdr:cNvSpPr/>
      </xdr:nvSpPr>
      <xdr:spPr>
        <a:xfrm>
          <a:off x="104267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76327</xdr:rowOff>
    </xdr:from>
    <xdr:to>
      <xdr:col>14</xdr:col>
      <xdr:colOff>79375</xdr:colOff>
      <xdr:row>96</xdr:row>
      <xdr:rowOff>6477</xdr:rowOff>
    </xdr:to>
    <xdr:sp macro="" textlink="">
      <xdr:nvSpPr>
        <xdr:cNvPr id="450" name="フローチャート : 判断 449"/>
        <xdr:cNvSpPr/>
      </xdr:nvSpPr>
      <xdr:spPr>
        <a:xfrm>
          <a:off x="9588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169054</xdr:rowOff>
    </xdr:from>
    <xdr:ext cx="534377" cy="259045"/>
    <xdr:sp macro="" textlink="">
      <xdr:nvSpPr>
        <xdr:cNvPr id="451" name="テキスト ボックス 450"/>
        <xdr:cNvSpPr txBox="1"/>
      </xdr:nvSpPr>
      <xdr:spPr>
        <a:xfrm>
          <a:off x="9372111" y="1645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150527</xdr:rowOff>
    </xdr:from>
    <xdr:to>
      <xdr:col>15</xdr:col>
      <xdr:colOff>231775</xdr:colOff>
      <xdr:row>93</xdr:row>
      <xdr:rowOff>80677</xdr:rowOff>
    </xdr:to>
    <xdr:sp macro="" textlink="">
      <xdr:nvSpPr>
        <xdr:cNvPr id="457" name="円/楕円 456"/>
        <xdr:cNvSpPr/>
      </xdr:nvSpPr>
      <xdr:spPr>
        <a:xfrm>
          <a:off x="10426700" y="1592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1954</xdr:rowOff>
    </xdr:from>
    <xdr:ext cx="534377" cy="259045"/>
    <xdr:sp macro="" textlink="">
      <xdr:nvSpPr>
        <xdr:cNvPr id="458" name="普通建設事業費 （ うち更新整備　）該当値テキスト"/>
        <xdr:cNvSpPr txBox="1"/>
      </xdr:nvSpPr>
      <xdr:spPr>
        <a:xfrm>
          <a:off x="10528300" y="1577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54,765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17063</xdr:rowOff>
    </xdr:from>
    <xdr:to>
      <xdr:col>14</xdr:col>
      <xdr:colOff>79375</xdr:colOff>
      <xdr:row>94</xdr:row>
      <xdr:rowOff>118663</xdr:rowOff>
    </xdr:to>
    <xdr:sp macro="" textlink="">
      <xdr:nvSpPr>
        <xdr:cNvPr id="459" name="円/楕円 458"/>
        <xdr:cNvSpPr/>
      </xdr:nvSpPr>
      <xdr:spPr>
        <a:xfrm>
          <a:off x="9588500" y="161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135190</xdr:rowOff>
    </xdr:from>
    <xdr:ext cx="534377" cy="259045"/>
    <xdr:sp macro="" textlink="">
      <xdr:nvSpPr>
        <xdr:cNvPr id="460" name="テキスト ボックス 459"/>
        <xdr:cNvSpPr txBox="1"/>
      </xdr:nvSpPr>
      <xdr:spPr>
        <a:xfrm>
          <a:off x="9372111" y="1590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1" name="直線コネクタ 47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2" name="テキスト ボックス 47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4" name="テキスト ボックス 47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5" name="直線コネクタ 47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6" name="テキスト ボックス 47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0" name="直線コネクタ 479"/>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1"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2" name="直線コネクタ 48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3"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4" name="直線コネクタ 483"/>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159125</xdr:rowOff>
    </xdr:from>
    <xdr:to>
      <xdr:col>23</xdr:col>
      <xdr:colOff>517525</xdr:colOff>
      <xdr:row>38</xdr:row>
      <xdr:rowOff>20531</xdr:rowOff>
    </xdr:to>
    <xdr:cxnSp macro="">
      <xdr:nvCxnSpPr>
        <xdr:cNvPr id="485" name="直線コネクタ 484"/>
        <xdr:cNvCxnSpPr/>
      </xdr:nvCxnSpPr>
      <xdr:spPr>
        <a:xfrm flipV="1">
          <a:off x="15481300" y="6502775"/>
          <a:ext cx="838200" cy="3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106035</xdr:rowOff>
    </xdr:from>
    <xdr:ext cx="469744" cy="259045"/>
    <xdr:sp macro="" textlink="">
      <xdr:nvSpPr>
        <xdr:cNvPr id="486" name="災害復旧事業費平均値テキスト"/>
        <xdr:cNvSpPr txBox="1"/>
      </xdr:nvSpPr>
      <xdr:spPr>
        <a:xfrm>
          <a:off x="16370300" y="6449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7" name="フローチャート : 判断 486"/>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2900</xdr:rowOff>
    </xdr:from>
    <xdr:to>
      <xdr:col>22</xdr:col>
      <xdr:colOff>365125</xdr:colOff>
      <xdr:row>38</xdr:row>
      <xdr:rowOff>20531</xdr:rowOff>
    </xdr:to>
    <xdr:cxnSp macro="">
      <xdr:nvCxnSpPr>
        <xdr:cNvPr id="488" name="直線コネクタ 487"/>
        <xdr:cNvCxnSpPr/>
      </xdr:nvCxnSpPr>
      <xdr:spPr>
        <a:xfrm>
          <a:off x="14592300" y="6518000"/>
          <a:ext cx="889000" cy="1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125876</xdr:rowOff>
    </xdr:from>
    <xdr:to>
      <xdr:col>22</xdr:col>
      <xdr:colOff>415925</xdr:colOff>
      <xdr:row>38</xdr:row>
      <xdr:rowOff>56026</xdr:rowOff>
    </xdr:to>
    <xdr:sp macro="" textlink="">
      <xdr:nvSpPr>
        <xdr:cNvPr id="489" name="フローチャート : 判断 488"/>
        <xdr:cNvSpPr/>
      </xdr:nvSpPr>
      <xdr:spPr>
        <a:xfrm>
          <a:off x="15430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72553</xdr:rowOff>
    </xdr:from>
    <xdr:ext cx="469744" cy="259045"/>
    <xdr:sp macro="" textlink="">
      <xdr:nvSpPr>
        <xdr:cNvPr id="490" name="テキスト ボックス 489"/>
        <xdr:cNvSpPr txBox="1"/>
      </xdr:nvSpPr>
      <xdr:spPr>
        <a:xfrm>
          <a:off x="15246427"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107433</xdr:rowOff>
    </xdr:from>
    <xdr:to>
      <xdr:col>21</xdr:col>
      <xdr:colOff>161925</xdr:colOff>
      <xdr:row>38</xdr:row>
      <xdr:rowOff>2900</xdr:rowOff>
    </xdr:to>
    <xdr:cxnSp macro="">
      <xdr:nvCxnSpPr>
        <xdr:cNvPr id="491" name="直線コネクタ 490"/>
        <xdr:cNvCxnSpPr/>
      </xdr:nvCxnSpPr>
      <xdr:spPr>
        <a:xfrm>
          <a:off x="13703300" y="6451083"/>
          <a:ext cx="889000" cy="6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126945</xdr:rowOff>
    </xdr:from>
    <xdr:to>
      <xdr:col>21</xdr:col>
      <xdr:colOff>212725</xdr:colOff>
      <xdr:row>38</xdr:row>
      <xdr:rowOff>57094</xdr:rowOff>
    </xdr:to>
    <xdr:sp macro="" textlink="">
      <xdr:nvSpPr>
        <xdr:cNvPr id="492" name="フローチャート : 判断 491"/>
        <xdr:cNvSpPr/>
      </xdr:nvSpPr>
      <xdr:spPr>
        <a:xfrm>
          <a:off x="14541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48222</xdr:rowOff>
    </xdr:from>
    <xdr:ext cx="469744" cy="259045"/>
    <xdr:sp macro="" textlink="">
      <xdr:nvSpPr>
        <xdr:cNvPr id="493" name="テキスト ボックス 492"/>
        <xdr:cNvSpPr txBox="1"/>
      </xdr:nvSpPr>
      <xdr:spPr>
        <a:xfrm>
          <a:off x="14357427" y="656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107433</xdr:rowOff>
    </xdr:from>
    <xdr:to>
      <xdr:col>19</xdr:col>
      <xdr:colOff>644525</xdr:colOff>
      <xdr:row>38</xdr:row>
      <xdr:rowOff>25383</xdr:rowOff>
    </xdr:to>
    <xdr:cxnSp macro="">
      <xdr:nvCxnSpPr>
        <xdr:cNvPr id="494" name="直線コネクタ 493"/>
        <xdr:cNvCxnSpPr/>
      </xdr:nvCxnSpPr>
      <xdr:spPr>
        <a:xfrm flipV="1">
          <a:off x="12814300" y="6451083"/>
          <a:ext cx="889000" cy="8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59245</xdr:rowOff>
    </xdr:from>
    <xdr:to>
      <xdr:col>20</xdr:col>
      <xdr:colOff>9525</xdr:colOff>
      <xdr:row>37</xdr:row>
      <xdr:rowOff>160844</xdr:rowOff>
    </xdr:to>
    <xdr:sp macro="" textlink="">
      <xdr:nvSpPr>
        <xdr:cNvPr id="495" name="フローチャート : 判断 494"/>
        <xdr:cNvSpPr/>
      </xdr:nvSpPr>
      <xdr:spPr>
        <a:xfrm>
          <a:off x="13652500" y="64028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151972</xdr:rowOff>
    </xdr:from>
    <xdr:ext cx="534377" cy="259045"/>
    <xdr:sp macro="" textlink="">
      <xdr:nvSpPr>
        <xdr:cNvPr id="496" name="テキスト ボックス 495"/>
        <xdr:cNvSpPr txBox="1"/>
      </xdr:nvSpPr>
      <xdr:spPr>
        <a:xfrm>
          <a:off x="13436111" y="649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108057</xdr:rowOff>
    </xdr:from>
    <xdr:to>
      <xdr:col>18</xdr:col>
      <xdr:colOff>492125</xdr:colOff>
      <xdr:row>38</xdr:row>
      <xdr:rowOff>38207</xdr:rowOff>
    </xdr:to>
    <xdr:sp macro="" textlink="">
      <xdr:nvSpPr>
        <xdr:cNvPr id="497" name="フローチャート : 判断 496"/>
        <xdr:cNvSpPr/>
      </xdr:nvSpPr>
      <xdr:spPr>
        <a:xfrm>
          <a:off x="12763500" y="645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54734</xdr:rowOff>
    </xdr:from>
    <xdr:ext cx="469744" cy="259045"/>
    <xdr:sp macro="" textlink="">
      <xdr:nvSpPr>
        <xdr:cNvPr id="498" name="テキスト ボックス 497"/>
        <xdr:cNvSpPr txBox="1"/>
      </xdr:nvSpPr>
      <xdr:spPr>
        <a:xfrm>
          <a:off x="12579427" y="622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108325</xdr:rowOff>
    </xdr:from>
    <xdr:to>
      <xdr:col>23</xdr:col>
      <xdr:colOff>568325</xdr:colOff>
      <xdr:row>38</xdr:row>
      <xdr:rowOff>38475</xdr:rowOff>
    </xdr:to>
    <xdr:sp macro="" textlink="">
      <xdr:nvSpPr>
        <xdr:cNvPr id="504" name="円/楕円 503"/>
        <xdr:cNvSpPr/>
      </xdr:nvSpPr>
      <xdr:spPr>
        <a:xfrm>
          <a:off x="16268700" y="64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67702</xdr:rowOff>
    </xdr:from>
    <xdr:ext cx="469744" cy="259045"/>
    <xdr:sp macro="" textlink="">
      <xdr:nvSpPr>
        <xdr:cNvPr id="505" name="災害復旧事業費該当値テキスト"/>
        <xdr:cNvSpPr txBox="1"/>
      </xdr:nvSpPr>
      <xdr:spPr>
        <a:xfrm>
          <a:off x="16370300" y="623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141181</xdr:rowOff>
    </xdr:from>
    <xdr:to>
      <xdr:col>22</xdr:col>
      <xdr:colOff>415925</xdr:colOff>
      <xdr:row>38</xdr:row>
      <xdr:rowOff>71331</xdr:rowOff>
    </xdr:to>
    <xdr:sp macro="" textlink="">
      <xdr:nvSpPr>
        <xdr:cNvPr id="506" name="円/楕円 505"/>
        <xdr:cNvSpPr/>
      </xdr:nvSpPr>
      <xdr:spPr>
        <a:xfrm>
          <a:off x="15430500" y="64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62458</xdr:rowOff>
    </xdr:from>
    <xdr:ext cx="378565" cy="259045"/>
    <xdr:sp macro="" textlink="">
      <xdr:nvSpPr>
        <xdr:cNvPr id="507" name="テキスト ボックス 506"/>
        <xdr:cNvSpPr txBox="1"/>
      </xdr:nvSpPr>
      <xdr:spPr>
        <a:xfrm>
          <a:off x="15292017" y="657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123550</xdr:rowOff>
    </xdr:from>
    <xdr:to>
      <xdr:col>21</xdr:col>
      <xdr:colOff>212725</xdr:colOff>
      <xdr:row>38</xdr:row>
      <xdr:rowOff>53701</xdr:rowOff>
    </xdr:to>
    <xdr:sp macro="" textlink="">
      <xdr:nvSpPr>
        <xdr:cNvPr id="508" name="円/楕円 507"/>
        <xdr:cNvSpPr/>
      </xdr:nvSpPr>
      <xdr:spPr>
        <a:xfrm>
          <a:off x="14541500" y="64672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70227</xdr:rowOff>
    </xdr:from>
    <xdr:ext cx="469744" cy="259045"/>
    <xdr:sp macro="" textlink="">
      <xdr:nvSpPr>
        <xdr:cNvPr id="509" name="テキスト ボックス 508"/>
        <xdr:cNvSpPr txBox="1"/>
      </xdr:nvSpPr>
      <xdr:spPr>
        <a:xfrm>
          <a:off x="14357427" y="624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56633</xdr:rowOff>
    </xdr:from>
    <xdr:to>
      <xdr:col>20</xdr:col>
      <xdr:colOff>9525</xdr:colOff>
      <xdr:row>37</xdr:row>
      <xdr:rowOff>158233</xdr:rowOff>
    </xdr:to>
    <xdr:sp macro="" textlink="">
      <xdr:nvSpPr>
        <xdr:cNvPr id="510" name="円/楕円 509"/>
        <xdr:cNvSpPr/>
      </xdr:nvSpPr>
      <xdr:spPr>
        <a:xfrm>
          <a:off x="13652500" y="64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3310</xdr:rowOff>
    </xdr:from>
    <xdr:ext cx="534377" cy="259045"/>
    <xdr:sp macro="" textlink="">
      <xdr:nvSpPr>
        <xdr:cNvPr id="511" name="テキスト ボックス 510"/>
        <xdr:cNvSpPr txBox="1"/>
      </xdr:nvSpPr>
      <xdr:spPr>
        <a:xfrm>
          <a:off x="13436111" y="617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146033</xdr:rowOff>
    </xdr:from>
    <xdr:to>
      <xdr:col>18</xdr:col>
      <xdr:colOff>492125</xdr:colOff>
      <xdr:row>38</xdr:row>
      <xdr:rowOff>76183</xdr:rowOff>
    </xdr:to>
    <xdr:sp macro="" textlink="">
      <xdr:nvSpPr>
        <xdr:cNvPr id="512" name="円/楕円 511"/>
        <xdr:cNvSpPr/>
      </xdr:nvSpPr>
      <xdr:spPr>
        <a:xfrm>
          <a:off x="12763500" y="648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67310</xdr:rowOff>
    </xdr:from>
    <xdr:ext cx="249299" cy="259045"/>
    <xdr:sp macro="" textlink="">
      <xdr:nvSpPr>
        <xdr:cNvPr id="513" name="テキスト ボックス 512"/>
        <xdr:cNvSpPr txBox="1"/>
      </xdr:nvSpPr>
      <xdr:spPr>
        <a:xfrm>
          <a:off x="12689649" y="65824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4" name="直線コネクタ 52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5" name="テキスト ボックス 52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6" name="直線コネクタ 52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27" name="テキスト ボックス 526"/>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0" name="直線コネクタ 52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1" name="テキスト ボックス 530"/>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2" name="直線コネクタ 53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33" name="テキスト ボックス 532"/>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5" name="テキスト ボックス 53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7" name="直線コネクタ 536"/>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8"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9" name="直線コネクタ 538"/>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0"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1" name="直線コネクタ 54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2" name="直線コネクタ 541"/>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3"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4" name="フローチャート : 判断 543"/>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5" name="直線コネクタ 544"/>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46" name="フローチャート : 判断 545"/>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47" name="テキスト ボックス 546"/>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8" name="直線コネクタ 547"/>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49" name="フローチャート : 判断 548"/>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0" name="テキスト ボックス 549"/>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1" name="直線コネクタ 550"/>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2" name="フローチャート : 判断 551"/>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53" name="テキスト ボックス 552"/>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54" name="フローチャート : 判断 553"/>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55" name="テキスト ボックス 554"/>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1" name="円/楕円 560"/>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2"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3" name="円/楕円 562"/>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4" name="テキスト ボックス 56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5" name="円/楕円 564"/>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6" name="テキスト ボックス 565"/>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7" name="円/楕円 566"/>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8" name="テキスト ボックス 567"/>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9" name="円/楕円 568"/>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0" name="テキスト ボックス 569"/>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1" name="直線コネクタ 58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2" name="テキスト ボックス 58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3" name="直線コネクタ 58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4" name="テキスト ボックス 58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5" name="直線コネクタ 58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6" name="テキスト ボックス 58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7" name="直線コネクタ 58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8" name="テキスト ボックス 58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9" name="直線コネクタ 58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0" name="テキスト ボックス 58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1" name="直線コネクタ 59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2" name="テキスト ボックス 59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96" name="直線コネクタ 595"/>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97"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598" name="直線コネクタ 597"/>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599"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600" name="直線コネクタ 599"/>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38778</xdr:rowOff>
    </xdr:from>
    <xdr:to>
      <xdr:col>23</xdr:col>
      <xdr:colOff>517525</xdr:colOff>
      <xdr:row>74</xdr:row>
      <xdr:rowOff>83051</xdr:rowOff>
    </xdr:to>
    <xdr:cxnSp macro="">
      <xdr:nvCxnSpPr>
        <xdr:cNvPr id="601" name="直線コネクタ 600"/>
        <xdr:cNvCxnSpPr/>
      </xdr:nvCxnSpPr>
      <xdr:spPr>
        <a:xfrm>
          <a:off x="15481300" y="12726078"/>
          <a:ext cx="838200" cy="4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150396</xdr:rowOff>
    </xdr:from>
    <xdr:ext cx="534377" cy="259045"/>
    <xdr:sp macro="" textlink="">
      <xdr:nvSpPr>
        <xdr:cNvPr id="602" name="公債費平均値テキスト"/>
        <xdr:cNvSpPr txBox="1"/>
      </xdr:nvSpPr>
      <xdr:spPr>
        <a:xfrm>
          <a:off x="16370300" y="13009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603" name="フローチャート : 判断 602"/>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25063</xdr:rowOff>
    </xdr:from>
    <xdr:to>
      <xdr:col>22</xdr:col>
      <xdr:colOff>365125</xdr:colOff>
      <xdr:row>74</xdr:row>
      <xdr:rowOff>38778</xdr:rowOff>
    </xdr:to>
    <xdr:cxnSp macro="">
      <xdr:nvCxnSpPr>
        <xdr:cNvPr id="604" name="直線コネクタ 603"/>
        <xdr:cNvCxnSpPr/>
      </xdr:nvCxnSpPr>
      <xdr:spPr>
        <a:xfrm>
          <a:off x="14592300" y="1271236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138800</xdr:rowOff>
    </xdr:from>
    <xdr:to>
      <xdr:col>22</xdr:col>
      <xdr:colOff>415925</xdr:colOff>
      <xdr:row>76</xdr:row>
      <xdr:rowOff>68951</xdr:rowOff>
    </xdr:to>
    <xdr:sp macro="" textlink="">
      <xdr:nvSpPr>
        <xdr:cNvPr id="605" name="フローチャート : 判断 604"/>
        <xdr:cNvSpPr/>
      </xdr:nvSpPr>
      <xdr:spPr>
        <a:xfrm>
          <a:off x="15430500" y="129975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60078</xdr:rowOff>
    </xdr:from>
    <xdr:ext cx="534377" cy="259045"/>
    <xdr:sp macro="" textlink="">
      <xdr:nvSpPr>
        <xdr:cNvPr id="606" name="テキスト ボックス 605"/>
        <xdr:cNvSpPr txBox="1"/>
      </xdr:nvSpPr>
      <xdr:spPr>
        <a:xfrm>
          <a:off x="15214111" y="130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156311</xdr:rowOff>
    </xdr:from>
    <xdr:to>
      <xdr:col>21</xdr:col>
      <xdr:colOff>161925</xdr:colOff>
      <xdr:row>74</xdr:row>
      <xdr:rowOff>25063</xdr:rowOff>
    </xdr:to>
    <xdr:cxnSp macro="">
      <xdr:nvCxnSpPr>
        <xdr:cNvPr id="607" name="直線コネクタ 606"/>
        <xdr:cNvCxnSpPr/>
      </xdr:nvCxnSpPr>
      <xdr:spPr>
        <a:xfrm>
          <a:off x="13703300" y="12672161"/>
          <a:ext cx="889000" cy="4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114296</xdr:rowOff>
    </xdr:from>
    <xdr:to>
      <xdr:col>21</xdr:col>
      <xdr:colOff>212725</xdr:colOff>
      <xdr:row>76</xdr:row>
      <xdr:rowOff>44447</xdr:rowOff>
    </xdr:to>
    <xdr:sp macro="" textlink="">
      <xdr:nvSpPr>
        <xdr:cNvPr id="608" name="フローチャート : 判断 607"/>
        <xdr:cNvSpPr/>
      </xdr:nvSpPr>
      <xdr:spPr>
        <a:xfrm>
          <a:off x="14541500" y="129730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35574</xdr:rowOff>
    </xdr:from>
    <xdr:ext cx="534377" cy="259045"/>
    <xdr:sp macro="" textlink="">
      <xdr:nvSpPr>
        <xdr:cNvPr id="609" name="テキスト ボックス 608"/>
        <xdr:cNvSpPr txBox="1"/>
      </xdr:nvSpPr>
      <xdr:spPr>
        <a:xfrm>
          <a:off x="14325111" y="130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56468</xdr:rowOff>
    </xdr:from>
    <xdr:to>
      <xdr:col>19</xdr:col>
      <xdr:colOff>644525</xdr:colOff>
      <xdr:row>73</xdr:row>
      <xdr:rowOff>156311</xdr:rowOff>
    </xdr:to>
    <xdr:cxnSp macro="">
      <xdr:nvCxnSpPr>
        <xdr:cNvPr id="610" name="直線コネクタ 609"/>
        <xdr:cNvCxnSpPr/>
      </xdr:nvCxnSpPr>
      <xdr:spPr>
        <a:xfrm>
          <a:off x="12814300" y="12572318"/>
          <a:ext cx="889000" cy="9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116931</xdr:rowOff>
    </xdr:from>
    <xdr:to>
      <xdr:col>20</xdr:col>
      <xdr:colOff>9525</xdr:colOff>
      <xdr:row>76</xdr:row>
      <xdr:rowOff>47081</xdr:rowOff>
    </xdr:to>
    <xdr:sp macro="" textlink="">
      <xdr:nvSpPr>
        <xdr:cNvPr id="611" name="フローチャート : 判断 610"/>
        <xdr:cNvSpPr/>
      </xdr:nvSpPr>
      <xdr:spPr>
        <a:xfrm>
          <a:off x="13652500" y="129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38208</xdr:rowOff>
    </xdr:from>
    <xdr:ext cx="534377" cy="259045"/>
    <xdr:sp macro="" textlink="">
      <xdr:nvSpPr>
        <xdr:cNvPr id="612" name="テキスト ボックス 611"/>
        <xdr:cNvSpPr txBox="1"/>
      </xdr:nvSpPr>
      <xdr:spPr>
        <a:xfrm>
          <a:off x="13436111" y="130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96618</xdr:rowOff>
    </xdr:from>
    <xdr:to>
      <xdr:col>18</xdr:col>
      <xdr:colOff>492125</xdr:colOff>
      <xdr:row>76</xdr:row>
      <xdr:rowOff>26767</xdr:rowOff>
    </xdr:to>
    <xdr:sp macro="" textlink="">
      <xdr:nvSpPr>
        <xdr:cNvPr id="613" name="フローチャート : 判断 612"/>
        <xdr:cNvSpPr/>
      </xdr:nvSpPr>
      <xdr:spPr>
        <a:xfrm>
          <a:off x="12763500" y="129553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17894</xdr:rowOff>
    </xdr:from>
    <xdr:ext cx="534377" cy="259045"/>
    <xdr:sp macro="" textlink="">
      <xdr:nvSpPr>
        <xdr:cNvPr id="614" name="テキスト ボックス 613"/>
        <xdr:cNvSpPr txBox="1"/>
      </xdr:nvSpPr>
      <xdr:spPr>
        <a:xfrm>
          <a:off x="12547111" y="1304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32251</xdr:rowOff>
    </xdr:from>
    <xdr:to>
      <xdr:col>23</xdr:col>
      <xdr:colOff>568325</xdr:colOff>
      <xdr:row>74</xdr:row>
      <xdr:rowOff>133851</xdr:rowOff>
    </xdr:to>
    <xdr:sp macro="" textlink="">
      <xdr:nvSpPr>
        <xdr:cNvPr id="620" name="円/楕円 619"/>
        <xdr:cNvSpPr/>
      </xdr:nvSpPr>
      <xdr:spPr>
        <a:xfrm>
          <a:off x="16268700" y="127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55128</xdr:rowOff>
    </xdr:from>
    <xdr:ext cx="534377" cy="259045"/>
    <xdr:sp macro="" textlink="">
      <xdr:nvSpPr>
        <xdr:cNvPr id="621" name="公債費該当値テキスト"/>
        <xdr:cNvSpPr txBox="1"/>
      </xdr:nvSpPr>
      <xdr:spPr>
        <a:xfrm>
          <a:off x="16370300" y="1257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80,204</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159428</xdr:rowOff>
    </xdr:from>
    <xdr:to>
      <xdr:col>22</xdr:col>
      <xdr:colOff>415925</xdr:colOff>
      <xdr:row>74</xdr:row>
      <xdr:rowOff>89578</xdr:rowOff>
    </xdr:to>
    <xdr:sp macro="" textlink="">
      <xdr:nvSpPr>
        <xdr:cNvPr id="622" name="円/楕円 621"/>
        <xdr:cNvSpPr/>
      </xdr:nvSpPr>
      <xdr:spPr>
        <a:xfrm>
          <a:off x="15430500" y="126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106105</xdr:rowOff>
    </xdr:from>
    <xdr:ext cx="534377" cy="259045"/>
    <xdr:sp macro="" textlink="">
      <xdr:nvSpPr>
        <xdr:cNvPr id="623" name="テキスト ボックス 622"/>
        <xdr:cNvSpPr txBox="1"/>
      </xdr:nvSpPr>
      <xdr:spPr>
        <a:xfrm>
          <a:off x="15214111" y="1245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84,271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145713</xdr:rowOff>
    </xdr:from>
    <xdr:to>
      <xdr:col>21</xdr:col>
      <xdr:colOff>212725</xdr:colOff>
      <xdr:row>74</xdr:row>
      <xdr:rowOff>75863</xdr:rowOff>
    </xdr:to>
    <xdr:sp macro="" textlink="">
      <xdr:nvSpPr>
        <xdr:cNvPr id="624" name="円/楕円 623"/>
        <xdr:cNvSpPr/>
      </xdr:nvSpPr>
      <xdr:spPr>
        <a:xfrm>
          <a:off x="14541500" y="126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92390</xdr:rowOff>
    </xdr:from>
    <xdr:ext cx="534377" cy="259045"/>
    <xdr:sp macro="" textlink="">
      <xdr:nvSpPr>
        <xdr:cNvPr id="625" name="テキスト ボックス 624"/>
        <xdr:cNvSpPr txBox="1"/>
      </xdr:nvSpPr>
      <xdr:spPr>
        <a:xfrm>
          <a:off x="14325111" y="124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85,531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105511</xdr:rowOff>
    </xdr:from>
    <xdr:to>
      <xdr:col>20</xdr:col>
      <xdr:colOff>9525</xdr:colOff>
      <xdr:row>74</xdr:row>
      <xdr:rowOff>35661</xdr:rowOff>
    </xdr:to>
    <xdr:sp macro="" textlink="">
      <xdr:nvSpPr>
        <xdr:cNvPr id="626" name="円/楕円 625"/>
        <xdr:cNvSpPr/>
      </xdr:nvSpPr>
      <xdr:spPr>
        <a:xfrm>
          <a:off x="13652500" y="126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52188</xdr:rowOff>
    </xdr:from>
    <xdr:ext cx="534377" cy="259045"/>
    <xdr:sp macro="" textlink="">
      <xdr:nvSpPr>
        <xdr:cNvPr id="627" name="テキスト ボックス 626"/>
        <xdr:cNvSpPr txBox="1"/>
      </xdr:nvSpPr>
      <xdr:spPr>
        <a:xfrm>
          <a:off x="13436111" y="1239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89,224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5668</xdr:rowOff>
    </xdr:from>
    <xdr:to>
      <xdr:col>18</xdr:col>
      <xdr:colOff>492125</xdr:colOff>
      <xdr:row>73</xdr:row>
      <xdr:rowOff>107268</xdr:rowOff>
    </xdr:to>
    <xdr:sp macro="" textlink="">
      <xdr:nvSpPr>
        <xdr:cNvPr id="628" name="円/楕円 627"/>
        <xdr:cNvSpPr/>
      </xdr:nvSpPr>
      <xdr:spPr>
        <a:xfrm>
          <a:off x="12763500" y="1252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123795</xdr:rowOff>
    </xdr:from>
    <xdr:ext cx="534377" cy="259045"/>
    <xdr:sp macro="" textlink="">
      <xdr:nvSpPr>
        <xdr:cNvPr id="629" name="テキスト ボックス 628"/>
        <xdr:cNvSpPr txBox="1"/>
      </xdr:nvSpPr>
      <xdr:spPr>
        <a:xfrm>
          <a:off x="12547111" y="1229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0" name="直線コネクタ 63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1" name="テキスト ボックス 64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2" name="直線コネクタ 64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3" name="テキスト ボックス 642"/>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4" name="直線コネクタ 64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5" name="テキスト ボックス 644"/>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6" name="直線コネクタ 64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7" name="テキスト ボックス 64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8" name="直線コネクタ 64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9" name="テキスト ボックス 64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0" name="直線コネクタ 64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51" name="テキスト ボックス 650"/>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3" name="テキスト ボックス 65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55" name="直線コネクタ 654"/>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56"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57" name="直線コネクタ 656"/>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58"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59" name="直線コネクタ 658"/>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30617</xdr:rowOff>
    </xdr:from>
    <xdr:to>
      <xdr:col>23</xdr:col>
      <xdr:colOff>517525</xdr:colOff>
      <xdr:row>99</xdr:row>
      <xdr:rowOff>65498</xdr:rowOff>
    </xdr:to>
    <xdr:cxnSp macro="">
      <xdr:nvCxnSpPr>
        <xdr:cNvPr id="660" name="直線コネクタ 659"/>
        <xdr:cNvCxnSpPr/>
      </xdr:nvCxnSpPr>
      <xdr:spPr>
        <a:xfrm flipV="1">
          <a:off x="15481300" y="17004167"/>
          <a:ext cx="838200" cy="3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164895</xdr:rowOff>
    </xdr:from>
    <xdr:ext cx="534377" cy="259045"/>
    <xdr:sp macro="" textlink="">
      <xdr:nvSpPr>
        <xdr:cNvPr id="661" name="積立金平均値テキスト"/>
        <xdr:cNvSpPr txBox="1"/>
      </xdr:nvSpPr>
      <xdr:spPr>
        <a:xfrm>
          <a:off x="16370300" y="16966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62" name="フローチャート : 判断 661"/>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44103</xdr:rowOff>
    </xdr:from>
    <xdr:to>
      <xdr:col>22</xdr:col>
      <xdr:colOff>365125</xdr:colOff>
      <xdr:row>99</xdr:row>
      <xdr:rowOff>65498</xdr:rowOff>
    </xdr:to>
    <xdr:cxnSp macro="">
      <xdr:nvCxnSpPr>
        <xdr:cNvPr id="663" name="直線コネクタ 662"/>
        <xdr:cNvCxnSpPr/>
      </xdr:nvCxnSpPr>
      <xdr:spPr>
        <a:xfrm>
          <a:off x="14592300" y="17017653"/>
          <a:ext cx="889000" cy="2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12481</xdr:rowOff>
    </xdr:from>
    <xdr:to>
      <xdr:col>22</xdr:col>
      <xdr:colOff>415925</xdr:colOff>
      <xdr:row>99</xdr:row>
      <xdr:rowOff>114081</xdr:rowOff>
    </xdr:to>
    <xdr:sp macro="" textlink="">
      <xdr:nvSpPr>
        <xdr:cNvPr id="664" name="フローチャート : 判断 663"/>
        <xdr:cNvSpPr/>
      </xdr:nvSpPr>
      <xdr:spPr>
        <a:xfrm>
          <a:off x="15430500" y="169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130608</xdr:rowOff>
    </xdr:from>
    <xdr:ext cx="534377" cy="259045"/>
    <xdr:sp macro="" textlink="">
      <xdr:nvSpPr>
        <xdr:cNvPr id="665" name="テキスト ボックス 664"/>
        <xdr:cNvSpPr txBox="1"/>
      </xdr:nvSpPr>
      <xdr:spPr>
        <a:xfrm>
          <a:off x="15214111" y="167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44103</xdr:rowOff>
    </xdr:from>
    <xdr:to>
      <xdr:col>21</xdr:col>
      <xdr:colOff>161925</xdr:colOff>
      <xdr:row>99</xdr:row>
      <xdr:rowOff>69786</xdr:rowOff>
    </xdr:to>
    <xdr:cxnSp macro="">
      <xdr:nvCxnSpPr>
        <xdr:cNvPr id="666" name="直線コネクタ 665"/>
        <xdr:cNvCxnSpPr/>
      </xdr:nvCxnSpPr>
      <xdr:spPr>
        <a:xfrm flipV="1">
          <a:off x="13703300" y="17017653"/>
          <a:ext cx="889000" cy="2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13925</xdr:rowOff>
    </xdr:from>
    <xdr:to>
      <xdr:col>21</xdr:col>
      <xdr:colOff>212725</xdr:colOff>
      <xdr:row>99</xdr:row>
      <xdr:rowOff>115525</xdr:rowOff>
    </xdr:to>
    <xdr:sp macro="" textlink="">
      <xdr:nvSpPr>
        <xdr:cNvPr id="667" name="フローチャート : 判断 666"/>
        <xdr:cNvSpPr/>
      </xdr:nvSpPr>
      <xdr:spPr>
        <a:xfrm>
          <a:off x="14541500" y="169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106652</xdr:rowOff>
    </xdr:from>
    <xdr:ext cx="534377" cy="259045"/>
    <xdr:sp macro="" textlink="">
      <xdr:nvSpPr>
        <xdr:cNvPr id="668" name="テキスト ボックス 667"/>
        <xdr:cNvSpPr txBox="1"/>
      </xdr:nvSpPr>
      <xdr:spPr>
        <a:xfrm>
          <a:off x="14325111" y="1708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60730</xdr:rowOff>
    </xdr:from>
    <xdr:to>
      <xdr:col>19</xdr:col>
      <xdr:colOff>644525</xdr:colOff>
      <xdr:row>99</xdr:row>
      <xdr:rowOff>69786</xdr:rowOff>
    </xdr:to>
    <xdr:cxnSp macro="">
      <xdr:nvCxnSpPr>
        <xdr:cNvPr id="669" name="直線コネクタ 668"/>
        <xdr:cNvCxnSpPr/>
      </xdr:nvCxnSpPr>
      <xdr:spPr>
        <a:xfrm>
          <a:off x="12814300" y="17034280"/>
          <a:ext cx="889000" cy="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53015</xdr:rowOff>
    </xdr:from>
    <xdr:to>
      <xdr:col>20</xdr:col>
      <xdr:colOff>9525</xdr:colOff>
      <xdr:row>98</xdr:row>
      <xdr:rowOff>154615</xdr:rowOff>
    </xdr:to>
    <xdr:sp macro="" textlink="">
      <xdr:nvSpPr>
        <xdr:cNvPr id="670" name="フローチャート : 判断 669"/>
        <xdr:cNvSpPr/>
      </xdr:nvSpPr>
      <xdr:spPr>
        <a:xfrm>
          <a:off x="13652500" y="168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171142</xdr:rowOff>
    </xdr:from>
    <xdr:ext cx="599010" cy="259045"/>
    <xdr:sp macro="" textlink="">
      <xdr:nvSpPr>
        <xdr:cNvPr id="671" name="テキスト ボックス 670"/>
        <xdr:cNvSpPr txBox="1"/>
      </xdr:nvSpPr>
      <xdr:spPr>
        <a:xfrm>
          <a:off x="13403794" y="1663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168232</xdr:rowOff>
    </xdr:from>
    <xdr:to>
      <xdr:col>18</xdr:col>
      <xdr:colOff>492125</xdr:colOff>
      <xdr:row>99</xdr:row>
      <xdr:rowOff>98382</xdr:rowOff>
    </xdr:to>
    <xdr:sp macro="" textlink="">
      <xdr:nvSpPr>
        <xdr:cNvPr id="672" name="フローチャート : 判断 671"/>
        <xdr:cNvSpPr/>
      </xdr:nvSpPr>
      <xdr:spPr>
        <a:xfrm>
          <a:off x="12763500" y="169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114909</xdr:rowOff>
    </xdr:from>
    <xdr:ext cx="534377" cy="259045"/>
    <xdr:sp macro="" textlink="">
      <xdr:nvSpPr>
        <xdr:cNvPr id="673" name="テキスト ボックス 672"/>
        <xdr:cNvSpPr txBox="1"/>
      </xdr:nvSpPr>
      <xdr:spPr>
        <a:xfrm>
          <a:off x="12547111" y="167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151267</xdr:rowOff>
    </xdr:from>
    <xdr:to>
      <xdr:col>23</xdr:col>
      <xdr:colOff>568325</xdr:colOff>
      <xdr:row>99</xdr:row>
      <xdr:rowOff>81417</xdr:rowOff>
    </xdr:to>
    <xdr:sp macro="" textlink="">
      <xdr:nvSpPr>
        <xdr:cNvPr id="679" name="円/楕円 678"/>
        <xdr:cNvSpPr/>
      </xdr:nvSpPr>
      <xdr:spPr>
        <a:xfrm>
          <a:off x="16268700" y="1695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110644</xdr:rowOff>
    </xdr:from>
    <xdr:ext cx="534377" cy="259045"/>
    <xdr:sp macro="" textlink="">
      <xdr:nvSpPr>
        <xdr:cNvPr id="680" name="積立金該当値テキスト"/>
        <xdr:cNvSpPr txBox="1"/>
      </xdr:nvSpPr>
      <xdr:spPr>
        <a:xfrm>
          <a:off x="16370300" y="1674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41,805</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14698</xdr:rowOff>
    </xdr:from>
    <xdr:to>
      <xdr:col>22</xdr:col>
      <xdr:colOff>415925</xdr:colOff>
      <xdr:row>99</xdr:row>
      <xdr:rowOff>116298</xdr:rowOff>
    </xdr:to>
    <xdr:sp macro="" textlink="">
      <xdr:nvSpPr>
        <xdr:cNvPr id="681" name="円/楕円 680"/>
        <xdr:cNvSpPr/>
      </xdr:nvSpPr>
      <xdr:spPr>
        <a:xfrm>
          <a:off x="15430500" y="1698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107425</xdr:rowOff>
    </xdr:from>
    <xdr:ext cx="534377" cy="259045"/>
    <xdr:sp macro="" textlink="">
      <xdr:nvSpPr>
        <xdr:cNvPr id="682" name="テキスト ボックス 681"/>
        <xdr:cNvSpPr txBox="1"/>
      </xdr:nvSpPr>
      <xdr:spPr>
        <a:xfrm>
          <a:off x="15214111" y="1708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164753</xdr:rowOff>
    </xdr:from>
    <xdr:to>
      <xdr:col>21</xdr:col>
      <xdr:colOff>212725</xdr:colOff>
      <xdr:row>99</xdr:row>
      <xdr:rowOff>94903</xdr:rowOff>
    </xdr:to>
    <xdr:sp macro="" textlink="">
      <xdr:nvSpPr>
        <xdr:cNvPr id="683" name="円/楕円 682"/>
        <xdr:cNvSpPr/>
      </xdr:nvSpPr>
      <xdr:spPr>
        <a:xfrm>
          <a:off x="14541500" y="1696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111430</xdr:rowOff>
    </xdr:from>
    <xdr:ext cx="534377" cy="259045"/>
    <xdr:sp macro="" textlink="">
      <xdr:nvSpPr>
        <xdr:cNvPr id="684" name="テキスト ボックス 683"/>
        <xdr:cNvSpPr txBox="1"/>
      </xdr:nvSpPr>
      <xdr:spPr>
        <a:xfrm>
          <a:off x="14325111" y="1674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33,546</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18986</xdr:rowOff>
    </xdr:from>
    <xdr:to>
      <xdr:col>20</xdr:col>
      <xdr:colOff>9525</xdr:colOff>
      <xdr:row>99</xdr:row>
      <xdr:rowOff>120586</xdr:rowOff>
    </xdr:to>
    <xdr:sp macro="" textlink="">
      <xdr:nvSpPr>
        <xdr:cNvPr id="685" name="円/楕円 684"/>
        <xdr:cNvSpPr/>
      </xdr:nvSpPr>
      <xdr:spPr>
        <a:xfrm>
          <a:off x="13652500" y="169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111713</xdr:rowOff>
    </xdr:from>
    <xdr:ext cx="534377" cy="259045"/>
    <xdr:sp macro="" textlink="">
      <xdr:nvSpPr>
        <xdr:cNvPr id="686" name="テキスト ボックス 685"/>
        <xdr:cNvSpPr txBox="1"/>
      </xdr:nvSpPr>
      <xdr:spPr>
        <a:xfrm>
          <a:off x="13436111" y="1708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17,817</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9930</xdr:rowOff>
    </xdr:from>
    <xdr:to>
      <xdr:col>18</xdr:col>
      <xdr:colOff>492125</xdr:colOff>
      <xdr:row>99</xdr:row>
      <xdr:rowOff>111530</xdr:rowOff>
    </xdr:to>
    <xdr:sp macro="" textlink="">
      <xdr:nvSpPr>
        <xdr:cNvPr id="687" name="円/楕円 686"/>
        <xdr:cNvSpPr/>
      </xdr:nvSpPr>
      <xdr:spPr>
        <a:xfrm>
          <a:off x="12763500" y="169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102657</xdr:rowOff>
    </xdr:from>
    <xdr:ext cx="534377" cy="259045"/>
    <xdr:sp macro="" textlink="">
      <xdr:nvSpPr>
        <xdr:cNvPr id="688" name="テキスト ボックス 687"/>
        <xdr:cNvSpPr txBox="1"/>
      </xdr:nvSpPr>
      <xdr:spPr>
        <a:xfrm>
          <a:off x="12547111" y="1707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10" name="直線コネクタ 709"/>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13"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14" name="直線コネクタ 713"/>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128910</xdr:rowOff>
    </xdr:from>
    <xdr:to>
      <xdr:col>32</xdr:col>
      <xdr:colOff>187325</xdr:colOff>
      <xdr:row>38</xdr:row>
      <xdr:rowOff>137185</xdr:rowOff>
    </xdr:to>
    <xdr:cxnSp macro="">
      <xdr:nvCxnSpPr>
        <xdr:cNvPr id="715" name="直線コネクタ 714"/>
        <xdr:cNvCxnSpPr/>
      </xdr:nvCxnSpPr>
      <xdr:spPr>
        <a:xfrm>
          <a:off x="21323300" y="6644010"/>
          <a:ext cx="8382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17045</xdr:rowOff>
    </xdr:from>
    <xdr:ext cx="469744" cy="259045"/>
    <xdr:sp macro="" textlink="">
      <xdr:nvSpPr>
        <xdr:cNvPr id="716" name="投資及び出資金平均値テキスト"/>
        <xdr:cNvSpPr txBox="1"/>
      </xdr:nvSpPr>
      <xdr:spPr>
        <a:xfrm>
          <a:off x="22212300" y="6360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17" name="フローチャート : 判断 716"/>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128910</xdr:rowOff>
    </xdr:from>
    <xdr:to>
      <xdr:col>31</xdr:col>
      <xdr:colOff>34925</xdr:colOff>
      <xdr:row>38</xdr:row>
      <xdr:rowOff>136865</xdr:rowOff>
    </xdr:to>
    <xdr:cxnSp macro="">
      <xdr:nvCxnSpPr>
        <xdr:cNvPr id="718" name="直線コネクタ 717"/>
        <xdr:cNvCxnSpPr/>
      </xdr:nvCxnSpPr>
      <xdr:spPr>
        <a:xfrm flipV="1">
          <a:off x="20434300" y="6644010"/>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43272</xdr:rowOff>
    </xdr:from>
    <xdr:to>
      <xdr:col>31</xdr:col>
      <xdr:colOff>85725</xdr:colOff>
      <xdr:row>38</xdr:row>
      <xdr:rowOff>144872</xdr:rowOff>
    </xdr:to>
    <xdr:sp macro="" textlink="">
      <xdr:nvSpPr>
        <xdr:cNvPr id="719" name="フローチャート : 判断 718"/>
        <xdr:cNvSpPr/>
      </xdr:nvSpPr>
      <xdr:spPr>
        <a:xfrm>
          <a:off x="21272500" y="655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161398</xdr:rowOff>
    </xdr:from>
    <xdr:ext cx="378565" cy="259045"/>
    <xdr:sp macro="" textlink="">
      <xdr:nvSpPr>
        <xdr:cNvPr id="720" name="テキスト ボックス 719"/>
        <xdr:cNvSpPr txBox="1"/>
      </xdr:nvSpPr>
      <xdr:spPr>
        <a:xfrm>
          <a:off x="21134017" y="6333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73634</xdr:rowOff>
    </xdr:from>
    <xdr:to>
      <xdr:col>29</xdr:col>
      <xdr:colOff>517525</xdr:colOff>
      <xdr:row>38</xdr:row>
      <xdr:rowOff>136865</xdr:rowOff>
    </xdr:to>
    <xdr:cxnSp macro="">
      <xdr:nvCxnSpPr>
        <xdr:cNvPr id="721" name="直線コネクタ 720"/>
        <xdr:cNvCxnSpPr/>
      </xdr:nvCxnSpPr>
      <xdr:spPr>
        <a:xfrm>
          <a:off x="19545300" y="6588734"/>
          <a:ext cx="889000" cy="6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45329</xdr:rowOff>
    </xdr:from>
    <xdr:to>
      <xdr:col>29</xdr:col>
      <xdr:colOff>568325</xdr:colOff>
      <xdr:row>38</xdr:row>
      <xdr:rowOff>146929</xdr:rowOff>
    </xdr:to>
    <xdr:sp macro="" textlink="">
      <xdr:nvSpPr>
        <xdr:cNvPr id="722" name="フローチャート : 判断 721"/>
        <xdr:cNvSpPr/>
      </xdr:nvSpPr>
      <xdr:spPr>
        <a:xfrm>
          <a:off x="20383500" y="656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163456</xdr:rowOff>
    </xdr:from>
    <xdr:ext cx="378565" cy="259045"/>
    <xdr:sp macro="" textlink="">
      <xdr:nvSpPr>
        <xdr:cNvPr id="723" name="テキスト ボックス 722"/>
        <xdr:cNvSpPr txBox="1"/>
      </xdr:nvSpPr>
      <xdr:spPr>
        <a:xfrm>
          <a:off x="20245017" y="6335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68559</xdr:rowOff>
    </xdr:from>
    <xdr:to>
      <xdr:col>28</xdr:col>
      <xdr:colOff>314325</xdr:colOff>
      <xdr:row>38</xdr:row>
      <xdr:rowOff>73634</xdr:rowOff>
    </xdr:to>
    <xdr:cxnSp macro="">
      <xdr:nvCxnSpPr>
        <xdr:cNvPr id="724" name="直線コネクタ 723"/>
        <xdr:cNvCxnSpPr/>
      </xdr:nvCxnSpPr>
      <xdr:spPr>
        <a:xfrm>
          <a:off x="18656300" y="6583659"/>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28458</xdr:rowOff>
    </xdr:from>
    <xdr:to>
      <xdr:col>28</xdr:col>
      <xdr:colOff>365125</xdr:colOff>
      <xdr:row>38</xdr:row>
      <xdr:rowOff>130058</xdr:rowOff>
    </xdr:to>
    <xdr:sp macro="" textlink="">
      <xdr:nvSpPr>
        <xdr:cNvPr id="725" name="フローチャート : 判断 724"/>
        <xdr:cNvSpPr/>
      </xdr:nvSpPr>
      <xdr:spPr>
        <a:xfrm>
          <a:off x="19494500" y="65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121185</xdr:rowOff>
    </xdr:from>
    <xdr:ext cx="469744" cy="259045"/>
    <xdr:sp macro="" textlink="">
      <xdr:nvSpPr>
        <xdr:cNvPr id="726" name="テキスト ボックス 725"/>
        <xdr:cNvSpPr txBox="1"/>
      </xdr:nvSpPr>
      <xdr:spPr>
        <a:xfrm>
          <a:off x="19310427" y="663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27" name="フローチャート : 判断 726"/>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121505</xdr:rowOff>
    </xdr:from>
    <xdr:ext cx="469744" cy="259045"/>
    <xdr:sp macro="" textlink="">
      <xdr:nvSpPr>
        <xdr:cNvPr id="728" name="テキスト ボックス 727"/>
        <xdr:cNvSpPr txBox="1"/>
      </xdr:nvSpPr>
      <xdr:spPr>
        <a:xfrm>
          <a:off x="18421427" y="663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86385</xdr:rowOff>
    </xdr:from>
    <xdr:to>
      <xdr:col>32</xdr:col>
      <xdr:colOff>238125</xdr:colOff>
      <xdr:row>39</xdr:row>
      <xdr:rowOff>16535</xdr:rowOff>
    </xdr:to>
    <xdr:sp macro="" textlink="">
      <xdr:nvSpPr>
        <xdr:cNvPr id="734" name="円/楕円 733"/>
        <xdr:cNvSpPr/>
      </xdr:nvSpPr>
      <xdr:spPr>
        <a:xfrm>
          <a:off x="221107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1312</xdr:rowOff>
    </xdr:from>
    <xdr:ext cx="313932" cy="259045"/>
    <xdr:sp macro="" textlink="">
      <xdr:nvSpPr>
        <xdr:cNvPr id="735" name="投資及び出資金該当値テキスト"/>
        <xdr:cNvSpPr txBox="1"/>
      </xdr:nvSpPr>
      <xdr:spPr>
        <a:xfrm>
          <a:off x="22212300" y="6516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78110</xdr:rowOff>
    </xdr:from>
    <xdr:to>
      <xdr:col>31</xdr:col>
      <xdr:colOff>85725</xdr:colOff>
      <xdr:row>39</xdr:row>
      <xdr:rowOff>8260</xdr:rowOff>
    </xdr:to>
    <xdr:sp macro="" textlink="">
      <xdr:nvSpPr>
        <xdr:cNvPr id="736" name="円/楕円 735"/>
        <xdr:cNvSpPr/>
      </xdr:nvSpPr>
      <xdr:spPr>
        <a:xfrm>
          <a:off x="21272500" y="65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170837</xdr:rowOff>
    </xdr:from>
    <xdr:ext cx="378565" cy="259045"/>
    <xdr:sp macro="" textlink="">
      <xdr:nvSpPr>
        <xdr:cNvPr id="737" name="テキスト ボックス 736"/>
        <xdr:cNvSpPr txBox="1"/>
      </xdr:nvSpPr>
      <xdr:spPr>
        <a:xfrm>
          <a:off x="21134017" y="6685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86065</xdr:rowOff>
    </xdr:from>
    <xdr:to>
      <xdr:col>29</xdr:col>
      <xdr:colOff>568325</xdr:colOff>
      <xdr:row>39</xdr:row>
      <xdr:rowOff>16215</xdr:rowOff>
    </xdr:to>
    <xdr:sp macro="" textlink="">
      <xdr:nvSpPr>
        <xdr:cNvPr id="738" name="円/楕円 737"/>
        <xdr:cNvSpPr/>
      </xdr:nvSpPr>
      <xdr:spPr>
        <a:xfrm>
          <a:off x="20383500" y="660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7342</xdr:rowOff>
    </xdr:from>
    <xdr:ext cx="313932" cy="259045"/>
    <xdr:sp macro="" textlink="">
      <xdr:nvSpPr>
        <xdr:cNvPr id="739" name="テキスト ボックス 738"/>
        <xdr:cNvSpPr txBox="1"/>
      </xdr:nvSpPr>
      <xdr:spPr>
        <a:xfrm>
          <a:off x="20277333" y="66938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22834</xdr:rowOff>
    </xdr:from>
    <xdr:to>
      <xdr:col>28</xdr:col>
      <xdr:colOff>365125</xdr:colOff>
      <xdr:row>38</xdr:row>
      <xdr:rowOff>124434</xdr:rowOff>
    </xdr:to>
    <xdr:sp macro="" textlink="">
      <xdr:nvSpPr>
        <xdr:cNvPr id="740" name="円/楕円 739"/>
        <xdr:cNvSpPr/>
      </xdr:nvSpPr>
      <xdr:spPr>
        <a:xfrm>
          <a:off x="19494500" y="65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140962</xdr:rowOff>
    </xdr:from>
    <xdr:ext cx="469744" cy="259045"/>
    <xdr:sp macro="" textlink="">
      <xdr:nvSpPr>
        <xdr:cNvPr id="741" name="テキスト ボックス 740"/>
        <xdr:cNvSpPr txBox="1"/>
      </xdr:nvSpPr>
      <xdr:spPr>
        <a:xfrm>
          <a:off x="19310427" y="631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17759</xdr:rowOff>
    </xdr:from>
    <xdr:to>
      <xdr:col>27</xdr:col>
      <xdr:colOff>161925</xdr:colOff>
      <xdr:row>38</xdr:row>
      <xdr:rowOff>119359</xdr:rowOff>
    </xdr:to>
    <xdr:sp macro="" textlink="">
      <xdr:nvSpPr>
        <xdr:cNvPr id="742" name="円/楕円 741"/>
        <xdr:cNvSpPr/>
      </xdr:nvSpPr>
      <xdr:spPr>
        <a:xfrm>
          <a:off x="18605500" y="65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135887</xdr:rowOff>
    </xdr:from>
    <xdr:ext cx="469744" cy="259045"/>
    <xdr:sp macro="" textlink="">
      <xdr:nvSpPr>
        <xdr:cNvPr id="743" name="テキスト ボックス 742"/>
        <xdr:cNvSpPr txBox="1"/>
      </xdr:nvSpPr>
      <xdr:spPr>
        <a:xfrm>
          <a:off x="18421427" y="630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4" name="直線コネクタ 75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5" name="テキスト ボックス 75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8" name="直線コネクタ 75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9" name="テキスト ボックス 75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63" name="直線コネクタ 762"/>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4"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5" name="直線コネクタ 76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66"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67" name="直線コネクタ 766"/>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65577</xdr:rowOff>
    </xdr:from>
    <xdr:to>
      <xdr:col>32</xdr:col>
      <xdr:colOff>187325</xdr:colOff>
      <xdr:row>57</xdr:row>
      <xdr:rowOff>66034</xdr:rowOff>
    </xdr:to>
    <xdr:cxnSp macro="">
      <xdr:nvCxnSpPr>
        <xdr:cNvPr id="768" name="直線コネクタ 767"/>
        <xdr:cNvCxnSpPr/>
      </xdr:nvCxnSpPr>
      <xdr:spPr>
        <a:xfrm>
          <a:off x="21323300" y="983822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133322</xdr:rowOff>
    </xdr:from>
    <xdr:ext cx="469744" cy="259045"/>
    <xdr:sp macro="" textlink="">
      <xdr:nvSpPr>
        <xdr:cNvPr id="769" name="貸付金平均値テキスト"/>
        <xdr:cNvSpPr txBox="1"/>
      </xdr:nvSpPr>
      <xdr:spPr>
        <a:xfrm>
          <a:off x="22212300" y="9563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70" name="フローチャート : 判断 769"/>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65577</xdr:rowOff>
    </xdr:from>
    <xdr:to>
      <xdr:col>31</xdr:col>
      <xdr:colOff>34925</xdr:colOff>
      <xdr:row>57</xdr:row>
      <xdr:rowOff>69291</xdr:rowOff>
    </xdr:to>
    <xdr:cxnSp macro="">
      <xdr:nvCxnSpPr>
        <xdr:cNvPr id="771" name="直線コネクタ 770"/>
        <xdr:cNvCxnSpPr/>
      </xdr:nvCxnSpPr>
      <xdr:spPr>
        <a:xfrm flipV="1">
          <a:off x="20434300" y="9838227"/>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45180</xdr:rowOff>
    </xdr:from>
    <xdr:to>
      <xdr:col>31</xdr:col>
      <xdr:colOff>85725</xdr:colOff>
      <xdr:row>57</xdr:row>
      <xdr:rowOff>146780</xdr:rowOff>
    </xdr:to>
    <xdr:sp macro="" textlink="">
      <xdr:nvSpPr>
        <xdr:cNvPr id="772" name="フローチャート : 判断 771"/>
        <xdr:cNvSpPr/>
      </xdr:nvSpPr>
      <xdr:spPr>
        <a:xfrm>
          <a:off x="21272500" y="98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137907</xdr:rowOff>
    </xdr:from>
    <xdr:ext cx="469744" cy="259045"/>
    <xdr:sp macro="" textlink="">
      <xdr:nvSpPr>
        <xdr:cNvPr id="773" name="テキスト ボックス 772"/>
        <xdr:cNvSpPr txBox="1"/>
      </xdr:nvSpPr>
      <xdr:spPr>
        <a:xfrm>
          <a:off x="21088427" y="991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69234</xdr:rowOff>
    </xdr:from>
    <xdr:to>
      <xdr:col>29</xdr:col>
      <xdr:colOff>517525</xdr:colOff>
      <xdr:row>57</xdr:row>
      <xdr:rowOff>69291</xdr:rowOff>
    </xdr:to>
    <xdr:cxnSp macro="">
      <xdr:nvCxnSpPr>
        <xdr:cNvPr id="774" name="直線コネクタ 773"/>
        <xdr:cNvCxnSpPr/>
      </xdr:nvCxnSpPr>
      <xdr:spPr>
        <a:xfrm>
          <a:off x="19545300" y="9841884"/>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96615</xdr:rowOff>
    </xdr:from>
    <xdr:to>
      <xdr:col>29</xdr:col>
      <xdr:colOff>568325</xdr:colOff>
      <xdr:row>57</xdr:row>
      <xdr:rowOff>26765</xdr:rowOff>
    </xdr:to>
    <xdr:sp macro="" textlink="">
      <xdr:nvSpPr>
        <xdr:cNvPr id="775" name="フローチャート : 判断 774"/>
        <xdr:cNvSpPr/>
      </xdr:nvSpPr>
      <xdr:spPr>
        <a:xfrm>
          <a:off x="20383500" y="96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43292</xdr:rowOff>
    </xdr:from>
    <xdr:ext cx="469744" cy="259045"/>
    <xdr:sp macro="" textlink="">
      <xdr:nvSpPr>
        <xdr:cNvPr id="776" name="テキスト ボックス 775"/>
        <xdr:cNvSpPr txBox="1"/>
      </xdr:nvSpPr>
      <xdr:spPr>
        <a:xfrm>
          <a:off x="20199427" y="947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69234</xdr:rowOff>
    </xdr:from>
    <xdr:to>
      <xdr:col>28</xdr:col>
      <xdr:colOff>314325</xdr:colOff>
      <xdr:row>57</xdr:row>
      <xdr:rowOff>143243</xdr:rowOff>
    </xdr:to>
    <xdr:cxnSp macro="">
      <xdr:nvCxnSpPr>
        <xdr:cNvPr id="777" name="直線コネクタ 776"/>
        <xdr:cNvCxnSpPr/>
      </xdr:nvCxnSpPr>
      <xdr:spPr>
        <a:xfrm flipV="1">
          <a:off x="18656300" y="9841884"/>
          <a:ext cx="889000" cy="7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165195</xdr:rowOff>
    </xdr:from>
    <xdr:to>
      <xdr:col>28</xdr:col>
      <xdr:colOff>365125</xdr:colOff>
      <xdr:row>57</xdr:row>
      <xdr:rowOff>95345</xdr:rowOff>
    </xdr:to>
    <xdr:sp macro="" textlink="">
      <xdr:nvSpPr>
        <xdr:cNvPr id="778" name="フローチャート : 判断 777"/>
        <xdr:cNvSpPr/>
      </xdr:nvSpPr>
      <xdr:spPr>
        <a:xfrm>
          <a:off x="19494500" y="97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111872</xdr:rowOff>
    </xdr:from>
    <xdr:ext cx="469744" cy="259045"/>
    <xdr:sp macro="" textlink="">
      <xdr:nvSpPr>
        <xdr:cNvPr id="779" name="テキスト ボックス 778"/>
        <xdr:cNvSpPr txBox="1"/>
      </xdr:nvSpPr>
      <xdr:spPr>
        <a:xfrm>
          <a:off x="19310427" y="95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162452</xdr:rowOff>
    </xdr:from>
    <xdr:to>
      <xdr:col>27</xdr:col>
      <xdr:colOff>161925</xdr:colOff>
      <xdr:row>57</xdr:row>
      <xdr:rowOff>92602</xdr:rowOff>
    </xdr:to>
    <xdr:sp macro="" textlink="">
      <xdr:nvSpPr>
        <xdr:cNvPr id="780" name="フローチャート : 判断 779"/>
        <xdr:cNvSpPr/>
      </xdr:nvSpPr>
      <xdr:spPr>
        <a:xfrm>
          <a:off x="18605500" y="97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109129</xdr:rowOff>
    </xdr:from>
    <xdr:ext cx="469744" cy="259045"/>
    <xdr:sp macro="" textlink="">
      <xdr:nvSpPr>
        <xdr:cNvPr id="781" name="テキスト ボックス 780"/>
        <xdr:cNvSpPr txBox="1"/>
      </xdr:nvSpPr>
      <xdr:spPr>
        <a:xfrm>
          <a:off x="18421427" y="953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15234</xdr:rowOff>
    </xdr:from>
    <xdr:to>
      <xdr:col>32</xdr:col>
      <xdr:colOff>238125</xdr:colOff>
      <xdr:row>57</xdr:row>
      <xdr:rowOff>116834</xdr:rowOff>
    </xdr:to>
    <xdr:sp macro="" textlink="">
      <xdr:nvSpPr>
        <xdr:cNvPr id="787" name="円/楕円 786"/>
        <xdr:cNvSpPr/>
      </xdr:nvSpPr>
      <xdr:spPr>
        <a:xfrm>
          <a:off x="22110700" y="978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165111</xdr:rowOff>
    </xdr:from>
    <xdr:ext cx="469744" cy="259045"/>
    <xdr:sp macro="" textlink="">
      <xdr:nvSpPr>
        <xdr:cNvPr id="788" name="貸付金該当値テキスト"/>
        <xdr:cNvSpPr txBox="1"/>
      </xdr:nvSpPr>
      <xdr:spPr>
        <a:xfrm>
          <a:off x="22212300" y="976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14777</xdr:rowOff>
    </xdr:from>
    <xdr:to>
      <xdr:col>31</xdr:col>
      <xdr:colOff>85725</xdr:colOff>
      <xdr:row>57</xdr:row>
      <xdr:rowOff>116377</xdr:rowOff>
    </xdr:to>
    <xdr:sp macro="" textlink="">
      <xdr:nvSpPr>
        <xdr:cNvPr id="789" name="円/楕円 788"/>
        <xdr:cNvSpPr/>
      </xdr:nvSpPr>
      <xdr:spPr>
        <a:xfrm>
          <a:off x="21272500" y="978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132904</xdr:rowOff>
    </xdr:from>
    <xdr:ext cx="469744" cy="259045"/>
    <xdr:sp macro="" textlink="">
      <xdr:nvSpPr>
        <xdr:cNvPr id="790" name="テキスト ボックス 789"/>
        <xdr:cNvSpPr txBox="1"/>
      </xdr:nvSpPr>
      <xdr:spPr>
        <a:xfrm>
          <a:off x="21088427" y="956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18491</xdr:rowOff>
    </xdr:from>
    <xdr:to>
      <xdr:col>29</xdr:col>
      <xdr:colOff>568325</xdr:colOff>
      <xdr:row>57</xdr:row>
      <xdr:rowOff>120091</xdr:rowOff>
    </xdr:to>
    <xdr:sp macro="" textlink="">
      <xdr:nvSpPr>
        <xdr:cNvPr id="791" name="円/楕円 790"/>
        <xdr:cNvSpPr/>
      </xdr:nvSpPr>
      <xdr:spPr>
        <a:xfrm>
          <a:off x="20383500" y="97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111218</xdr:rowOff>
    </xdr:from>
    <xdr:ext cx="469744" cy="259045"/>
    <xdr:sp macro="" textlink="">
      <xdr:nvSpPr>
        <xdr:cNvPr id="792" name="テキスト ボックス 791"/>
        <xdr:cNvSpPr txBox="1"/>
      </xdr:nvSpPr>
      <xdr:spPr>
        <a:xfrm>
          <a:off x="20199427" y="98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18434</xdr:rowOff>
    </xdr:from>
    <xdr:to>
      <xdr:col>28</xdr:col>
      <xdr:colOff>365125</xdr:colOff>
      <xdr:row>57</xdr:row>
      <xdr:rowOff>120034</xdr:rowOff>
    </xdr:to>
    <xdr:sp macro="" textlink="">
      <xdr:nvSpPr>
        <xdr:cNvPr id="793" name="円/楕円 792"/>
        <xdr:cNvSpPr/>
      </xdr:nvSpPr>
      <xdr:spPr>
        <a:xfrm>
          <a:off x="19494500" y="979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111161</xdr:rowOff>
    </xdr:from>
    <xdr:ext cx="469744" cy="259045"/>
    <xdr:sp macro="" textlink="">
      <xdr:nvSpPr>
        <xdr:cNvPr id="794" name="テキスト ボックス 793"/>
        <xdr:cNvSpPr txBox="1"/>
      </xdr:nvSpPr>
      <xdr:spPr>
        <a:xfrm>
          <a:off x="19310427" y="988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92443</xdr:rowOff>
    </xdr:from>
    <xdr:to>
      <xdr:col>27</xdr:col>
      <xdr:colOff>161925</xdr:colOff>
      <xdr:row>58</xdr:row>
      <xdr:rowOff>22593</xdr:rowOff>
    </xdr:to>
    <xdr:sp macro="" textlink="">
      <xdr:nvSpPr>
        <xdr:cNvPr id="795" name="円/楕円 794"/>
        <xdr:cNvSpPr/>
      </xdr:nvSpPr>
      <xdr:spPr>
        <a:xfrm>
          <a:off x="18605500" y="98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13720</xdr:rowOff>
    </xdr:from>
    <xdr:ext cx="378565" cy="259045"/>
    <xdr:sp macro="" textlink="">
      <xdr:nvSpPr>
        <xdr:cNvPr id="796" name="テキスト ボックス 795"/>
        <xdr:cNvSpPr txBox="1"/>
      </xdr:nvSpPr>
      <xdr:spPr>
        <a:xfrm>
          <a:off x="18467017" y="995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9" name="テキスト ボックス 80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3" name="テキスト ボックス 81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21" name="直線コネクタ 820"/>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22"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23" name="直線コネクタ 822"/>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24"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25" name="直線コネクタ 824"/>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118580</xdr:rowOff>
    </xdr:from>
    <xdr:to>
      <xdr:col>32</xdr:col>
      <xdr:colOff>187325</xdr:colOff>
      <xdr:row>76</xdr:row>
      <xdr:rowOff>33223</xdr:rowOff>
    </xdr:to>
    <xdr:cxnSp macro="">
      <xdr:nvCxnSpPr>
        <xdr:cNvPr id="826" name="直線コネクタ 825"/>
        <xdr:cNvCxnSpPr/>
      </xdr:nvCxnSpPr>
      <xdr:spPr>
        <a:xfrm flipV="1">
          <a:off x="21323300" y="12977330"/>
          <a:ext cx="838200" cy="8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125074</xdr:rowOff>
    </xdr:from>
    <xdr:ext cx="534377" cy="259045"/>
    <xdr:sp macro="" textlink="">
      <xdr:nvSpPr>
        <xdr:cNvPr id="827" name="繰出金平均値テキスト"/>
        <xdr:cNvSpPr txBox="1"/>
      </xdr:nvSpPr>
      <xdr:spPr>
        <a:xfrm>
          <a:off x="22212300" y="131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28" name="フローチャート : 判断 827"/>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33223</xdr:rowOff>
    </xdr:from>
    <xdr:to>
      <xdr:col>31</xdr:col>
      <xdr:colOff>34925</xdr:colOff>
      <xdr:row>76</xdr:row>
      <xdr:rowOff>89903</xdr:rowOff>
    </xdr:to>
    <xdr:cxnSp macro="">
      <xdr:nvCxnSpPr>
        <xdr:cNvPr id="829" name="直線コネクタ 828"/>
        <xdr:cNvCxnSpPr/>
      </xdr:nvCxnSpPr>
      <xdr:spPr>
        <a:xfrm flipV="1">
          <a:off x="20434300" y="13063423"/>
          <a:ext cx="889000" cy="5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164960</xdr:rowOff>
    </xdr:from>
    <xdr:to>
      <xdr:col>31</xdr:col>
      <xdr:colOff>85725</xdr:colOff>
      <xdr:row>77</xdr:row>
      <xdr:rowOff>95110</xdr:rowOff>
    </xdr:to>
    <xdr:sp macro="" textlink="">
      <xdr:nvSpPr>
        <xdr:cNvPr id="830" name="フローチャート : 判断 829"/>
        <xdr:cNvSpPr/>
      </xdr:nvSpPr>
      <xdr:spPr>
        <a:xfrm>
          <a:off x="21272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86237</xdr:rowOff>
    </xdr:from>
    <xdr:ext cx="534377" cy="259045"/>
    <xdr:sp macro="" textlink="">
      <xdr:nvSpPr>
        <xdr:cNvPr id="831" name="テキスト ボックス 830"/>
        <xdr:cNvSpPr txBox="1"/>
      </xdr:nvSpPr>
      <xdr:spPr>
        <a:xfrm>
          <a:off x="21056111" y="1328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145314</xdr:rowOff>
    </xdr:from>
    <xdr:to>
      <xdr:col>29</xdr:col>
      <xdr:colOff>517525</xdr:colOff>
      <xdr:row>76</xdr:row>
      <xdr:rowOff>89903</xdr:rowOff>
    </xdr:to>
    <xdr:cxnSp macro="">
      <xdr:nvCxnSpPr>
        <xdr:cNvPr id="832" name="直線コネクタ 831"/>
        <xdr:cNvCxnSpPr/>
      </xdr:nvCxnSpPr>
      <xdr:spPr>
        <a:xfrm>
          <a:off x="19545300" y="13004064"/>
          <a:ext cx="889000" cy="1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28563</xdr:rowOff>
    </xdr:from>
    <xdr:to>
      <xdr:col>29</xdr:col>
      <xdr:colOff>568325</xdr:colOff>
      <xdr:row>77</xdr:row>
      <xdr:rowOff>130163</xdr:rowOff>
    </xdr:to>
    <xdr:sp macro="" textlink="">
      <xdr:nvSpPr>
        <xdr:cNvPr id="833" name="フローチャート : 判断 832"/>
        <xdr:cNvSpPr/>
      </xdr:nvSpPr>
      <xdr:spPr>
        <a:xfrm>
          <a:off x="20383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121290</xdr:rowOff>
    </xdr:from>
    <xdr:ext cx="534377" cy="259045"/>
    <xdr:sp macro="" textlink="">
      <xdr:nvSpPr>
        <xdr:cNvPr id="834" name="テキスト ボックス 833"/>
        <xdr:cNvSpPr txBox="1"/>
      </xdr:nvSpPr>
      <xdr:spPr>
        <a:xfrm>
          <a:off x="20167111" y="133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145314</xdr:rowOff>
    </xdr:from>
    <xdr:to>
      <xdr:col>28</xdr:col>
      <xdr:colOff>314325</xdr:colOff>
      <xdr:row>76</xdr:row>
      <xdr:rowOff>124320</xdr:rowOff>
    </xdr:to>
    <xdr:cxnSp macro="">
      <xdr:nvCxnSpPr>
        <xdr:cNvPr id="835" name="直線コネクタ 834"/>
        <xdr:cNvCxnSpPr/>
      </xdr:nvCxnSpPr>
      <xdr:spPr>
        <a:xfrm flipV="1">
          <a:off x="18656300" y="13004064"/>
          <a:ext cx="889000" cy="1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23394</xdr:rowOff>
    </xdr:from>
    <xdr:to>
      <xdr:col>28</xdr:col>
      <xdr:colOff>365125</xdr:colOff>
      <xdr:row>77</xdr:row>
      <xdr:rowOff>124994</xdr:rowOff>
    </xdr:to>
    <xdr:sp macro="" textlink="">
      <xdr:nvSpPr>
        <xdr:cNvPr id="836" name="フローチャート : 判断 835"/>
        <xdr:cNvSpPr/>
      </xdr:nvSpPr>
      <xdr:spPr>
        <a:xfrm>
          <a:off x="19494500" y="132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116121</xdr:rowOff>
    </xdr:from>
    <xdr:ext cx="534377" cy="259045"/>
    <xdr:sp macro="" textlink="">
      <xdr:nvSpPr>
        <xdr:cNvPr id="837" name="テキスト ボックス 836"/>
        <xdr:cNvSpPr txBox="1"/>
      </xdr:nvSpPr>
      <xdr:spPr>
        <a:xfrm>
          <a:off x="19278111" y="133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31865</xdr:rowOff>
    </xdr:from>
    <xdr:to>
      <xdr:col>27</xdr:col>
      <xdr:colOff>161925</xdr:colOff>
      <xdr:row>77</xdr:row>
      <xdr:rowOff>133465</xdr:rowOff>
    </xdr:to>
    <xdr:sp macro="" textlink="">
      <xdr:nvSpPr>
        <xdr:cNvPr id="838" name="フローチャート : 判断 837"/>
        <xdr:cNvSpPr/>
      </xdr:nvSpPr>
      <xdr:spPr>
        <a:xfrm>
          <a:off x="18605500" y="132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124592</xdr:rowOff>
    </xdr:from>
    <xdr:ext cx="534377" cy="259045"/>
    <xdr:sp macro="" textlink="">
      <xdr:nvSpPr>
        <xdr:cNvPr id="839" name="テキスト ボックス 838"/>
        <xdr:cNvSpPr txBox="1"/>
      </xdr:nvSpPr>
      <xdr:spPr>
        <a:xfrm>
          <a:off x="18389111" y="133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67780</xdr:rowOff>
    </xdr:from>
    <xdr:to>
      <xdr:col>32</xdr:col>
      <xdr:colOff>238125</xdr:colOff>
      <xdr:row>75</xdr:row>
      <xdr:rowOff>169379</xdr:rowOff>
    </xdr:to>
    <xdr:sp macro="" textlink="">
      <xdr:nvSpPr>
        <xdr:cNvPr id="845" name="円/楕円 844"/>
        <xdr:cNvSpPr/>
      </xdr:nvSpPr>
      <xdr:spPr>
        <a:xfrm>
          <a:off x="22110700" y="129265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90657</xdr:rowOff>
    </xdr:from>
    <xdr:ext cx="534377" cy="259045"/>
    <xdr:sp macro="" textlink="">
      <xdr:nvSpPr>
        <xdr:cNvPr id="846" name="繰出金該当値テキスト"/>
        <xdr:cNvSpPr txBox="1"/>
      </xdr:nvSpPr>
      <xdr:spPr>
        <a:xfrm>
          <a:off x="22212300" y="127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78,163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153873</xdr:rowOff>
    </xdr:from>
    <xdr:to>
      <xdr:col>31</xdr:col>
      <xdr:colOff>85725</xdr:colOff>
      <xdr:row>76</xdr:row>
      <xdr:rowOff>84023</xdr:rowOff>
    </xdr:to>
    <xdr:sp macro="" textlink="">
      <xdr:nvSpPr>
        <xdr:cNvPr id="847" name="円/楕円 846"/>
        <xdr:cNvSpPr/>
      </xdr:nvSpPr>
      <xdr:spPr>
        <a:xfrm>
          <a:off x="21272500" y="130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100551</xdr:rowOff>
    </xdr:from>
    <xdr:ext cx="534377" cy="259045"/>
    <xdr:sp macro="" textlink="">
      <xdr:nvSpPr>
        <xdr:cNvPr id="848" name="テキスト ボックス 847"/>
        <xdr:cNvSpPr txBox="1"/>
      </xdr:nvSpPr>
      <xdr:spPr>
        <a:xfrm>
          <a:off x="21056111" y="1278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71,384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39103</xdr:rowOff>
    </xdr:from>
    <xdr:to>
      <xdr:col>29</xdr:col>
      <xdr:colOff>568325</xdr:colOff>
      <xdr:row>76</xdr:row>
      <xdr:rowOff>140703</xdr:rowOff>
    </xdr:to>
    <xdr:sp macro="" textlink="">
      <xdr:nvSpPr>
        <xdr:cNvPr id="849" name="円/楕円 848"/>
        <xdr:cNvSpPr/>
      </xdr:nvSpPr>
      <xdr:spPr>
        <a:xfrm>
          <a:off x="20383500" y="130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157230</xdr:rowOff>
    </xdr:from>
    <xdr:ext cx="534377" cy="259045"/>
    <xdr:sp macro="" textlink="">
      <xdr:nvSpPr>
        <xdr:cNvPr id="850" name="テキスト ボックス 849"/>
        <xdr:cNvSpPr txBox="1"/>
      </xdr:nvSpPr>
      <xdr:spPr>
        <a:xfrm>
          <a:off x="20167111" y="1284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66,921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94514</xdr:rowOff>
    </xdr:from>
    <xdr:to>
      <xdr:col>28</xdr:col>
      <xdr:colOff>365125</xdr:colOff>
      <xdr:row>76</xdr:row>
      <xdr:rowOff>24664</xdr:rowOff>
    </xdr:to>
    <xdr:sp macro="" textlink="">
      <xdr:nvSpPr>
        <xdr:cNvPr id="851" name="円/楕円 850"/>
        <xdr:cNvSpPr/>
      </xdr:nvSpPr>
      <xdr:spPr>
        <a:xfrm>
          <a:off x="19494500" y="129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41191</xdr:rowOff>
    </xdr:from>
    <xdr:ext cx="534377" cy="259045"/>
    <xdr:sp macro="" textlink="">
      <xdr:nvSpPr>
        <xdr:cNvPr id="852" name="テキスト ボックス 851"/>
        <xdr:cNvSpPr txBox="1"/>
      </xdr:nvSpPr>
      <xdr:spPr>
        <a:xfrm>
          <a:off x="19278111" y="1272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73520</xdr:rowOff>
    </xdr:from>
    <xdr:to>
      <xdr:col>27</xdr:col>
      <xdr:colOff>161925</xdr:colOff>
      <xdr:row>77</xdr:row>
      <xdr:rowOff>3670</xdr:rowOff>
    </xdr:to>
    <xdr:sp macro="" textlink="">
      <xdr:nvSpPr>
        <xdr:cNvPr id="853" name="円/楕円 852"/>
        <xdr:cNvSpPr/>
      </xdr:nvSpPr>
      <xdr:spPr>
        <a:xfrm>
          <a:off x="18605500" y="131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20197</xdr:rowOff>
    </xdr:from>
    <xdr:ext cx="534377" cy="259045"/>
    <xdr:sp macro="" textlink="">
      <xdr:nvSpPr>
        <xdr:cNvPr id="854" name="テキスト ボックス 853"/>
        <xdr:cNvSpPr txBox="1"/>
      </xdr:nvSpPr>
      <xdr:spPr>
        <a:xfrm>
          <a:off x="18389111" y="1287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632,801</a:t>
          </a:r>
          <a:r>
            <a:rPr kumimoji="1" lang="ja-JP" altLang="en-US" sz="1300">
              <a:latin typeface="ＭＳ Ｐゴシック"/>
            </a:rPr>
            <a:t>円となっている。人件費（</a:t>
          </a:r>
          <a:r>
            <a:rPr kumimoji="1" lang="en-US" altLang="ja-JP" sz="1300">
              <a:latin typeface="ＭＳ Ｐゴシック"/>
            </a:rPr>
            <a:t>100,063</a:t>
          </a:r>
          <a:r>
            <a:rPr kumimoji="1" lang="ja-JP" altLang="en-US" sz="1300">
              <a:latin typeface="ＭＳ Ｐゴシック"/>
            </a:rPr>
            <a:t>円）、扶助費（</a:t>
          </a:r>
          <a:r>
            <a:rPr kumimoji="1" lang="en-US" altLang="ja-JP" sz="1300">
              <a:latin typeface="ＭＳ Ｐゴシック"/>
            </a:rPr>
            <a:t>93,373</a:t>
          </a:r>
          <a:r>
            <a:rPr kumimoji="1" lang="ja-JP" altLang="en-US" sz="1300">
              <a:latin typeface="ＭＳ Ｐゴシック"/>
            </a:rPr>
            <a:t>円）、普通建設事業（</a:t>
          </a:r>
          <a:r>
            <a:rPr kumimoji="1" lang="en-US" altLang="ja-JP" sz="1300">
              <a:latin typeface="ＭＳ Ｐゴシック"/>
            </a:rPr>
            <a:t>80,753</a:t>
          </a:r>
          <a:r>
            <a:rPr kumimoji="1" lang="ja-JP" altLang="en-US" sz="1300">
              <a:latin typeface="ＭＳ Ｐゴシック"/>
            </a:rPr>
            <a:t>円）、公債費（</a:t>
          </a:r>
          <a:r>
            <a:rPr kumimoji="1" lang="en-US" altLang="ja-JP" sz="1300">
              <a:latin typeface="ＭＳ Ｐゴシック"/>
            </a:rPr>
            <a:t>80,204</a:t>
          </a:r>
          <a:r>
            <a:rPr kumimoji="1" lang="ja-JP" altLang="en-US" sz="1300">
              <a:latin typeface="ＭＳ Ｐゴシック"/>
            </a:rPr>
            <a:t>円）の順で、決算額での主な構成項目となっているが、特に扶助費については、年々増加傾向にあり、児童措置費や障害者福祉サービスに係る費用が増えており、今後も増加が予想される。物件費についても、ふるさと納税寄付金の増加に伴い、関連費用（返戻品発送業務委託料、クレジット決裁手数料、寄付証明書発送郵便料等）の増加が今後も見込まれる。維持補修費についても、今後は施設の老朽化に伴い、増加が予想されるため、今後策定される公共施設等総合管理計画に基づき、事業の取捨選択を徹底してくことで、事業費の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鹿児島県肝付町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16,338
16,266
308.10
10,741,218
10,338,695
379,442
6,434,675
9,758,573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130556</xdr:rowOff>
    </xdr:from>
    <xdr:to>
      <xdr:col>6</xdr:col>
      <xdr:colOff>511175</xdr:colOff>
      <xdr:row>35</xdr:row>
      <xdr:rowOff>93327</xdr:rowOff>
    </xdr:to>
    <xdr:cxnSp macro="">
      <xdr:nvCxnSpPr>
        <xdr:cNvPr id="63" name="直線コネクタ 62"/>
        <xdr:cNvCxnSpPr/>
      </xdr:nvCxnSpPr>
      <xdr:spPr>
        <a:xfrm flipV="1">
          <a:off x="3797300" y="5959856"/>
          <a:ext cx="838200" cy="1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52958</xdr:rowOff>
    </xdr:from>
    <xdr:ext cx="469744" cy="259045"/>
    <xdr:sp macro="" textlink="">
      <xdr:nvSpPr>
        <xdr:cNvPr id="64" name="議会費平均値テキスト"/>
        <xdr:cNvSpPr txBox="1"/>
      </xdr:nvSpPr>
      <xdr:spPr>
        <a:xfrm>
          <a:off x="4686300" y="605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93327</xdr:rowOff>
    </xdr:from>
    <xdr:to>
      <xdr:col>5</xdr:col>
      <xdr:colOff>358775</xdr:colOff>
      <xdr:row>35</xdr:row>
      <xdr:rowOff>129576</xdr:rowOff>
    </xdr:to>
    <xdr:cxnSp macro="">
      <xdr:nvCxnSpPr>
        <xdr:cNvPr id="66" name="直線コネクタ 65"/>
        <xdr:cNvCxnSpPr/>
      </xdr:nvCxnSpPr>
      <xdr:spPr>
        <a:xfrm flipV="1">
          <a:off x="2908300" y="6094077"/>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11810</xdr:rowOff>
    </xdr:from>
    <xdr:ext cx="469744" cy="259045"/>
    <xdr:sp macro="" textlink="">
      <xdr:nvSpPr>
        <xdr:cNvPr id="68" name="テキスト ボックス 67"/>
        <xdr:cNvSpPr txBox="1"/>
      </xdr:nvSpPr>
      <xdr:spPr>
        <a:xfrm>
          <a:off x="3562427"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118473</xdr:rowOff>
    </xdr:from>
    <xdr:to>
      <xdr:col>4</xdr:col>
      <xdr:colOff>155575</xdr:colOff>
      <xdr:row>35</xdr:row>
      <xdr:rowOff>129576</xdr:rowOff>
    </xdr:to>
    <xdr:cxnSp macro="">
      <xdr:nvCxnSpPr>
        <xdr:cNvPr id="69" name="直線コネクタ 68"/>
        <xdr:cNvCxnSpPr/>
      </xdr:nvCxnSpPr>
      <xdr:spPr>
        <a:xfrm>
          <a:off x="2019300" y="6119223"/>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28792</xdr:rowOff>
    </xdr:from>
    <xdr:ext cx="469744" cy="259045"/>
    <xdr:sp macro="" textlink="">
      <xdr:nvSpPr>
        <xdr:cNvPr id="71" name="テキスト ボックス 70"/>
        <xdr:cNvSpPr txBox="1"/>
      </xdr:nvSpPr>
      <xdr:spPr>
        <a:xfrm>
          <a:off x="2673427" y="62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151130</xdr:rowOff>
    </xdr:from>
    <xdr:to>
      <xdr:col>2</xdr:col>
      <xdr:colOff>638175</xdr:colOff>
      <xdr:row>35</xdr:row>
      <xdr:rowOff>118473</xdr:rowOff>
    </xdr:to>
    <xdr:cxnSp macro="">
      <xdr:nvCxnSpPr>
        <xdr:cNvPr id="72" name="直線コネクタ 71"/>
        <xdr:cNvCxnSpPr/>
      </xdr:nvCxnSpPr>
      <xdr:spPr>
        <a:xfrm>
          <a:off x="1130300" y="5808980"/>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39569</xdr:rowOff>
    </xdr:from>
    <xdr:ext cx="469744" cy="259045"/>
    <xdr:sp macro="" textlink="">
      <xdr:nvSpPr>
        <xdr:cNvPr id="76" name="テキスト ボックス 75"/>
        <xdr:cNvSpPr txBox="1"/>
      </xdr:nvSpPr>
      <xdr:spPr>
        <a:xfrm>
          <a:off x="895427" y="58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79756</xdr:rowOff>
    </xdr:from>
    <xdr:to>
      <xdr:col>6</xdr:col>
      <xdr:colOff>561975</xdr:colOff>
      <xdr:row>35</xdr:row>
      <xdr:rowOff>9906</xdr:rowOff>
    </xdr:to>
    <xdr:sp macro="" textlink="">
      <xdr:nvSpPr>
        <xdr:cNvPr id="82" name="円/楕円 81"/>
        <xdr:cNvSpPr/>
      </xdr:nvSpPr>
      <xdr:spPr>
        <a:xfrm>
          <a:off x="45847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102633</xdr:rowOff>
    </xdr:from>
    <xdr:ext cx="469744" cy="259045"/>
    <xdr:sp macro="" textlink="">
      <xdr:nvSpPr>
        <xdr:cNvPr id="83" name="議会費該当値テキスト"/>
        <xdr:cNvSpPr txBox="1"/>
      </xdr:nvSpPr>
      <xdr:spPr>
        <a:xfrm>
          <a:off x="4686300"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42527</xdr:rowOff>
    </xdr:from>
    <xdr:to>
      <xdr:col>5</xdr:col>
      <xdr:colOff>409575</xdr:colOff>
      <xdr:row>35</xdr:row>
      <xdr:rowOff>144127</xdr:rowOff>
    </xdr:to>
    <xdr:sp macro="" textlink="">
      <xdr:nvSpPr>
        <xdr:cNvPr id="84" name="円/楕円 83"/>
        <xdr:cNvSpPr/>
      </xdr:nvSpPr>
      <xdr:spPr>
        <a:xfrm>
          <a:off x="3746500" y="60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160654</xdr:rowOff>
    </xdr:from>
    <xdr:ext cx="469744" cy="259045"/>
    <xdr:sp macro="" textlink="">
      <xdr:nvSpPr>
        <xdr:cNvPr id="85" name="テキスト ボックス 84"/>
        <xdr:cNvSpPr txBox="1"/>
      </xdr:nvSpPr>
      <xdr:spPr>
        <a:xfrm>
          <a:off x="3562427" y="581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78776</xdr:rowOff>
    </xdr:from>
    <xdr:to>
      <xdr:col>4</xdr:col>
      <xdr:colOff>206375</xdr:colOff>
      <xdr:row>36</xdr:row>
      <xdr:rowOff>8926</xdr:rowOff>
    </xdr:to>
    <xdr:sp macro="" textlink="">
      <xdr:nvSpPr>
        <xdr:cNvPr id="86" name="円/楕円 85"/>
        <xdr:cNvSpPr/>
      </xdr:nvSpPr>
      <xdr:spPr>
        <a:xfrm>
          <a:off x="2857500" y="607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25453</xdr:rowOff>
    </xdr:from>
    <xdr:ext cx="469744" cy="259045"/>
    <xdr:sp macro="" textlink="">
      <xdr:nvSpPr>
        <xdr:cNvPr id="87" name="テキスト ボックス 86"/>
        <xdr:cNvSpPr txBox="1"/>
      </xdr:nvSpPr>
      <xdr:spPr>
        <a:xfrm>
          <a:off x="2673427" y="58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67673</xdr:rowOff>
    </xdr:from>
    <xdr:to>
      <xdr:col>3</xdr:col>
      <xdr:colOff>3175</xdr:colOff>
      <xdr:row>35</xdr:row>
      <xdr:rowOff>169273</xdr:rowOff>
    </xdr:to>
    <xdr:sp macro="" textlink="">
      <xdr:nvSpPr>
        <xdr:cNvPr id="88" name="円/楕円 87"/>
        <xdr:cNvSpPr/>
      </xdr:nvSpPr>
      <xdr:spPr>
        <a:xfrm>
          <a:off x="1968500" y="606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160400</xdr:rowOff>
    </xdr:from>
    <xdr:ext cx="469744" cy="259045"/>
    <xdr:sp macro="" textlink="">
      <xdr:nvSpPr>
        <xdr:cNvPr id="89" name="テキスト ボックス 88"/>
        <xdr:cNvSpPr txBox="1"/>
      </xdr:nvSpPr>
      <xdr:spPr>
        <a:xfrm>
          <a:off x="1784427" y="616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100330</xdr:rowOff>
    </xdr:from>
    <xdr:to>
      <xdr:col>1</xdr:col>
      <xdr:colOff>485775</xdr:colOff>
      <xdr:row>34</xdr:row>
      <xdr:rowOff>30480</xdr:rowOff>
    </xdr:to>
    <xdr:sp macro="" textlink="">
      <xdr:nvSpPr>
        <xdr:cNvPr id="90" name="円/楕円 89"/>
        <xdr:cNvSpPr/>
      </xdr:nvSpPr>
      <xdr:spPr>
        <a:xfrm>
          <a:off x="1079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47007</xdr:rowOff>
    </xdr:from>
    <xdr:ext cx="469744" cy="259045"/>
    <xdr:sp macro="" textlink="">
      <xdr:nvSpPr>
        <xdr:cNvPr id="91" name="テキスト ボックス 90"/>
        <xdr:cNvSpPr txBox="1"/>
      </xdr:nvSpPr>
      <xdr:spPr>
        <a:xfrm>
          <a:off x="895427"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44364</xdr:rowOff>
    </xdr:from>
    <xdr:to>
      <xdr:col>6</xdr:col>
      <xdr:colOff>511175</xdr:colOff>
      <xdr:row>58</xdr:row>
      <xdr:rowOff>114634</xdr:rowOff>
    </xdr:to>
    <xdr:cxnSp macro="">
      <xdr:nvCxnSpPr>
        <xdr:cNvPr id="122" name="直線コネクタ 121"/>
        <xdr:cNvCxnSpPr/>
      </xdr:nvCxnSpPr>
      <xdr:spPr>
        <a:xfrm flipV="1">
          <a:off x="3797300" y="9988464"/>
          <a:ext cx="838200" cy="7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69570</xdr:rowOff>
    </xdr:from>
    <xdr:ext cx="534377" cy="259045"/>
    <xdr:sp macro="" textlink="">
      <xdr:nvSpPr>
        <xdr:cNvPr id="123" name="総務費平均値テキスト"/>
        <xdr:cNvSpPr txBox="1"/>
      </xdr:nvSpPr>
      <xdr:spPr>
        <a:xfrm>
          <a:off x="4686300" y="10013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98630</xdr:rowOff>
    </xdr:from>
    <xdr:to>
      <xdr:col>5</xdr:col>
      <xdr:colOff>358775</xdr:colOff>
      <xdr:row>58</xdr:row>
      <xdr:rowOff>114634</xdr:rowOff>
    </xdr:to>
    <xdr:cxnSp macro="">
      <xdr:nvCxnSpPr>
        <xdr:cNvPr id="125" name="直線コネクタ 124"/>
        <xdr:cNvCxnSpPr/>
      </xdr:nvCxnSpPr>
      <xdr:spPr>
        <a:xfrm>
          <a:off x="2908300" y="10042730"/>
          <a:ext cx="889000" cy="1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90419</xdr:rowOff>
    </xdr:from>
    <xdr:to>
      <xdr:col>5</xdr:col>
      <xdr:colOff>409575</xdr:colOff>
      <xdr:row>59</xdr:row>
      <xdr:rowOff>20569</xdr:rowOff>
    </xdr:to>
    <xdr:sp macro="" textlink="">
      <xdr:nvSpPr>
        <xdr:cNvPr id="126" name="フローチャート : 判断 125"/>
        <xdr:cNvSpPr/>
      </xdr:nvSpPr>
      <xdr:spPr>
        <a:xfrm>
          <a:off x="3746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11696</xdr:rowOff>
    </xdr:from>
    <xdr:ext cx="534377" cy="259045"/>
    <xdr:sp macro="" textlink="">
      <xdr:nvSpPr>
        <xdr:cNvPr id="127" name="テキスト ボックス 126"/>
        <xdr:cNvSpPr txBox="1"/>
      </xdr:nvSpPr>
      <xdr:spPr>
        <a:xfrm>
          <a:off x="3530111" y="1012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98630</xdr:rowOff>
    </xdr:from>
    <xdr:to>
      <xdr:col>4</xdr:col>
      <xdr:colOff>155575</xdr:colOff>
      <xdr:row>58</xdr:row>
      <xdr:rowOff>130153</xdr:rowOff>
    </xdr:to>
    <xdr:cxnSp macro="">
      <xdr:nvCxnSpPr>
        <xdr:cNvPr id="128" name="直線コネクタ 127"/>
        <xdr:cNvCxnSpPr/>
      </xdr:nvCxnSpPr>
      <xdr:spPr>
        <a:xfrm flipV="1">
          <a:off x="2019300" y="10042730"/>
          <a:ext cx="889000" cy="3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92783</xdr:rowOff>
    </xdr:from>
    <xdr:to>
      <xdr:col>4</xdr:col>
      <xdr:colOff>206375</xdr:colOff>
      <xdr:row>59</xdr:row>
      <xdr:rowOff>22933</xdr:rowOff>
    </xdr:to>
    <xdr:sp macro="" textlink="">
      <xdr:nvSpPr>
        <xdr:cNvPr id="129" name="フローチャート : 判断 128"/>
        <xdr:cNvSpPr/>
      </xdr:nvSpPr>
      <xdr:spPr>
        <a:xfrm>
          <a:off x="2857500" y="1003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14060</xdr:rowOff>
    </xdr:from>
    <xdr:ext cx="534377" cy="259045"/>
    <xdr:sp macro="" textlink="">
      <xdr:nvSpPr>
        <xdr:cNvPr id="130" name="テキスト ボックス 129"/>
        <xdr:cNvSpPr txBox="1"/>
      </xdr:nvSpPr>
      <xdr:spPr>
        <a:xfrm>
          <a:off x="2641111" y="1012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127484</xdr:rowOff>
    </xdr:from>
    <xdr:to>
      <xdr:col>2</xdr:col>
      <xdr:colOff>638175</xdr:colOff>
      <xdr:row>58</xdr:row>
      <xdr:rowOff>130153</xdr:rowOff>
    </xdr:to>
    <xdr:cxnSp macro="">
      <xdr:nvCxnSpPr>
        <xdr:cNvPr id="131" name="直線コネクタ 130"/>
        <xdr:cNvCxnSpPr/>
      </xdr:nvCxnSpPr>
      <xdr:spPr>
        <a:xfrm>
          <a:off x="1130300" y="10071584"/>
          <a:ext cx="889000"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133650</xdr:rowOff>
    </xdr:from>
    <xdr:to>
      <xdr:col>3</xdr:col>
      <xdr:colOff>3175</xdr:colOff>
      <xdr:row>58</xdr:row>
      <xdr:rowOff>63800</xdr:rowOff>
    </xdr:to>
    <xdr:sp macro="" textlink="">
      <xdr:nvSpPr>
        <xdr:cNvPr id="132" name="フローチャート : 判断 131"/>
        <xdr:cNvSpPr/>
      </xdr:nvSpPr>
      <xdr:spPr>
        <a:xfrm>
          <a:off x="1968500" y="990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80327</xdr:rowOff>
    </xdr:from>
    <xdr:ext cx="599010" cy="259045"/>
    <xdr:sp macro="" textlink="">
      <xdr:nvSpPr>
        <xdr:cNvPr id="133" name="テキスト ボックス 132"/>
        <xdr:cNvSpPr txBox="1"/>
      </xdr:nvSpPr>
      <xdr:spPr>
        <a:xfrm>
          <a:off x="1719794" y="96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82581</xdr:rowOff>
    </xdr:from>
    <xdr:to>
      <xdr:col>1</xdr:col>
      <xdr:colOff>485775</xdr:colOff>
      <xdr:row>59</xdr:row>
      <xdr:rowOff>12731</xdr:rowOff>
    </xdr:to>
    <xdr:sp macro="" textlink="">
      <xdr:nvSpPr>
        <xdr:cNvPr id="134" name="フローチャート : 判断 133"/>
        <xdr:cNvSpPr/>
      </xdr:nvSpPr>
      <xdr:spPr>
        <a:xfrm>
          <a:off x="1079500" y="1002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3858</xdr:rowOff>
    </xdr:from>
    <xdr:ext cx="534377" cy="259045"/>
    <xdr:sp macro="" textlink="">
      <xdr:nvSpPr>
        <xdr:cNvPr id="135" name="テキスト ボックス 134"/>
        <xdr:cNvSpPr txBox="1"/>
      </xdr:nvSpPr>
      <xdr:spPr>
        <a:xfrm>
          <a:off x="863111" y="1011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165014</xdr:rowOff>
    </xdr:from>
    <xdr:to>
      <xdr:col>6</xdr:col>
      <xdr:colOff>561975</xdr:colOff>
      <xdr:row>58</xdr:row>
      <xdr:rowOff>95164</xdr:rowOff>
    </xdr:to>
    <xdr:sp macro="" textlink="">
      <xdr:nvSpPr>
        <xdr:cNvPr id="141" name="円/楕円 140"/>
        <xdr:cNvSpPr/>
      </xdr:nvSpPr>
      <xdr:spPr>
        <a:xfrm>
          <a:off x="4584700" y="99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16441</xdr:rowOff>
    </xdr:from>
    <xdr:ext cx="599010" cy="259045"/>
    <xdr:sp macro="" textlink="">
      <xdr:nvSpPr>
        <xdr:cNvPr id="142" name="総務費該当値テキスト"/>
        <xdr:cNvSpPr txBox="1"/>
      </xdr:nvSpPr>
      <xdr:spPr>
        <a:xfrm>
          <a:off x="4686300" y="978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138,386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63834</xdr:rowOff>
    </xdr:from>
    <xdr:to>
      <xdr:col>5</xdr:col>
      <xdr:colOff>409575</xdr:colOff>
      <xdr:row>58</xdr:row>
      <xdr:rowOff>165434</xdr:rowOff>
    </xdr:to>
    <xdr:sp macro="" textlink="">
      <xdr:nvSpPr>
        <xdr:cNvPr id="143" name="円/楕円 142"/>
        <xdr:cNvSpPr/>
      </xdr:nvSpPr>
      <xdr:spPr>
        <a:xfrm>
          <a:off x="3746500" y="100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10511</xdr:rowOff>
    </xdr:from>
    <xdr:ext cx="534377" cy="259045"/>
    <xdr:sp macro="" textlink="">
      <xdr:nvSpPr>
        <xdr:cNvPr id="144" name="テキスト ボックス 143"/>
        <xdr:cNvSpPr txBox="1"/>
      </xdr:nvSpPr>
      <xdr:spPr>
        <a:xfrm>
          <a:off x="3530111" y="97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95,351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47830</xdr:rowOff>
    </xdr:from>
    <xdr:to>
      <xdr:col>4</xdr:col>
      <xdr:colOff>206375</xdr:colOff>
      <xdr:row>58</xdr:row>
      <xdr:rowOff>149430</xdr:rowOff>
    </xdr:to>
    <xdr:sp macro="" textlink="">
      <xdr:nvSpPr>
        <xdr:cNvPr id="145" name="円/楕円 144"/>
        <xdr:cNvSpPr/>
      </xdr:nvSpPr>
      <xdr:spPr>
        <a:xfrm>
          <a:off x="2857500" y="999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165957</xdr:rowOff>
    </xdr:from>
    <xdr:ext cx="599010" cy="259045"/>
    <xdr:sp macro="" textlink="">
      <xdr:nvSpPr>
        <xdr:cNvPr id="146" name="テキスト ボックス 145"/>
        <xdr:cNvSpPr txBox="1"/>
      </xdr:nvSpPr>
      <xdr:spPr>
        <a:xfrm>
          <a:off x="2608794" y="976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79353</xdr:rowOff>
    </xdr:from>
    <xdr:to>
      <xdr:col>3</xdr:col>
      <xdr:colOff>3175</xdr:colOff>
      <xdr:row>59</xdr:row>
      <xdr:rowOff>9503</xdr:rowOff>
    </xdr:to>
    <xdr:sp macro="" textlink="">
      <xdr:nvSpPr>
        <xdr:cNvPr id="147" name="円/楕円 146"/>
        <xdr:cNvSpPr/>
      </xdr:nvSpPr>
      <xdr:spPr>
        <a:xfrm>
          <a:off x="1968500" y="1002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630</xdr:rowOff>
    </xdr:from>
    <xdr:ext cx="534377" cy="259045"/>
    <xdr:sp macro="" textlink="">
      <xdr:nvSpPr>
        <xdr:cNvPr id="148" name="テキスト ボックス 147"/>
        <xdr:cNvSpPr txBox="1"/>
      </xdr:nvSpPr>
      <xdr:spPr>
        <a:xfrm>
          <a:off x="1752111" y="1011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85,847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76684</xdr:rowOff>
    </xdr:from>
    <xdr:to>
      <xdr:col>1</xdr:col>
      <xdr:colOff>485775</xdr:colOff>
      <xdr:row>59</xdr:row>
      <xdr:rowOff>6834</xdr:rowOff>
    </xdr:to>
    <xdr:sp macro="" textlink="">
      <xdr:nvSpPr>
        <xdr:cNvPr id="149" name="円/楕円 148"/>
        <xdr:cNvSpPr/>
      </xdr:nvSpPr>
      <xdr:spPr>
        <a:xfrm>
          <a:off x="1079500" y="100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23361</xdr:rowOff>
    </xdr:from>
    <xdr:ext cx="534377" cy="259045"/>
    <xdr:sp macro="" textlink="">
      <xdr:nvSpPr>
        <xdr:cNvPr id="150" name="テキスト ボックス 149"/>
        <xdr:cNvSpPr txBox="1"/>
      </xdr:nvSpPr>
      <xdr:spPr>
        <a:xfrm>
          <a:off x="863111" y="979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78498</xdr:rowOff>
    </xdr:from>
    <xdr:to>
      <xdr:col>6</xdr:col>
      <xdr:colOff>511175</xdr:colOff>
      <xdr:row>75</xdr:row>
      <xdr:rowOff>154153</xdr:rowOff>
    </xdr:to>
    <xdr:cxnSp macro="">
      <xdr:nvCxnSpPr>
        <xdr:cNvPr id="176" name="直線コネクタ 175"/>
        <xdr:cNvCxnSpPr/>
      </xdr:nvCxnSpPr>
      <xdr:spPr>
        <a:xfrm flipV="1">
          <a:off x="3797300" y="12937248"/>
          <a:ext cx="838200" cy="7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102697</xdr:rowOff>
    </xdr:from>
    <xdr:ext cx="599010" cy="259045"/>
    <xdr:sp macro="" textlink="">
      <xdr:nvSpPr>
        <xdr:cNvPr id="177" name="民生費平均値テキスト"/>
        <xdr:cNvSpPr txBox="1"/>
      </xdr:nvSpPr>
      <xdr:spPr>
        <a:xfrm>
          <a:off x="4686300" y="13132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154153</xdr:rowOff>
    </xdr:from>
    <xdr:to>
      <xdr:col>5</xdr:col>
      <xdr:colOff>358775</xdr:colOff>
      <xdr:row>76</xdr:row>
      <xdr:rowOff>65571</xdr:rowOff>
    </xdr:to>
    <xdr:cxnSp macro="">
      <xdr:nvCxnSpPr>
        <xdr:cNvPr id="179" name="直線コネクタ 178"/>
        <xdr:cNvCxnSpPr/>
      </xdr:nvCxnSpPr>
      <xdr:spPr>
        <a:xfrm flipV="1">
          <a:off x="2908300" y="13012903"/>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112635</xdr:rowOff>
    </xdr:from>
    <xdr:to>
      <xdr:col>5</xdr:col>
      <xdr:colOff>409575</xdr:colOff>
      <xdr:row>77</xdr:row>
      <xdr:rowOff>42785</xdr:rowOff>
    </xdr:to>
    <xdr:sp macro="" textlink="">
      <xdr:nvSpPr>
        <xdr:cNvPr id="180" name="フローチャート : 判断 179"/>
        <xdr:cNvSpPr/>
      </xdr:nvSpPr>
      <xdr:spPr>
        <a:xfrm>
          <a:off x="3746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33912</xdr:rowOff>
    </xdr:from>
    <xdr:ext cx="599010" cy="259045"/>
    <xdr:sp macro="" textlink="">
      <xdr:nvSpPr>
        <xdr:cNvPr id="181" name="テキスト ボックス 180"/>
        <xdr:cNvSpPr txBox="1"/>
      </xdr:nvSpPr>
      <xdr:spPr>
        <a:xfrm>
          <a:off x="3497794" y="1323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38585</xdr:rowOff>
    </xdr:from>
    <xdr:to>
      <xdr:col>4</xdr:col>
      <xdr:colOff>155575</xdr:colOff>
      <xdr:row>76</xdr:row>
      <xdr:rowOff>65571</xdr:rowOff>
    </xdr:to>
    <xdr:cxnSp macro="">
      <xdr:nvCxnSpPr>
        <xdr:cNvPr id="182" name="直線コネクタ 181"/>
        <xdr:cNvCxnSpPr/>
      </xdr:nvCxnSpPr>
      <xdr:spPr>
        <a:xfrm>
          <a:off x="2019300" y="13068785"/>
          <a:ext cx="889000" cy="2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21217</xdr:rowOff>
    </xdr:from>
    <xdr:to>
      <xdr:col>4</xdr:col>
      <xdr:colOff>206375</xdr:colOff>
      <xdr:row>77</xdr:row>
      <xdr:rowOff>122817</xdr:rowOff>
    </xdr:to>
    <xdr:sp macro="" textlink="">
      <xdr:nvSpPr>
        <xdr:cNvPr id="183" name="フローチャート : 判断 182"/>
        <xdr:cNvSpPr/>
      </xdr:nvSpPr>
      <xdr:spPr>
        <a:xfrm>
          <a:off x="2857500" y="1322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113944</xdr:rowOff>
    </xdr:from>
    <xdr:ext cx="599010" cy="259045"/>
    <xdr:sp macro="" textlink="">
      <xdr:nvSpPr>
        <xdr:cNvPr id="184" name="テキスト ボックス 183"/>
        <xdr:cNvSpPr txBox="1"/>
      </xdr:nvSpPr>
      <xdr:spPr>
        <a:xfrm>
          <a:off x="2608794" y="1331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38585</xdr:rowOff>
    </xdr:from>
    <xdr:to>
      <xdr:col>2</xdr:col>
      <xdr:colOff>638175</xdr:colOff>
      <xdr:row>76</xdr:row>
      <xdr:rowOff>108210</xdr:rowOff>
    </xdr:to>
    <xdr:cxnSp macro="">
      <xdr:nvCxnSpPr>
        <xdr:cNvPr id="185" name="直線コネクタ 184"/>
        <xdr:cNvCxnSpPr/>
      </xdr:nvCxnSpPr>
      <xdr:spPr>
        <a:xfrm flipV="1">
          <a:off x="1130300" y="13068785"/>
          <a:ext cx="889000" cy="6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120710</xdr:rowOff>
    </xdr:from>
    <xdr:to>
      <xdr:col>3</xdr:col>
      <xdr:colOff>3175</xdr:colOff>
      <xdr:row>77</xdr:row>
      <xdr:rowOff>50860</xdr:rowOff>
    </xdr:to>
    <xdr:sp macro="" textlink="">
      <xdr:nvSpPr>
        <xdr:cNvPr id="186" name="フローチャート : 判断 185"/>
        <xdr:cNvSpPr/>
      </xdr:nvSpPr>
      <xdr:spPr>
        <a:xfrm>
          <a:off x="1968500" y="1315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41987</xdr:rowOff>
    </xdr:from>
    <xdr:ext cx="599010" cy="259045"/>
    <xdr:sp macro="" textlink="">
      <xdr:nvSpPr>
        <xdr:cNvPr id="187" name="テキスト ボックス 186"/>
        <xdr:cNvSpPr txBox="1"/>
      </xdr:nvSpPr>
      <xdr:spPr>
        <a:xfrm>
          <a:off x="1719794" y="1324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133854</xdr:rowOff>
    </xdr:from>
    <xdr:to>
      <xdr:col>1</xdr:col>
      <xdr:colOff>485775</xdr:colOff>
      <xdr:row>77</xdr:row>
      <xdr:rowOff>64004</xdr:rowOff>
    </xdr:to>
    <xdr:sp macro="" textlink="">
      <xdr:nvSpPr>
        <xdr:cNvPr id="188" name="フローチャート : 判断 187"/>
        <xdr:cNvSpPr/>
      </xdr:nvSpPr>
      <xdr:spPr>
        <a:xfrm>
          <a:off x="1079500" y="1316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55131</xdr:rowOff>
    </xdr:from>
    <xdr:ext cx="599010" cy="259045"/>
    <xdr:sp macro="" textlink="">
      <xdr:nvSpPr>
        <xdr:cNvPr id="189" name="テキスト ボックス 188"/>
        <xdr:cNvSpPr txBox="1"/>
      </xdr:nvSpPr>
      <xdr:spPr>
        <a:xfrm>
          <a:off x="830794" y="1325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27698</xdr:rowOff>
    </xdr:from>
    <xdr:to>
      <xdr:col>6</xdr:col>
      <xdr:colOff>561975</xdr:colOff>
      <xdr:row>75</xdr:row>
      <xdr:rowOff>129298</xdr:rowOff>
    </xdr:to>
    <xdr:sp macro="" textlink="">
      <xdr:nvSpPr>
        <xdr:cNvPr id="195" name="円/楕円 194"/>
        <xdr:cNvSpPr/>
      </xdr:nvSpPr>
      <xdr:spPr>
        <a:xfrm>
          <a:off x="4584700" y="128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50575</xdr:rowOff>
    </xdr:from>
    <xdr:ext cx="599010" cy="259045"/>
    <xdr:sp macro="" textlink="">
      <xdr:nvSpPr>
        <xdr:cNvPr id="196" name="民生費該当値テキスト"/>
        <xdr:cNvSpPr txBox="1"/>
      </xdr:nvSpPr>
      <xdr:spPr>
        <a:xfrm>
          <a:off x="4686300" y="1273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180,709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103353</xdr:rowOff>
    </xdr:from>
    <xdr:to>
      <xdr:col>5</xdr:col>
      <xdr:colOff>409575</xdr:colOff>
      <xdr:row>76</xdr:row>
      <xdr:rowOff>33503</xdr:rowOff>
    </xdr:to>
    <xdr:sp macro="" textlink="">
      <xdr:nvSpPr>
        <xdr:cNvPr id="197" name="円/楕円 196"/>
        <xdr:cNvSpPr/>
      </xdr:nvSpPr>
      <xdr:spPr>
        <a:xfrm>
          <a:off x="3746500" y="129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50030</xdr:rowOff>
    </xdr:from>
    <xdr:ext cx="599010" cy="259045"/>
    <xdr:sp macro="" textlink="">
      <xdr:nvSpPr>
        <xdr:cNvPr id="198" name="テキスト ボックス 197"/>
        <xdr:cNvSpPr txBox="1"/>
      </xdr:nvSpPr>
      <xdr:spPr>
        <a:xfrm>
          <a:off x="3497794" y="1273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167,471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14771</xdr:rowOff>
    </xdr:from>
    <xdr:to>
      <xdr:col>4</xdr:col>
      <xdr:colOff>206375</xdr:colOff>
      <xdr:row>76</xdr:row>
      <xdr:rowOff>116371</xdr:rowOff>
    </xdr:to>
    <xdr:sp macro="" textlink="">
      <xdr:nvSpPr>
        <xdr:cNvPr id="199" name="円/楕円 198"/>
        <xdr:cNvSpPr/>
      </xdr:nvSpPr>
      <xdr:spPr>
        <a:xfrm>
          <a:off x="2857500" y="130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132897</xdr:rowOff>
    </xdr:from>
    <xdr:ext cx="599010" cy="259045"/>
    <xdr:sp macro="" textlink="">
      <xdr:nvSpPr>
        <xdr:cNvPr id="200" name="テキスト ボックス 199"/>
        <xdr:cNvSpPr txBox="1"/>
      </xdr:nvSpPr>
      <xdr:spPr>
        <a:xfrm>
          <a:off x="2608794" y="1282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152,971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159235</xdr:rowOff>
    </xdr:from>
    <xdr:to>
      <xdr:col>3</xdr:col>
      <xdr:colOff>3175</xdr:colOff>
      <xdr:row>76</xdr:row>
      <xdr:rowOff>89385</xdr:rowOff>
    </xdr:to>
    <xdr:sp macro="" textlink="">
      <xdr:nvSpPr>
        <xdr:cNvPr id="201" name="円/楕円 200"/>
        <xdr:cNvSpPr/>
      </xdr:nvSpPr>
      <xdr:spPr>
        <a:xfrm>
          <a:off x="1968500" y="1301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105911</xdr:rowOff>
    </xdr:from>
    <xdr:ext cx="599010" cy="259045"/>
    <xdr:sp macro="" textlink="">
      <xdr:nvSpPr>
        <xdr:cNvPr id="202" name="テキスト ボックス 201"/>
        <xdr:cNvSpPr txBox="1"/>
      </xdr:nvSpPr>
      <xdr:spPr>
        <a:xfrm>
          <a:off x="1719794" y="1279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157,693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57410</xdr:rowOff>
    </xdr:from>
    <xdr:to>
      <xdr:col>1</xdr:col>
      <xdr:colOff>485775</xdr:colOff>
      <xdr:row>76</xdr:row>
      <xdr:rowOff>159010</xdr:rowOff>
    </xdr:to>
    <xdr:sp macro="" textlink="">
      <xdr:nvSpPr>
        <xdr:cNvPr id="203" name="円/楕円 202"/>
        <xdr:cNvSpPr/>
      </xdr:nvSpPr>
      <xdr:spPr>
        <a:xfrm>
          <a:off x="1079500" y="13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4087</xdr:rowOff>
    </xdr:from>
    <xdr:ext cx="599010" cy="259045"/>
    <xdr:sp macro="" textlink="">
      <xdr:nvSpPr>
        <xdr:cNvPr id="204" name="テキスト ボックス 203"/>
        <xdr:cNvSpPr txBox="1"/>
      </xdr:nvSpPr>
      <xdr:spPr>
        <a:xfrm>
          <a:off x="830794" y="1286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35833</xdr:rowOff>
    </xdr:from>
    <xdr:to>
      <xdr:col>6</xdr:col>
      <xdr:colOff>511175</xdr:colOff>
      <xdr:row>97</xdr:row>
      <xdr:rowOff>40994</xdr:rowOff>
    </xdr:to>
    <xdr:cxnSp macro="">
      <xdr:nvCxnSpPr>
        <xdr:cNvPr id="236" name="直線コネクタ 235"/>
        <xdr:cNvCxnSpPr/>
      </xdr:nvCxnSpPr>
      <xdr:spPr>
        <a:xfrm flipV="1">
          <a:off x="3797300" y="16666483"/>
          <a:ext cx="8382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154182</xdr:rowOff>
    </xdr:from>
    <xdr:ext cx="534377" cy="259045"/>
    <xdr:sp macro="" textlink="">
      <xdr:nvSpPr>
        <xdr:cNvPr id="237" name="衛生費平均値テキスト"/>
        <xdr:cNvSpPr txBox="1"/>
      </xdr:nvSpPr>
      <xdr:spPr>
        <a:xfrm>
          <a:off x="4686300" y="16441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40994</xdr:rowOff>
    </xdr:from>
    <xdr:to>
      <xdr:col>5</xdr:col>
      <xdr:colOff>358775</xdr:colOff>
      <xdr:row>97</xdr:row>
      <xdr:rowOff>58172</xdr:rowOff>
    </xdr:to>
    <xdr:cxnSp macro="">
      <xdr:nvCxnSpPr>
        <xdr:cNvPr id="239" name="直線コネクタ 238"/>
        <xdr:cNvCxnSpPr/>
      </xdr:nvCxnSpPr>
      <xdr:spPr>
        <a:xfrm flipV="1">
          <a:off x="2908300" y="16671644"/>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0" name="フローチャート : 判断 239"/>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132184</xdr:rowOff>
    </xdr:from>
    <xdr:ext cx="534377" cy="259045"/>
    <xdr:sp macro="" textlink="">
      <xdr:nvSpPr>
        <xdr:cNvPr id="241" name="テキスト ボックス 240"/>
        <xdr:cNvSpPr txBox="1"/>
      </xdr:nvSpPr>
      <xdr:spPr>
        <a:xfrm>
          <a:off x="3530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58172</xdr:rowOff>
    </xdr:from>
    <xdr:to>
      <xdr:col>4</xdr:col>
      <xdr:colOff>155575</xdr:colOff>
      <xdr:row>97</xdr:row>
      <xdr:rowOff>82223</xdr:rowOff>
    </xdr:to>
    <xdr:cxnSp macro="">
      <xdr:nvCxnSpPr>
        <xdr:cNvPr id="242" name="直線コネクタ 241"/>
        <xdr:cNvCxnSpPr/>
      </xdr:nvCxnSpPr>
      <xdr:spPr>
        <a:xfrm flipV="1">
          <a:off x="2019300" y="16688822"/>
          <a:ext cx="889000" cy="2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43" name="フローチャート : 判断 242"/>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106058</xdr:rowOff>
    </xdr:from>
    <xdr:ext cx="534377" cy="259045"/>
    <xdr:sp macro="" textlink="">
      <xdr:nvSpPr>
        <xdr:cNvPr id="244" name="テキスト ボックス 243"/>
        <xdr:cNvSpPr txBox="1"/>
      </xdr:nvSpPr>
      <xdr:spPr>
        <a:xfrm>
          <a:off x="2641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82223</xdr:rowOff>
    </xdr:from>
    <xdr:to>
      <xdr:col>2</xdr:col>
      <xdr:colOff>638175</xdr:colOff>
      <xdr:row>97</xdr:row>
      <xdr:rowOff>124710</xdr:rowOff>
    </xdr:to>
    <xdr:cxnSp macro="">
      <xdr:nvCxnSpPr>
        <xdr:cNvPr id="245" name="直線コネクタ 244"/>
        <xdr:cNvCxnSpPr/>
      </xdr:nvCxnSpPr>
      <xdr:spPr>
        <a:xfrm flipV="1">
          <a:off x="1130300" y="16712873"/>
          <a:ext cx="889000" cy="4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46" name="フローチャート : 判断 245"/>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134095</xdr:rowOff>
    </xdr:from>
    <xdr:ext cx="534377" cy="259045"/>
    <xdr:sp macro="" textlink="">
      <xdr:nvSpPr>
        <xdr:cNvPr id="247" name="テキスト ボックス 246"/>
        <xdr:cNvSpPr txBox="1"/>
      </xdr:nvSpPr>
      <xdr:spPr>
        <a:xfrm>
          <a:off x="1752111" y="1676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48" name="フローチャート : 判断 247"/>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49" name="テキスト ボックス 248"/>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156483</xdr:rowOff>
    </xdr:from>
    <xdr:to>
      <xdr:col>6</xdr:col>
      <xdr:colOff>561975</xdr:colOff>
      <xdr:row>97</xdr:row>
      <xdr:rowOff>86633</xdr:rowOff>
    </xdr:to>
    <xdr:sp macro="" textlink="">
      <xdr:nvSpPr>
        <xdr:cNvPr id="255" name="円/楕円 254"/>
        <xdr:cNvSpPr/>
      </xdr:nvSpPr>
      <xdr:spPr>
        <a:xfrm>
          <a:off x="4584700" y="1661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134910</xdr:rowOff>
    </xdr:from>
    <xdr:ext cx="534377" cy="259045"/>
    <xdr:sp macro="" textlink="">
      <xdr:nvSpPr>
        <xdr:cNvPr id="256" name="衛生費該当値テキスト"/>
        <xdr:cNvSpPr txBox="1"/>
      </xdr:nvSpPr>
      <xdr:spPr>
        <a:xfrm>
          <a:off x="4686300" y="1659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44,861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161644</xdr:rowOff>
    </xdr:from>
    <xdr:to>
      <xdr:col>5</xdr:col>
      <xdr:colOff>409575</xdr:colOff>
      <xdr:row>97</xdr:row>
      <xdr:rowOff>91794</xdr:rowOff>
    </xdr:to>
    <xdr:sp macro="" textlink="">
      <xdr:nvSpPr>
        <xdr:cNvPr id="257" name="円/楕円 256"/>
        <xdr:cNvSpPr/>
      </xdr:nvSpPr>
      <xdr:spPr>
        <a:xfrm>
          <a:off x="3746500" y="1662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108321</xdr:rowOff>
    </xdr:from>
    <xdr:ext cx="534377" cy="259045"/>
    <xdr:sp macro="" textlink="">
      <xdr:nvSpPr>
        <xdr:cNvPr id="258" name="テキスト ボックス 257"/>
        <xdr:cNvSpPr txBox="1"/>
      </xdr:nvSpPr>
      <xdr:spPr>
        <a:xfrm>
          <a:off x="3530111" y="1639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7372</xdr:rowOff>
    </xdr:from>
    <xdr:to>
      <xdr:col>4</xdr:col>
      <xdr:colOff>206375</xdr:colOff>
      <xdr:row>97</xdr:row>
      <xdr:rowOff>108972</xdr:rowOff>
    </xdr:to>
    <xdr:sp macro="" textlink="">
      <xdr:nvSpPr>
        <xdr:cNvPr id="259" name="円/楕円 258"/>
        <xdr:cNvSpPr/>
      </xdr:nvSpPr>
      <xdr:spPr>
        <a:xfrm>
          <a:off x="2857500" y="1663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125499</xdr:rowOff>
    </xdr:from>
    <xdr:ext cx="534377" cy="259045"/>
    <xdr:sp macro="" textlink="">
      <xdr:nvSpPr>
        <xdr:cNvPr id="260" name="テキスト ボックス 259"/>
        <xdr:cNvSpPr txBox="1"/>
      </xdr:nvSpPr>
      <xdr:spPr>
        <a:xfrm>
          <a:off x="2641111" y="1641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31423</xdr:rowOff>
    </xdr:from>
    <xdr:to>
      <xdr:col>3</xdr:col>
      <xdr:colOff>3175</xdr:colOff>
      <xdr:row>97</xdr:row>
      <xdr:rowOff>133023</xdr:rowOff>
    </xdr:to>
    <xdr:sp macro="" textlink="">
      <xdr:nvSpPr>
        <xdr:cNvPr id="261" name="円/楕円 260"/>
        <xdr:cNvSpPr/>
      </xdr:nvSpPr>
      <xdr:spPr>
        <a:xfrm>
          <a:off x="1968500" y="166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149550</xdr:rowOff>
    </xdr:from>
    <xdr:ext cx="534377" cy="259045"/>
    <xdr:sp macro="" textlink="">
      <xdr:nvSpPr>
        <xdr:cNvPr id="262" name="テキスト ボックス 261"/>
        <xdr:cNvSpPr txBox="1"/>
      </xdr:nvSpPr>
      <xdr:spPr>
        <a:xfrm>
          <a:off x="1752111" y="164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73910</xdr:rowOff>
    </xdr:from>
    <xdr:to>
      <xdr:col>1</xdr:col>
      <xdr:colOff>485775</xdr:colOff>
      <xdr:row>98</xdr:row>
      <xdr:rowOff>4060</xdr:rowOff>
    </xdr:to>
    <xdr:sp macro="" textlink="">
      <xdr:nvSpPr>
        <xdr:cNvPr id="263" name="円/楕円 262"/>
        <xdr:cNvSpPr/>
      </xdr:nvSpPr>
      <xdr:spPr>
        <a:xfrm>
          <a:off x="1079500" y="167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166637</xdr:rowOff>
    </xdr:from>
    <xdr:ext cx="534377" cy="259045"/>
    <xdr:sp macro="" textlink="">
      <xdr:nvSpPr>
        <xdr:cNvPr id="264" name="テキスト ボックス 263"/>
        <xdr:cNvSpPr txBox="1"/>
      </xdr:nvSpPr>
      <xdr:spPr>
        <a:xfrm>
          <a:off x="863111" y="1679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0" name="直線コネクタ 289"/>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3"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4" name="直線コネクタ 293"/>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5" name="直線コネクタ 294"/>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100020</xdr:rowOff>
    </xdr:from>
    <xdr:ext cx="378565" cy="259045"/>
    <xdr:sp macro="" textlink="">
      <xdr:nvSpPr>
        <xdr:cNvPr id="296" name="労働費平均値テキスト"/>
        <xdr:cNvSpPr txBox="1"/>
      </xdr:nvSpPr>
      <xdr:spPr>
        <a:xfrm>
          <a:off x="10528300" y="6443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7" name="フローチャート : 判断 296"/>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40259</xdr:rowOff>
    </xdr:from>
    <xdr:to>
      <xdr:col>14</xdr:col>
      <xdr:colOff>28575</xdr:colOff>
      <xdr:row>39</xdr:row>
      <xdr:rowOff>98878</xdr:rowOff>
    </xdr:to>
    <xdr:cxnSp macro="">
      <xdr:nvCxnSpPr>
        <xdr:cNvPr id="298" name="直線コネクタ 297"/>
        <xdr:cNvCxnSpPr/>
      </xdr:nvCxnSpPr>
      <xdr:spPr>
        <a:xfrm>
          <a:off x="8750300" y="6555359"/>
          <a:ext cx="889000" cy="23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164012</xdr:rowOff>
    </xdr:from>
    <xdr:to>
      <xdr:col>14</xdr:col>
      <xdr:colOff>79375</xdr:colOff>
      <xdr:row>38</xdr:row>
      <xdr:rowOff>94162</xdr:rowOff>
    </xdr:to>
    <xdr:sp macro="" textlink="">
      <xdr:nvSpPr>
        <xdr:cNvPr id="299" name="フローチャート : 判断 298"/>
        <xdr:cNvSpPr/>
      </xdr:nvSpPr>
      <xdr:spPr>
        <a:xfrm>
          <a:off x="9588500" y="65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110688</xdr:rowOff>
    </xdr:from>
    <xdr:ext cx="469744" cy="259045"/>
    <xdr:sp macro="" textlink="">
      <xdr:nvSpPr>
        <xdr:cNvPr id="300" name="テキスト ボックス 299"/>
        <xdr:cNvSpPr txBox="1"/>
      </xdr:nvSpPr>
      <xdr:spPr>
        <a:xfrm>
          <a:off x="9404427" y="62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40259</xdr:rowOff>
    </xdr:from>
    <xdr:to>
      <xdr:col>12</xdr:col>
      <xdr:colOff>511175</xdr:colOff>
      <xdr:row>39</xdr:row>
      <xdr:rowOff>98878</xdr:rowOff>
    </xdr:to>
    <xdr:cxnSp macro="">
      <xdr:nvCxnSpPr>
        <xdr:cNvPr id="301" name="直線コネクタ 300"/>
        <xdr:cNvCxnSpPr/>
      </xdr:nvCxnSpPr>
      <xdr:spPr>
        <a:xfrm flipV="1">
          <a:off x="7861300" y="6555359"/>
          <a:ext cx="889000" cy="23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96738</xdr:rowOff>
    </xdr:from>
    <xdr:to>
      <xdr:col>12</xdr:col>
      <xdr:colOff>561975</xdr:colOff>
      <xdr:row>38</xdr:row>
      <xdr:rowOff>26888</xdr:rowOff>
    </xdr:to>
    <xdr:sp macro="" textlink="">
      <xdr:nvSpPr>
        <xdr:cNvPr id="302" name="フローチャート : 判断 301"/>
        <xdr:cNvSpPr/>
      </xdr:nvSpPr>
      <xdr:spPr>
        <a:xfrm>
          <a:off x="8699500" y="644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43415</xdr:rowOff>
    </xdr:from>
    <xdr:ext cx="469744" cy="259045"/>
    <xdr:sp macro="" textlink="">
      <xdr:nvSpPr>
        <xdr:cNvPr id="303" name="テキスト ボックス 302"/>
        <xdr:cNvSpPr txBox="1"/>
      </xdr:nvSpPr>
      <xdr:spPr>
        <a:xfrm>
          <a:off x="8515427" y="621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137740</xdr:rowOff>
    </xdr:from>
    <xdr:to>
      <xdr:col>11</xdr:col>
      <xdr:colOff>307975</xdr:colOff>
      <xdr:row>39</xdr:row>
      <xdr:rowOff>98878</xdr:rowOff>
    </xdr:to>
    <xdr:cxnSp macro="">
      <xdr:nvCxnSpPr>
        <xdr:cNvPr id="304" name="直線コネクタ 303"/>
        <xdr:cNvCxnSpPr/>
      </xdr:nvCxnSpPr>
      <xdr:spPr>
        <a:xfrm>
          <a:off x="6972300" y="6309940"/>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118618</xdr:rowOff>
    </xdr:from>
    <xdr:to>
      <xdr:col>11</xdr:col>
      <xdr:colOff>358775</xdr:colOff>
      <xdr:row>37</xdr:row>
      <xdr:rowOff>48768</xdr:rowOff>
    </xdr:to>
    <xdr:sp macro="" textlink="">
      <xdr:nvSpPr>
        <xdr:cNvPr id="305" name="フローチャート : 判断 304"/>
        <xdr:cNvSpPr/>
      </xdr:nvSpPr>
      <xdr:spPr>
        <a:xfrm>
          <a:off x="7810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65295</xdr:rowOff>
    </xdr:from>
    <xdr:ext cx="469744" cy="259045"/>
    <xdr:sp macro="" textlink="">
      <xdr:nvSpPr>
        <xdr:cNvPr id="306" name="テキスト ボックス 305"/>
        <xdr:cNvSpPr txBox="1"/>
      </xdr:nvSpPr>
      <xdr:spPr>
        <a:xfrm>
          <a:off x="7626427" y="606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147846</xdr:rowOff>
    </xdr:from>
    <xdr:to>
      <xdr:col>10</xdr:col>
      <xdr:colOff>155575</xdr:colOff>
      <xdr:row>36</xdr:row>
      <xdr:rowOff>77996</xdr:rowOff>
    </xdr:to>
    <xdr:sp macro="" textlink="">
      <xdr:nvSpPr>
        <xdr:cNvPr id="307" name="フローチャート : 判断 306"/>
        <xdr:cNvSpPr/>
      </xdr:nvSpPr>
      <xdr:spPr>
        <a:xfrm>
          <a:off x="6921500" y="614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94523</xdr:rowOff>
    </xdr:from>
    <xdr:ext cx="469744" cy="259045"/>
    <xdr:sp macro="" textlink="">
      <xdr:nvSpPr>
        <xdr:cNvPr id="308" name="テキスト ボックス 307"/>
        <xdr:cNvSpPr txBox="1"/>
      </xdr:nvSpPr>
      <xdr:spPr>
        <a:xfrm>
          <a:off x="6737427" y="592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4" name="円/楕円 313"/>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5"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6" name="円/楕円 315"/>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7" name="テキスト ボックス 316"/>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160909</xdr:rowOff>
    </xdr:from>
    <xdr:to>
      <xdr:col>12</xdr:col>
      <xdr:colOff>561975</xdr:colOff>
      <xdr:row>38</xdr:row>
      <xdr:rowOff>91059</xdr:rowOff>
    </xdr:to>
    <xdr:sp macro="" textlink="">
      <xdr:nvSpPr>
        <xdr:cNvPr id="318" name="円/楕円 317"/>
        <xdr:cNvSpPr/>
      </xdr:nvSpPr>
      <xdr:spPr>
        <a:xfrm>
          <a:off x="8699500" y="650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82186</xdr:rowOff>
    </xdr:from>
    <xdr:ext cx="469744" cy="259045"/>
    <xdr:sp macro="" textlink="">
      <xdr:nvSpPr>
        <xdr:cNvPr id="319" name="テキスト ボックス 318"/>
        <xdr:cNvSpPr txBox="1"/>
      </xdr:nvSpPr>
      <xdr:spPr>
        <a:xfrm>
          <a:off x="8515427" y="659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0" name="円/楕円 319"/>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1" name="テキスト ボックス 320"/>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86940</xdr:rowOff>
    </xdr:from>
    <xdr:to>
      <xdr:col>10</xdr:col>
      <xdr:colOff>155575</xdr:colOff>
      <xdr:row>37</xdr:row>
      <xdr:rowOff>17090</xdr:rowOff>
    </xdr:to>
    <xdr:sp macro="" textlink="">
      <xdr:nvSpPr>
        <xdr:cNvPr id="322" name="円/楕円 321"/>
        <xdr:cNvSpPr/>
      </xdr:nvSpPr>
      <xdr:spPr>
        <a:xfrm>
          <a:off x="6921500" y="625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8217</xdr:rowOff>
    </xdr:from>
    <xdr:ext cx="469744" cy="259045"/>
    <xdr:sp macro="" textlink="">
      <xdr:nvSpPr>
        <xdr:cNvPr id="323" name="テキスト ボックス 322"/>
        <xdr:cNvSpPr txBox="1"/>
      </xdr:nvSpPr>
      <xdr:spPr>
        <a:xfrm>
          <a:off x="6737427" y="635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83441</xdr:rowOff>
    </xdr:from>
    <xdr:to>
      <xdr:col>15</xdr:col>
      <xdr:colOff>180975</xdr:colOff>
      <xdr:row>57</xdr:row>
      <xdr:rowOff>109493</xdr:rowOff>
    </xdr:to>
    <xdr:cxnSp macro="">
      <xdr:nvCxnSpPr>
        <xdr:cNvPr id="350" name="直線コネクタ 349"/>
        <xdr:cNvCxnSpPr/>
      </xdr:nvCxnSpPr>
      <xdr:spPr>
        <a:xfrm>
          <a:off x="9639300" y="9856091"/>
          <a:ext cx="838200" cy="2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110834</xdr:rowOff>
    </xdr:from>
    <xdr:ext cx="534377" cy="259045"/>
    <xdr:sp macro="" textlink="">
      <xdr:nvSpPr>
        <xdr:cNvPr id="351" name="農林水産業費平均値テキスト"/>
        <xdr:cNvSpPr txBox="1"/>
      </xdr:nvSpPr>
      <xdr:spPr>
        <a:xfrm>
          <a:off x="10528300" y="988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83441</xdr:rowOff>
    </xdr:from>
    <xdr:to>
      <xdr:col>14</xdr:col>
      <xdr:colOff>28575</xdr:colOff>
      <xdr:row>57</xdr:row>
      <xdr:rowOff>104564</xdr:rowOff>
    </xdr:to>
    <xdr:cxnSp macro="">
      <xdr:nvCxnSpPr>
        <xdr:cNvPr id="353" name="直線コネクタ 352"/>
        <xdr:cNvCxnSpPr/>
      </xdr:nvCxnSpPr>
      <xdr:spPr>
        <a:xfrm flipV="1">
          <a:off x="8750300" y="9856091"/>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154810</xdr:rowOff>
    </xdr:from>
    <xdr:to>
      <xdr:col>14</xdr:col>
      <xdr:colOff>79375</xdr:colOff>
      <xdr:row>58</xdr:row>
      <xdr:rowOff>84960</xdr:rowOff>
    </xdr:to>
    <xdr:sp macro="" textlink="">
      <xdr:nvSpPr>
        <xdr:cNvPr id="354" name="フローチャート : 判断 353"/>
        <xdr:cNvSpPr/>
      </xdr:nvSpPr>
      <xdr:spPr>
        <a:xfrm>
          <a:off x="9588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76087</xdr:rowOff>
    </xdr:from>
    <xdr:ext cx="534377" cy="259045"/>
    <xdr:sp macro="" textlink="">
      <xdr:nvSpPr>
        <xdr:cNvPr id="355" name="テキスト ボックス 354"/>
        <xdr:cNvSpPr txBox="1"/>
      </xdr:nvSpPr>
      <xdr:spPr>
        <a:xfrm>
          <a:off x="9372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36181</xdr:rowOff>
    </xdr:from>
    <xdr:to>
      <xdr:col>12</xdr:col>
      <xdr:colOff>511175</xdr:colOff>
      <xdr:row>57</xdr:row>
      <xdr:rowOff>104564</xdr:rowOff>
    </xdr:to>
    <xdr:cxnSp macro="">
      <xdr:nvCxnSpPr>
        <xdr:cNvPr id="356" name="直線コネクタ 355"/>
        <xdr:cNvCxnSpPr/>
      </xdr:nvCxnSpPr>
      <xdr:spPr>
        <a:xfrm>
          <a:off x="7861300" y="9808831"/>
          <a:ext cx="889000" cy="6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156766</xdr:rowOff>
    </xdr:from>
    <xdr:to>
      <xdr:col>12</xdr:col>
      <xdr:colOff>561975</xdr:colOff>
      <xdr:row>58</xdr:row>
      <xdr:rowOff>86916</xdr:rowOff>
    </xdr:to>
    <xdr:sp macro="" textlink="">
      <xdr:nvSpPr>
        <xdr:cNvPr id="357" name="フローチャート : 判断 356"/>
        <xdr:cNvSpPr/>
      </xdr:nvSpPr>
      <xdr:spPr>
        <a:xfrm>
          <a:off x="8699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78043</xdr:rowOff>
    </xdr:from>
    <xdr:ext cx="534377" cy="259045"/>
    <xdr:sp macro="" textlink="">
      <xdr:nvSpPr>
        <xdr:cNvPr id="358" name="テキスト ボックス 357"/>
        <xdr:cNvSpPr txBox="1"/>
      </xdr:nvSpPr>
      <xdr:spPr>
        <a:xfrm>
          <a:off x="8483111" y="100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29904</xdr:rowOff>
    </xdr:from>
    <xdr:to>
      <xdr:col>11</xdr:col>
      <xdr:colOff>307975</xdr:colOff>
      <xdr:row>57</xdr:row>
      <xdr:rowOff>36181</xdr:rowOff>
    </xdr:to>
    <xdr:cxnSp macro="">
      <xdr:nvCxnSpPr>
        <xdr:cNvPr id="359" name="直線コネクタ 358"/>
        <xdr:cNvCxnSpPr/>
      </xdr:nvCxnSpPr>
      <xdr:spPr>
        <a:xfrm>
          <a:off x="6972300" y="9802554"/>
          <a:ext cx="889000" cy="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151381</xdr:rowOff>
    </xdr:from>
    <xdr:to>
      <xdr:col>11</xdr:col>
      <xdr:colOff>358775</xdr:colOff>
      <xdr:row>58</xdr:row>
      <xdr:rowOff>81531</xdr:rowOff>
    </xdr:to>
    <xdr:sp macro="" textlink="">
      <xdr:nvSpPr>
        <xdr:cNvPr id="360" name="フローチャート : 判断 359"/>
        <xdr:cNvSpPr/>
      </xdr:nvSpPr>
      <xdr:spPr>
        <a:xfrm>
          <a:off x="7810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72658</xdr:rowOff>
    </xdr:from>
    <xdr:ext cx="534377" cy="259045"/>
    <xdr:sp macro="" textlink="">
      <xdr:nvSpPr>
        <xdr:cNvPr id="361" name="テキスト ボックス 360"/>
        <xdr:cNvSpPr txBox="1"/>
      </xdr:nvSpPr>
      <xdr:spPr>
        <a:xfrm>
          <a:off x="7594111" y="100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166597</xdr:rowOff>
    </xdr:from>
    <xdr:to>
      <xdr:col>10</xdr:col>
      <xdr:colOff>155575</xdr:colOff>
      <xdr:row>58</xdr:row>
      <xdr:rowOff>96747</xdr:rowOff>
    </xdr:to>
    <xdr:sp macro="" textlink="">
      <xdr:nvSpPr>
        <xdr:cNvPr id="362" name="フローチャート : 判断 361"/>
        <xdr:cNvSpPr/>
      </xdr:nvSpPr>
      <xdr:spPr>
        <a:xfrm>
          <a:off x="6921500" y="993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87874</xdr:rowOff>
    </xdr:from>
    <xdr:ext cx="534377" cy="259045"/>
    <xdr:sp macro="" textlink="">
      <xdr:nvSpPr>
        <xdr:cNvPr id="363" name="テキスト ボックス 362"/>
        <xdr:cNvSpPr txBox="1"/>
      </xdr:nvSpPr>
      <xdr:spPr>
        <a:xfrm>
          <a:off x="6705111" y="1003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58693</xdr:rowOff>
    </xdr:from>
    <xdr:to>
      <xdr:col>15</xdr:col>
      <xdr:colOff>231775</xdr:colOff>
      <xdr:row>57</xdr:row>
      <xdr:rowOff>160293</xdr:rowOff>
    </xdr:to>
    <xdr:sp macro="" textlink="">
      <xdr:nvSpPr>
        <xdr:cNvPr id="369" name="円/楕円 368"/>
        <xdr:cNvSpPr/>
      </xdr:nvSpPr>
      <xdr:spPr>
        <a:xfrm>
          <a:off x="10426700" y="98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81570</xdr:rowOff>
    </xdr:from>
    <xdr:ext cx="534377" cy="259045"/>
    <xdr:sp macro="" textlink="">
      <xdr:nvSpPr>
        <xdr:cNvPr id="370" name="農林水産業費該当値テキスト"/>
        <xdr:cNvSpPr txBox="1"/>
      </xdr:nvSpPr>
      <xdr:spPr>
        <a:xfrm>
          <a:off x="10528300" y="968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44,107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32641</xdr:rowOff>
    </xdr:from>
    <xdr:to>
      <xdr:col>14</xdr:col>
      <xdr:colOff>79375</xdr:colOff>
      <xdr:row>57</xdr:row>
      <xdr:rowOff>134241</xdr:rowOff>
    </xdr:to>
    <xdr:sp macro="" textlink="">
      <xdr:nvSpPr>
        <xdr:cNvPr id="371" name="円/楕円 370"/>
        <xdr:cNvSpPr/>
      </xdr:nvSpPr>
      <xdr:spPr>
        <a:xfrm>
          <a:off x="9588500" y="980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150768</xdr:rowOff>
    </xdr:from>
    <xdr:ext cx="534377" cy="259045"/>
    <xdr:sp macro="" textlink="">
      <xdr:nvSpPr>
        <xdr:cNvPr id="372" name="テキスト ボックス 371"/>
        <xdr:cNvSpPr txBox="1"/>
      </xdr:nvSpPr>
      <xdr:spPr>
        <a:xfrm>
          <a:off x="9372111" y="958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53764</xdr:rowOff>
    </xdr:from>
    <xdr:to>
      <xdr:col>12</xdr:col>
      <xdr:colOff>561975</xdr:colOff>
      <xdr:row>57</xdr:row>
      <xdr:rowOff>155364</xdr:rowOff>
    </xdr:to>
    <xdr:sp macro="" textlink="">
      <xdr:nvSpPr>
        <xdr:cNvPr id="373" name="円/楕円 372"/>
        <xdr:cNvSpPr/>
      </xdr:nvSpPr>
      <xdr:spPr>
        <a:xfrm>
          <a:off x="8699500" y="98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441</xdr:rowOff>
    </xdr:from>
    <xdr:ext cx="534377" cy="259045"/>
    <xdr:sp macro="" textlink="">
      <xdr:nvSpPr>
        <xdr:cNvPr id="374" name="テキスト ボックス 373"/>
        <xdr:cNvSpPr txBox="1"/>
      </xdr:nvSpPr>
      <xdr:spPr>
        <a:xfrm>
          <a:off x="8483111" y="960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156831</xdr:rowOff>
    </xdr:from>
    <xdr:to>
      <xdr:col>11</xdr:col>
      <xdr:colOff>358775</xdr:colOff>
      <xdr:row>57</xdr:row>
      <xdr:rowOff>86981</xdr:rowOff>
    </xdr:to>
    <xdr:sp macro="" textlink="">
      <xdr:nvSpPr>
        <xdr:cNvPr id="375" name="円/楕円 374"/>
        <xdr:cNvSpPr/>
      </xdr:nvSpPr>
      <xdr:spPr>
        <a:xfrm>
          <a:off x="7810500" y="97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103508</xdr:rowOff>
    </xdr:from>
    <xdr:ext cx="534377" cy="259045"/>
    <xdr:sp macro="" textlink="">
      <xdr:nvSpPr>
        <xdr:cNvPr id="376" name="テキスト ボックス 375"/>
        <xdr:cNvSpPr txBox="1"/>
      </xdr:nvSpPr>
      <xdr:spPr>
        <a:xfrm>
          <a:off x="7594111" y="953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60,142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150554</xdr:rowOff>
    </xdr:from>
    <xdr:to>
      <xdr:col>10</xdr:col>
      <xdr:colOff>155575</xdr:colOff>
      <xdr:row>57</xdr:row>
      <xdr:rowOff>80704</xdr:rowOff>
    </xdr:to>
    <xdr:sp macro="" textlink="">
      <xdr:nvSpPr>
        <xdr:cNvPr id="377" name="円/楕円 376"/>
        <xdr:cNvSpPr/>
      </xdr:nvSpPr>
      <xdr:spPr>
        <a:xfrm>
          <a:off x="6921500" y="97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97231</xdr:rowOff>
    </xdr:from>
    <xdr:ext cx="534377" cy="259045"/>
    <xdr:sp macro="" textlink="">
      <xdr:nvSpPr>
        <xdr:cNvPr id="378" name="テキスト ボックス 377"/>
        <xdr:cNvSpPr txBox="1"/>
      </xdr:nvSpPr>
      <xdr:spPr>
        <a:xfrm>
          <a:off x="6705111" y="952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78305</xdr:rowOff>
    </xdr:from>
    <xdr:to>
      <xdr:col>15</xdr:col>
      <xdr:colOff>180975</xdr:colOff>
      <xdr:row>76</xdr:row>
      <xdr:rowOff>515</xdr:rowOff>
    </xdr:to>
    <xdr:cxnSp macro="">
      <xdr:nvCxnSpPr>
        <xdr:cNvPr id="409" name="直線コネクタ 408"/>
        <xdr:cNvCxnSpPr/>
      </xdr:nvCxnSpPr>
      <xdr:spPr>
        <a:xfrm>
          <a:off x="9639300" y="12765605"/>
          <a:ext cx="838200" cy="26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29641</xdr:rowOff>
    </xdr:from>
    <xdr:ext cx="534377" cy="259045"/>
    <xdr:sp macro="" textlink="">
      <xdr:nvSpPr>
        <xdr:cNvPr id="410" name="商工費平均値テキスト"/>
        <xdr:cNvSpPr txBox="1"/>
      </xdr:nvSpPr>
      <xdr:spPr>
        <a:xfrm>
          <a:off x="10528300" y="130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78305</xdr:rowOff>
    </xdr:from>
    <xdr:to>
      <xdr:col>14</xdr:col>
      <xdr:colOff>28575</xdr:colOff>
      <xdr:row>76</xdr:row>
      <xdr:rowOff>138950</xdr:rowOff>
    </xdr:to>
    <xdr:cxnSp macro="">
      <xdr:nvCxnSpPr>
        <xdr:cNvPr id="412" name="直線コネクタ 411"/>
        <xdr:cNvCxnSpPr/>
      </xdr:nvCxnSpPr>
      <xdr:spPr>
        <a:xfrm flipV="1">
          <a:off x="8750300" y="12765605"/>
          <a:ext cx="889000" cy="40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88705</xdr:rowOff>
    </xdr:from>
    <xdr:to>
      <xdr:col>14</xdr:col>
      <xdr:colOff>79375</xdr:colOff>
      <xdr:row>78</xdr:row>
      <xdr:rowOff>18855</xdr:rowOff>
    </xdr:to>
    <xdr:sp macro="" textlink="">
      <xdr:nvSpPr>
        <xdr:cNvPr id="413" name="フローチャート : 判断 412"/>
        <xdr:cNvSpPr/>
      </xdr:nvSpPr>
      <xdr:spPr>
        <a:xfrm>
          <a:off x="9588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9982</xdr:rowOff>
    </xdr:from>
    <xdr:ext cx="469744" cy="259045"/>
    <xdr:sp macro="" textlink="">
      <xdr:nvSpPr>
        <xdr:cNvPr id="414" name="テキスト ボックス 413"/>
        <xdr:cNvSpPr txBox="1"/>
      </xdr:nvSpPr>
      <xdr:spPr>
        <a:xfrm>
          <a:off x="9404427" y="1338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36536</xdr:rowOff>
    </xdr:from>
    <xdr:to>
      <xdr:col>12</xdr:col>
      <xdr:colOff>511175</xdr:colOff>
      <xdr:row>76</xdr:row>
      <xdr:rowOff>138950</xdr:rowOff>
    </xdr:to>
    <xdr:cxnSp macro="">
      <xdr:nvCxnSpPr>
        <xdr:cNvPr id="415" name="直線コネクタ 414"/>
        <xdr:cNvCxnSpPr/>
      </xdr:nvCxnSpPr>
      <xdr:spPr>
        <a:xfrm>
          <a:off x="7861300" y="13066736"/>
          <a:ext cx="889000" cy="10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94419</xdr:rowOff>
    </xdr:from>
    <xdr:to>
      <xdr:col>12</xdr:col>
      <xdr:colOff>561975</xdr:colOff>
      <xdr:row>78</xdr:row>
      <xdr:rowOff>24569</xdr:rowOff>
    </xdr:to>
    <xdr:sp macro="" textlink="">
      <xdr:nvSpPr>
        <xdr:cNvPr id="416" name="フローチャート : 判断 415"/>
        <xdr:cNvSpPr/>
      </xdr:nvSpPr>
      <xdr:spPr>
        <a:xfrm>
          <a:off x="8699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15696</xdr:rowOff>
    </xdr:from>
    <xdr:ext cx="469744" cy="259045"/>
    <xdr:sp macro="" textlink="">
      <xdr:nvSpPr>
        <xdr:cNvPr id="417" name="テキスト ボックス 416"/>
        <xdr:cNvSpPr txBox="1"/>
      </xdr:nvSpPr>
      <xdr:spPr>
        <a:xfrm>
          <a:off x="8515427" y="1338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36536</xdr:rowOff>
    </xdr:from>
    <xdr:to>
      <xdr:col>11</xdr:col>
      <xdr:colOff>307975</xdr:colOff>
      <xdr:row>76</xdr:row>
      <xdr:rowOff>68867</xdr:rowOff>
    </xdr:to>
    <xdr:cxnSp macro="">
      <xdr:nvCxnSpPr>
        <xdr:cNvPr id="418" name="直線コネクタ 417"/>
        <xdr:cNvCxnSpPr/>
      </xdr:nvCxnSpPr>
      <xdr:spPr>
        <a:xfrm flipV="1">
          <a:off x="6972300" y="13066736"/>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110911</xdr:rowOff>
    </xdr:from>
    <xdr:to>
      <xdr:col>11</xdr:col>
      <xdr:colOff>358775</xdr:colOff>
      <xdr:row>78</xdr:row>
      <xdr:rowOff>41061</xdr:rowOff>
    </xdr:to>
    <xdr:sp macro="" textlink="">
      <xdr:nvSpPr>
        <xdr:cNvPr id="419" name="フローチャート : 判断 418"/>
        <xdr:cNvSpPr/>
      </xdr:nvSpPr>
      <xdr:spPr>
        <a:xfrm>
          <a:off x="7810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32188</xdr:rowOff>
    </xdr:from>
    <xdr:ext cx="469744" cy="259045"/>
    <xdr:sp macro="" textlink="">
      <xdr:nvSpPr>
        <xdr:cNvPr id="420" name="テキスト ボックス 419"/>
        <xdr:cNvSpPr txBox="1"/>
      </xdr:nvSpPr>
      <xdr:spPr>
        <a:xfrm>
          <a:off x="7626427" y="134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102420</xdr:rowOff>
    </xdr:from>
    <xdr:to>
      <xdr:col>10</xdr:col>
      <xdr:colOff>155575</xdr:colOff>
      <xdr:row>78</xdr:row>
      <xdr:rowOff>32570</xdr:rowOff>
    </xdr:to>
    <xdr:sp macro="" textlink="">
      <xdr:nvSpPr>
        <xdr:cNvPr id="421" name="フローチャート : 判断 420"/>
        <xdr:cNvSpPr/>
      </xdr:nvSpPr>
      <xdr:spPr>
        <a:xfrm>
          <a:off x="6921500" y="133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23697</xdr:rowOff>
    </xdr:from>
    <xdr:ext cx="469744" cy="259045"/>
    <xdr:sp macro="" textlink="">
      <xdr:nvSpPr>
        <xdr:cNvPr id="422" name="テキスト ボックス 421"/>
        <xdr:cNvSpPr txBox="1"/>
      </xdr:nvSpPr>
      <xdr:spPr>
        <a:xfrm>
          <a:off x="6737427" y="133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121165</xdr:rowOff>
    </xdr:from>
    <xdr:to>
      <xdr:col>15</xdr:col>
      <xdr:colOff>231775</xdr:colOff>
      <xdr:row>76</xdr:row>
      <xdr:rowOff>51315</xdr:rowOff>
    </xdr:to>
    <xdr:sp macro="" textlink="">
      <xdr:nvSpPr>
        <xdr:cNvPr id="428" name="円/楕円 427"/>
        <xdr:cNvSpPr/>
      </xdr:nvSpPr>
      <xdr:spPr>
        <a:xfrm>
          <a:off x="10426700" y="129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144042</xdr:rowOff>
    </xdr:from>
    <xdr:ext cx="534377" cy="259045"/>
    <xdr:sp macro="" textlink="">
      <xdr:nvSpPr>
        <xdr:cNvPr id="429" name="商工費該当値テキスト"/>
        <xdr:cNvSpPr txBox="1"/>
      </xdr:nvSpPr>
      <xdr:spPr>
        <a:xfrm>
          <a:off x="10528300" y="1283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18,762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27505</xdr:rowOff>
    </xdr:from>
    <xdr:to>
      <xdr:col>14</xdr:col>
      <xdr:colOff>79375</xdr:colOff>
      <xdr:row>74</xdr:row>
      <xdr:rowOff>129105</xdr:rowOff>
    </xdr:to>
    <xdr:sp macro="" textlink="">
      <xdr:nvSpPr>
        <xdr:cNvPr id="430" name="円/楕円 429"/>
        <xdr:cNvSpPr/>
      </xdr:nvSpPr>
      <xdr:spPr>
        <a:xfrm>
          <a:off x="9588500" y="127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145632</xdr:rowOff>
    </xdr:from>
    <xdr:ext cx="534377" cy="259045"/>
    <xdr:sp macro="" textlink="">
      <xdr:nvSpPr>
        <xdr:cNvPr id="431" name="テキスト ボックス 430"/>
        <xdr:cNvSpPr txBox="1"/>
      </xdr:nvSpPr>
      <xdr:spPr>
        <a:xfrm>
          <a:off x="9372111" y="1249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88150</xdr:rowOff>
    </xdr:from>
    <xdr:to>
      <xdr:col>12</xdr:col>
      <xdr:colOff>561975</xdr:colOff>
      <xdr:row>77</xdr:row>
      <xdr:rowOff>18300</xdr:rowOff>
    </xdr:to>
    <xdr:sp macro="" textlink="">
      <xdr:nvSpPr>
        <xdr:cNvPr id="432" name="円/楕円 431"/>
        <xdr:cNvSpPr/>
      </xdr:nvSpPr>
      <xdr:spPr>
        <a:xfrm>
          <a:off x="8699500" y="131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34826</xdr:rowOff>
    </xdr:from>
    <xdr:ext cx="534377" cy="259045"/>
    <xdr:sp macro="" textlink="">
      <xdr:nvSpPr>
        <xdr:cNvPr id="433" name="テキスト ボックス 432"/>
        <xdr:cNvSpPr txBox="1"/>
      </xdr:nvSpPr>
      <xdr:spPr>
        <a:xfrm>
          <a:off x="8483111" y="1289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14,523</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157186</xdr:rowOff>
    </xdr:from>
    <xdr:to>
      <xdr:col>11</xdr:col>
      <xdr:colOff>358775</xdr:colOff>
      <xdr:row>76</xdr:row>
      <xdr:rowOff>87336</xdr:rowOff>
    </xdr:to>
    <xdr:sp macro="" textlink="">
      <xdr:nvSpPr>
        <xdr:cNvPr id="434" name="円/楕円 433"/>
        <xdr:cNvSpPr/>
      </xdr:nvSpPr>
      <xdr:spPr>
        <a:xfrm>
          <a:off x="7810500" y="1301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103863</xdr:rowOff>
    </xdr:from>
    <xdr:ext cx="534377" cy="259045"/>
    <xdr:sp macro="" textlink="">
      <xdr:nvSpPr>
        <xdr:cNvPr id="435" name="テキスト ボックス 434"/>
        <xdr:cNvSpPr txBox="1"/>
      </xdr:nvSpPr>
      <xdr:spPr>
        <a:xfrm>
          <a:off x="7594111" y="1279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18067</xdr:rowOff>
    </xdr:from>
    <xdr:to>
      <xdr:col>10</xdr:col>
      <xdr:colOff>155575</xdr:colOff>
      <xdr:row>76</xdr:row>
      <xdr:rowOff>119667</xdr:rowOff>
    </xdr:to>
    <xdr:sp macro="" textlink="">
      <xdr:nvSpPr>
        <xdr:cNvPr id="436" name="円/楕円 435"/>
        <xdr:cNvSpPr/>
      </xdr:nvSpPr>
      <xdr:spPr>
        <a:xfrm>
          <a:off x="6921500" y="1304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136193</xdr:rowOff>
    </xdr:from>
    <xdr:ext cx="534377" cy="259045"/>
    <xdr:sp macro="" textlink="">
      <xdr:nvSpPr>
        <xdr:cNvPr id="437" name="テキスト ボックス 436"/>
        <xdr:cNvSpPr txBox="1"/>
      </xdr:nvSpPr>
      <xdr:spPr>
        <a:xfrm>
          <a:off x="6705111" y="1282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167562</xdr:rowOff>
    </xdr:from>
    <xdr:to>
      <xdr:col>15</xdr:col>
      <xdr:colOff>180975</xdr:colOff>
      <xdr:row>99</xdr:row>
      <xdr:rowOff>4358</xdr:rowOff>
    </xdr:to>
    <xdr:cxnSp macro="">
      <xdr:nvCxnSpPr>
        <xdr:cNvPr id="466" name="直線コネクタ 465"/>
        <xdr:cNvCxnSpPr/>
      </xdr:nvCxnSpPr>
      <xdr:spPr>
        <a:xfrm flipV="1">
          <a:off x="9639300" y="16969662"/>
          <a:ext cx="8382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122280</xdr:rowOff>
    </xdr:from>
    <xdr:ext cx="534377" cy="259045"/>
    <xdr:sp macro="" textlink="">
      <xdr:nvSpPr>
        <xdr:cNvPr id="467" name="土木費平均値テキスト"/>
        <xdr:cNvSpPr txBox="1"/>
      </xdr:nvSpPr>
      <xdr:spPr>
        <a:xfrm>
          <a:off x="10528300" y="16752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3319</xdr:rowOff>
    </xdr:from>
    <xdr:to>
      <xdr:col>14</xdr:col>
      <xdr:colOff>28575</xdr:colOff>
      <xdr:row>99</xdr:row>
      <xdr:rowOff>4358</xdr:rowOff>
    </xdr:to>
    <xdr:cxnSp macro="">
      <xdr:nvCxnSpPr>
        <xdr:cNvPr id="469" name="直線コネクタ 468"/>
        <xdr:cNvCxnSpPr/>
      </xdr:nvCxnSpPr>
      <xdr:spPr>
        <a:xfrm>
          <a:off x="8750300" y="16976869"/>
          <a:ext cx="889000" cy="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87526</xdr:rowOff>
    </xdr:from>
    <xdr:to>
      <xdr:col>14</xdr:col>
      <xdr:colOff>79375</xdr:colOff>
      <xdr:row>99</xdr:row>
      <xdr:rowOff>17676</xdr:rowOff>
    </xdr:to>
    <xdr:sp macro="" textlink="">
      <xdr:nvSpPr>
        <xdr:cNvPr id="470" name="フローチャート : 判断 469"/>
        <xdr:cNvSpPr/>
      </xdr:nvSpPr>
      <xdr:spPr>
        <a:xfrm>
          <a:off x="9588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34203</xdr:rowOff>
    </xdr:from>
    <xdr:ext cx="534377" cy="259045"/>
    <xdr:sp macro="" textlink="">
      <xdr:nvSpPr>
        <xdr:cNvPr id="471" name="テキスト ボックス 470"/>
        <xdr:cNvSpPr txBox="1"/>
      </xdr:nvSpPr>
      <xdr:spPr>
        <a:xfrm>
          <a:off x="9372111" y="166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3319</xdr:rowOff>
    </xdr:from>
    <xdr:to>
      <xdr:col>12</xdr:col>
      <xdr:colOff>511175</xdr:colOff>
      <xdr:row>99</xdr:row>
      <xdr:rowOff>9303</xdr:rowOff>
    </xdr:to>
    <xdr:cxnSp macro="">
      <xdr:nvCxnSpPr>
        <xdr:cNvPr id="472" name="直線コネクタ 471"/>
        <xdr:cNvCxnSpPr/>
      </xdr:nvCxnSpPr>
      <xdr:spPr>
        <a:xfrm flipV="1">
          <a:off x="7861300" y="16976869"/>
          <a:ext cx="889000" cy="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97594</xdr:rowOff>
    </xdr:from>
    <xdr:to>
      <xdr:col>12</xdr:col>
      <xdr:colOff>561975</xdr:colOff>
      <xdr:row>99</xdr:row>
      <xdr:rowOff>27744</xdr:rowOff>
    </xdr:to>
    <xdr:sp macro="" textlink="">
      <xdr:nvSpPr>
        <xdr:cNvPr id="473" name="フローチャート : 判断 472"/>
        <xdr:cNvSpPr/>
      </xdr:nvSpPr>
      <xdr:spPr>
        <a:xfrm>
          <a:off x="8699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44271</xdr:rowOff>
    </xdr:from>
    <xdr:ext cx="534377" cy="259045"/>
    <xdr:sp macro="" textlink="">
      <xdr:nvSpPr>
        <xdr:cNvPr id="474" name="テキスト ボックス 473"/>
        <xdr:cNvSpPr txBox="1"/>
      </xdr:nvSpPr>
      <xdr:spPr>
        <a:xfrm>
          <a:off x="8483111" y="166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9303</xdr:rowOff>
    </xdr:from>
    <xdr:to>
      <xdr:col>11</xdr:col>
      <xdr:colOff>307975</xdr:colOff>
      <xdr:row>99</xdr:row>
      <xdr:rowOff>18383</xdr:rowOff>
    </xdr:to>
    <xdr:cxnSp macro="">
      <xdr:nvCxnSpPr>
        <xdr:cNvPr id="475" name="直線コネクタ 474"/>
        <xdr:cNvCxnSpPr/>
      </xdr:nvCxnSpPr>
      <xdr:spPr>
        <a:xfrm flipV="1">
          <a:off x="6972300" y="16982853"/>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102000</xdr:rowOff>
    </xdr:from>
    <xdr:to>
      <xdr:col>11</xdr:col>
      <xdr:colOff>358775</xdr:colOff>
      <xdr:row>99</xdr:row>
      <xdr:rowOff>32150</xdr:rowOff>
    </xdr:to>
    <xdr:sp macro="" textlink="">
      <xdr:nvSpPr>
        <xdr:cNvPr id="476" name="フローチャート : 判断 475"/>
        <xdr:cNvSpPr/>
      </xdr:nvSpPr>
      <xdr:spPr>
        <a:xfrm>
          <a:off x="7810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48677</xdr:rowOff>
    </xdr:from>
    <xdr:ext cx="534377" cy="259045"/>
    <xdr:sp macro="" textlink="">
      <xdr:nvSpPr>
        <xdr:cNvPr id="477" name="テキスト ボックス 476"/>
        <xdr:cNvSpPr txBox="1"/>
      </xdr:nvSpPr>
      <xdr:spPr>
        <a:xfrm>
          <a:off x="7594111" y="1667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103341</xdr:rowOff>
    </xdr:from>
    <xdr:to>
      <xdr:col>10</xdr:col>
      <xdr:colOff>155575</xdr:colOff>
      <xdr:row>99</xdr:row>
      <xdr:rowOff>33491</xdr:rowOff>
    </xdr:to>
    <xdr:sp macro="" textlink="">
      <xdr:nvSpPr>
        <xdr:cNvPr id="478" name="フローチャート : 判断 477"/>
        <xdr:cNvSpPr/>
      </xdr:nvSpPr>
      <xdr:spPr>
        <a:xfrm>
          <a:off x="6921500" y="169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50018</xdr:rowOff>
    </xdr:from>
    <xdr:ext cx="534377" cy="259045"/>
    <xdr:sp macro="" textlink="">
      <xdr:nvSpPr>
        <xdr:cNvPr id="479" name="テキスト ボックス 478"/>
        <xdr:cNvSpPr txBox="1"/>
      </xdr:nvSpPr>
      <xdr:spPr>
        <a:xfrm>
          <a:off x="6705111" y="1668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116762</xdr:rowOff>
    </xdr:from>
    <xdr:to>
      <xdr:col>15</xdr:col>
      <xdr:colOff>231775</xdr:colOff>
      <xdr:row>99</xdr:row>
      <xdr:rowOff>46912</xdr:rowOff>
    </xdr:to>
    <xdr:sp macro="" textlink="">
      <xdr:nvSpPr>
        <xdr:cNvPr id="485" name="円/楕円 484"/>
        <xdr:cNvSpPr/>
      </xdr:nvSpPr>
      <xdr:spPr>
        <a:xfrm>
          <a:off x="10426700" y="1691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77831</xdr:rowOff>
    </xdr:from>
    <xdr:ext cx="534377" cy="259045"/>
    <xdr:sp macro="" textlink="">
      <xdr:nvSpPr>
        <xdr:cNvPr id="486" name="土木費該当値テキスト"/>
        <xdr:cNvSpPr txBox="1"/>
      </xdr:nvSpPr>
      <xdr:spPr>
        <a:xfrm>
          <a:off x="10528300" y="1687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38,062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125008</xdr:rowOff>
    </xdr:from>
    <xdr:to>
      <xdr:col>14</xdr:col>
      <xdr:colOff>79375</xdr:colOff>
      <xdr:row>99</xdr:row>
      <xdr:rowOff>55158</xdr:rowOff>
    </xdr:to>
    <xdr:sp macro="" textlink="">
      <xdr:nvSpPr>
        <xdr:cNvPr id="487" name="円/楕円 486"/>
        <xdr:cNvSpPr/>
      </xdr:nvSpPr>
      <xdr:spPr>
        <a:xfrm>
          <a:off x="9588500" y="169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46285</xdr:rowOff>
    </xdr:from>
    <xdr:ext cx="534377" cy="259045"/>
    <xdr:sp macro="" textlink="">
      <xdr:nvSpPr>
        <xdr:cNvPr id="488" name="テキスト ボックス 487"/>
        <xdr:cNvSpPr txBox="1"/>
      </xdr:nvSpPr>
      <xdr:spPr>
        <a:xfrm>
          <a:off x="9372111" y="1701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123969</xdr:rowOff>
    </xdr:from>
    <xdr:to>
      <xdr:col>12</xdr:col>
      <xdr:colOff>561975</xdr:colOff>
      <xdr:row>99</xdr:row>
      <xdr:rowOff>54119</xdr:rowOff>
    </xdr:to>
    <xdr:sp macro="" textlink="">
      <xdr:nvSpPr>
        <xdr:cNvPr id="489" name="円/楕円 488"/>
        <xdr:cNvSpPr/>
      </xdr:nvSpPr>
      <xdr:spPr>
        <a:xfrm>
          <a:off x="8699500" y="1692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45246</xdr:rowOff>
    </xdr:from>
    <xdr:ext cx="534377" cy="259045"/>
    <xdr:sp macro="" textlink="">
      <xdr:nvSpPr>
        <xdr:cNvPr id="490" name="テキスト ボックス 489"/>
        <xdr:cNvSpPr txBox="1"/>
      </xdr:nvSpPr>
      <xdr:spPr>
        <a:xfrm>
          <a:off x="8483111" y="1701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129953</xdr:rowOff>
    </xdr:from>
    <xdr:to>
      <xdr:col>11</xdr:col>
      <xdr:colOff>358775</xdr:colOff>
      <xdr:row>99</xdr:row>
      <xdr:rowOff>60103</xdr:rowOff>
    </xdr:to>
    <xdr:sp macro="" textlink="">
      <xdr:nvSpPr>
        <xdr:cNvPr id="491" name="円/楕円 490"/>
        <xdr:cNvSpPr/>
      </xdr:nvSpPr>
      <xdr:spPr>
        <a:xfrm>
          <a:off x="7810500" y="169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51230</xdr:rowOff>
    </xdr:from>
    <xdr:ext cx="534377" cy="259045"/>
    <xdr:sp macro="" textlink="">
      <xdr:nvSpPr>
        <xdr:cNvPr id="492" name="テキスト ボックス 491"/>
        <xdr:cNvSpPr txBox="1"/>
      </xdr:nvSpPr>
      <xdr:spPr>
        <a:xfrm>
          <a:off x="7594111" y="1702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139033</xdr:rowOff>
    </xdr:from>
    <xdr:to>
      <xdr:col>10</xdr:col>
      <xdr:colOff>155575</xdr:colOff>
      <xdr:row>99</xdr:row>
      <xdr:rowOff>69183</xdr:rowOff>
    </xdr:to>
    <xdr:sp macro="" textlink="">
      <xdr:nvSpPr>
        <xdr:cNvPr id="493" name="円/楕円 492"/>
        <xdr:cNvSpPr/>
      </xdr:nvSpPr>
      <xdr:spPr>
        <a:xfrm>
          <a:off x="6921500" y="1694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60310</xdr:rowOff>
    </xdr:from>
    <xdr:ext cx="534377" cy="259045"/>
    <xdr:sp macro="" textlink="">
      <xdr:nvSpPr>
        <xdr:cNvPr id="494" name="テキスト ボックス 493"/>
        <xdr:cNvSpPr txBox="1"/>
      </xdr:nvSpPr>
      <xdr:spPr>
        <a:xfrm>
          <a:off x="6705111" y="1703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111114</xdr:rowOff>
    </xdr:from>
    <xdr:to>
      <xdr:col>23</xdr:col>
      <xdr:colOff>517525</xdr:colOff>
      <xdr:row>37</xdr:row>
      <xdr:rowOff>128803</xdr:rowOff>
    </xdr:to>
    <xdr:cxnSp macro="">
      <xdr:nvCxnSpPr>
        <xdr:cNvPr id="525" name="直線コネクタ 524"/>
        <xdr:cNvCxnSpPr/>
      </xdr:nvCxnSpPr>
      <xdr:spPr>
        <a:xfrm>
          <a:off x="15481300" y="6454764"/>
          <a:ext cx="838200" cy="1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77592</xdr:rowOff>
    </xdr:from>
    <xdr:ext cx="534377" cy="259045"/>
    <xdr:sp macro="" textlink="">
      <xdr:nvSpPr>
        <xdr:cNvPr id="526" name="消防費平均値テキスト"/>
        <xdr:cNvSpPr txBox="1"/>
      </xdr:nvSpPr>
      <xdr:spPr>
        <a:xfrm>
          <a:off x="16370300" y="6421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111114</xdr:rowOff>
    </xdr:from>
    <xdr:to>
      <xdr:col>22</xdr:col>
      <xdr:colOff>365125</xdr:colOff>
      <xdr:row>38</xdr:row>
      <xdr:rowOff>15690</xdr:rowOff>
    </xdr:to>
    <xdr:cxnSp macro="">
      <xdr:nvCxnSpPr>
        <xdr:cNvPr id="528" name="直線コネクタ 527"/>
        <xdr:cNvCxnSpPr/>
      </xdr:nvCxnSpPr>
      <xdr:spPr>
        <a:xfrm flipV="1">
          <a:off x="14592300" y="6454764"/>
          <a:ext cx="889000" cy="7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132040</xdr:rowOff>
    </xdr:from>
    <xdr:to>
      <xdr:col>22</xdr:col>
      <xdr:colOff>415925</xdr:colOff>
      <xdr:row>38</xdr:row>
      <xdr:rowOff>62190</xdr:rowOff>
    </xdr:to>
    <xdr:sp macro="" textlink="">
      <xdr:nvSpPr>
        <xdr:cNvPr id="529" name="フローチャート : 判断 528"/>
        <xdr:cNvSpPr/>
      </xdr:nvSpPr>
      <xdr:spPr>
        <a:xfrm>
          <a:off x="15430500" y="647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53317</xdr:rowOff>
    </xdr:from>
    <xdr:ext cx="534377" cy="259045"/>
    <xdr:sp macro="" textlink="">
      <xdr:nvSpPr>
        <xdr:cNvPr id="530" name="テキスト ボックス 529"/>
        <xdr:cNvSpPr txBox="1"/>
      </xdr:nvSpPr>
      <xdr:spPr>
        <a:xfrm>
          <a:off x="15214111" y="656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15690</xdr:rowOff>
    </xdr:from>
    <xdr:to>
      <xdr:col>21</xdr:col>
      <xdr:colOff>161925</xdr:colOff>
      <xdr:row>38</xdr:row>
      <xdr:rowOff>34348</xdr:rowOff>
    </xdr:to>
    <xdr:cxnSp macro="">
      <xdr:nvCxnSpPr>
        <xdr:cNvPr id="531" name="直線コネクタ 530"/>
        <xdr:cNvCxnSpPr/>
      </xdr:nvCxnSpPr>
      <xdr:spPr>
        <a:xfrm flipV="1">
          <a:off x="13703300" y="6530790"/>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143122</xdr:rowOff>
    </xdr:from>
    <xdr:to>
      <xdr:col>21</xdr:col>
      <xdr:colOff>212725</xdr:colOff>
      <xdr:row>38</xdr:row>
      <xdr:rowOff>73271</xdr:rowOff>
    </xdr:to>
    <xdr:sp macro="" textlink="">
      <xdr:nvSpPr>
        <xdr:cNvPr id="532" name="フローチャート : 判断 531"/>
        <xdr:cNvSpPr/>
      </xdr:nvSpPr>
      <xdr:spPr>
        <a:xfrm>
          <a:off x="14541500" y="64867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64398</xdr:rowOff>
    </xdr:from>
    <xdr:ext cx="534377" cy="259045"/>
    <xdr:sp macro="" textlink="">
      <xdr:nvSpPr>
        <xdr:cNvPr id="533" name="テキスト ボックス 532"/>
        <xdr:cNvSpPr txBox="1"/>
      </xdr:nvSpPr>
      <xdr:spPr>
        <a:xfrm>
          <a:off x="14325111" y="65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11640</xdr:rowOff>
    </xdr:from>
    <xdr:to>
      <xdr:col>19</xdr:col>
      <xdr:colOff>644525</xdr:colOff>
      <xdr:row>38</xdr:row>
      <xdr:rowOff>34348</xdr:rowOff>
    </xdr:to>
    <xdr:cxnSp macro="">
      <xdr:nvCxnSpPr>
        <xdr:cNvPr id="534" name="直線コネクタ 533"/>
        <xdr:cNvCxnSpPr/>
      </xdr:nvCxnSpPr>
      <xdr:spPr>
        <a:xfrm>
          <a:off x="12814300" y="6526740"/>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144733</xdr:rowOff>
    </xdr:from>
    <xdr:to>
      <xdr:col>20</xdr:col>
      <xdr:colOff>9525</xdr:colOff>
      <xdr:row>38</xdr:row>
      <xdr:rowOff>74882</xdr:rowOff>
    </xdr:to>
    <xdr:sp macro="" textlink="">
      <xdr:nvSpPr>
        <xdr:cNvPr id="535" name="フローチャート : 判断 534"/>
        <xdr:cNvSpPr/>
      </xdr:nvSpPr>
      <xdr:spPr>
        <a:xfrm>
          <a:off x="13652500" y="64883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91410</xdr:rowOff>
    </xdr:from>
    <xdr:ext cx="534377" cy="259045"/>
    <xdr:sp macro="" textlink="">
      <xdr:nvSpPr>
        <xdr:cNvPr id="536" name="テキスト ボックス 535"/>
        <xdr:cNvSpPr txBox="1"/>
      </xdr:nvSpPr>
      <xdr:spPr>
        <a:xfrm>
          <a:off x="13436111" y="62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163783</xdr:rowOff>
    </xdr:from>
    <xdr:to>
      <xdr:col>18</xdr:col>
      <xdr:colOff>492125</xdr:colOff>
      <xdr:row>38</xdr:row>
      <xdr:rowOff>93933</xdr:rowOff>
    </xdr:to>
    <xdr:sp macro="" textlink="">
      <xdr:nvSpPr>
        <xdr:cNvPr id="537" name="フローチャート : 判断 536"/>
        <xdr:cNvSpPr/>
      </xdr:nvSpPr>
      <xdr:spPr>
        <a:xfrm>
          <a:off x="12763500" y="65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85060</xdr:rowOff>
    </xdr:from>
    <xdr:ext cx="534377" cy="259045"/>
    <xdr:sp macro="" textlink="">
      <xdr:nvSpPr>
        <xdr:cNvPr id="538" name="テキスト ボックス 537"/>
        <xdr:cNvSpPr txBox="1"/>
      </xdr:nvSpPr>
      <xdr:spPr>
        <a:xfrm>
          <a:off x="12547111" y="66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78003</xdr:rowOff>
    </xdr:from>
    <xdr:to>
      <xdr:col>23</xdr:col>
      <xdr:colOff>568325</xdr:colOff>
      <xdr:row>38</xdr:row>
      <xdr:rowOff>8153</xdr:rowOff>
    </xdr:to>
    <xdr:sp macro="" textlink="">
      <xdr:nvSpPr>
        <xdr:cNvPr id="544" name="円/楕円 543"/>
        <xdr:cNvSpPr/>
      </xdr:nvSpPr>
      <xdr:spPr>
        <a:xfrm>
          <a:off x="16268700" y="642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100880</xdr:rowOff>
    </xdr:from>
    <xdr:ext cx="534377" cy="259045"/>
    <xdr:sp macro="" textlink="">
      <xdr:nvSpPr>
        <xdr:cNvPr id="545" name="消防費該当値テキスト"/>
        <xdr:cNvSpPr txBox="1"/>
      </xdr:nvSpPr>
      <xdr:spPr>
        <a:xfrm>
          <a:off x="16370300" y="627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28,751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60314</xdr:rowOff>
    </xdr:from>
    <xdr:to>
      <xdr:col>22</xdr:col>
      <xdr:colOff>415925</xdr:colOff>
      <xdr:row>37</xdr:row>
      <xdr:rowOff>161914</xdr:rowOff>
    </xdr:to>
    <xdr:sp macro="" textlink="">
      <xdr:nvSpPr>
        <xdr:cNvPr id="546" name="円/楕円 545"/>
        <xdr:cNvSpPr/>
      </xdr:nvSpPr>
      <xdr:spPr>
        <a:xfrm>
          <a:off x="15430500" y="640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6991</xdr:rowOff>
    </xdr:from>
    <xdr:ext cx="534377" cy="259045"/>
    <xdr:sp macro="" textlink="">
      <xdr:nvSpPr>
        <xdr:cNvPr id="547" name="テキスト ボックス 546"/>
        <xdr:cNvSpPr txBox="1"/>
      </xdr:nvSpPr>
      <xdr:spPr>
        <a:xfrm>
          <a:off x="15214111" y="617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136340</xdr:rowOff>
    </xdr:from>
    <xdr:to>
      <xdr:col>21</xdr:col>
      <xdr:colOff>212725</xdr:colOff>
      <xdr:row>38</xdr:row>
      <xdr:rowOff>66491</xdr:rowOff>
    </xdr:to>
    <xdr:sp macro="" textlink="">
      <xdr:nvSpPr>
        <xdr:cNvPr id="548" name="円/楕円 547"/>
        <xdr:cNvSpPr/>
      </xdr:nvSpPr>
      <xdr:spPr>
        <a:xfrm>
          <a:off x="14541500" y="64799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83017</xdr:rowOff>
    </xdr:from>
    <xdr:ext cx="534377" cy="259045"/>
    <xdr:sp macro="" textlink="">
      <xdr:nvSpPr>
        <xdr:cNvPr id="549" name="テキスト ボックス 548"/>
        <xdr:cNvSpPr txBox="1"/>
      </xdr:nvSpPr>
      <xdr:spPr>
        <a:xfrm>
          <a:off x="14325111" y="625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154998</xdr:rowOff>
    </xdr:from>
    <xdr:to>
      <xdr:col>20</xdr:col>
      <xdr:colOff>9525</xdr:colOff>
      <xdr:row>38</xdr:row>
      <xdr:rowOff>85148</xdr:rowOff>
    </xdr:to>
    <xdr:sp macro="" textlink="">
      <xdr:nvSpPr>
        <xdr:cNvPr id="550" name="円/楕円 549"/>
        <xdr:cNvSpPr/>
      </xdr:nvSpPr>
      <xdr:spPr>
        <a:xfrm>
          <a:off x="13652500" y="64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76275</xdr:rowOff>
    </xdr:from>
    <xdr:ext cx="534377" cy="259045"/>
    <xdr:sp macro="" textlink="">
      <xdr:nvSpPr>
        <xdr:cNvPr id="551" name="テキスト ボックス 550"/>
        <xdr:cNvSpPr txBox="1"/>
      </xdr:nvSpPr>
      <xdr:spPr>
        <a:xfrm>
          <a:off x="13436111" y="659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132290</xdr:rowOff>
    </xdr:from>
    <xdr:to>
      <xdr:col>18</xdr:col>
      <xdr:colOff>492125</xdr:colOff>
      <xdr:row>38</xdr:row>
      <xdr:rowOff>62440</xdr:rowOff>
    </xdr:to>
    <xdr:sp macro="" textlink="">
      <xdr:nvSpPr>
        <xdr:cNvPr id="552" name="円/楕円 551"/>
        <xdr:cNvSpPr/>
      </xdr:nvSpPr>
      <xdr:spPr>
        <a:xfrm>
          <a:off x="12763500" y="64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78967</xdr:rowOff>
    </xdr:from>
    <xdr:ext cx="534377" cy="259045"/>
    <xdr:sp macro="" textlink="">
      <xdr:nvSpPr>
        <xdr:cNvPr id="553" name="テキスト ボックス 552"/>
        <xdr:cNvSpPr txBox="1"/>
      </xdr:nvSpPr>
      <xdr:spPr>
        <a:xfrm>
          <a:off x="12547111" y="625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80" name="直線コネクタ 579"/>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1"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2" name="直線コネクタ 581"/>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3"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4" name="直線コネクタ 583"/>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59505</xdr:rowOff>
    </xdr:from>
    <xdr:to>
      <xdr:col>23</xdr:col>
      <xdr:colOff>517525</xdr:colOff>
      <xdr:row>58</xdr:row>
      <xdr:rowOff>98019</xdr:rowOff>
    </xdr:to>
    <xdr:cxnSp macro="">
      <xdr:nvCxnSpPr>
        <xdr:cNvPr id="585" name="直線コネクタ 584"/>
        <xdr:cNvCxnSpPr/>
      </xdr:nvCxnSpPr>
      <xdr:spPr>
        <a:xfrm>
          <a:off x="15481300" y="10003605"/>
          <a:ext cx="838200" cy="3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92803</xdr:rowOff>
    </xdr:from>
    <xdr:ext cx="534377" cy="259045"/>
    <xdr:sp macro="" textlink="">
      <xdr:nvSpPr>
        <xdr:cNvPr id="586" name="教育費平均値テキスト"/>
        <xdr:cNvSpPr txBox="1"/>
      </xdr:nvSpPr>
      <xdr:spPr>
        <a:xfrm>
          <a:off x="16370300" y="96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7" name="フローチャート : 判断 586"/>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59505</xdr:rowOff>
    </xdr:from>
    <xdr:to>
      <xdr:col>22</xdr:col>
      <xdr:colOff>365125</xdr:colOff>
      <xdr:row>58</xdr:row>
      <xdr:rowOff>131492</xdr:rowOff>
    </xdr:to>
    <xdr:cxnSp macro="">
      <xdr:nvCxnSpPr>
        <xdr:cNvPr id="588" name="直線コネクタ 587"/>
        <xdr:cNvCxnSpPr/>
      </xdr:nvCxnSpPr>
      <xdr:spPr>
        <a:xfrm flipV="1">
          <a:off x="14592300" y="10003605"/>
          <a:ext cx="889000" cy="7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68152</xdr:rowOff>
    </xdr:from>
    <xdr:to>
      <xdr:col>22</xdr:col>
      <xdr:colOff>415925</xdr:colOff>
      <xdr:row>57</xdr:row>
      <xdr:rowOff>169752</xdr:rowOff>
    </xdr:to>
    <xdr:sp macro="" textlink="">
      <xdr:nvSpPr>
        <xdr:cNvPr id="589" name="フローチャート : 判断 588"/>
        <xdr:cNvSpPr/>
      </xdr:nvSpPr>
      <xdr:spPr>
        <a:xfrm>
          <a:off x="15430500" y="984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14829</xdr:rowOff>
    </xdr:from>
    <xdr:ext cx="534377" cy="259045"/>
    <xdr:sp macro="" textlink="">
      <xdr:nvSpPr>
        <xdr:cNvPr id="590" name="テキスト ボックス 589"/>
        <xdr:cNvSpPr txBox="1"/>
      </xdr:nvSpPr>
      <xdr:spPr>
        <a:xfrm>
          <a:off x="15214111" y="961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115044</xdr:rowOff>
    </xdr:from>
    <xdr:to>
      <xdr:col>21</xdr:col>
      <xdr:colOff>161925</xdr:colOff>
      <xdr:row>58</xdr:row>
      <xdr:rowOff>131492</xdr:rowOff>
    </xdr:to>
    <xdr:cxnSp macro="">
      <xdr:nvCxnSpPr>
        <xdr:cNvPr id="591" name="直線コネクタ 590"/>
        <xdr:cNvCxnSpPr/>
      </xdr:nvCxnSpPr>
      <xdr:spPr>
        <a:xfrm>
          <a:off x="13703300" y="10059144"/>
          <a:ext cx="889000" cy="1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120338</xdr:rowOff>
    </xdr:from>
    <xdr:to>
      <xdr:col>21</xdr:col>
      <xdr:colOff>212725</xdr:colOff>
      <xdr:row>58</xdr:row>
      <xdr:rowOff>50488</xdr:rowOff>
    </xdr:to>
    <xdr:sp macro="" textlink="">
      <xdr:nvSpPr>
        <xdr:cNvPr id="592" name="フローチャート : 判断 591"/>
        <xdr:cNvSpPr/>
      </xdr:nvSpPr>
      <xdr:spPr>
        <a:xfrm>
          <a:off x="14541500" y="989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67015</xdr:rowOff>
    </xdr:from>
    <xdr:ext cx="534377" cy="259045"/>
    <xdr:sp macro="" textlink="">
      <xdr:nvSpPr>
        <xdr:cNvPr id="593" name="テキスト ボックス 592"/>
        <xdr:cNvSpPr txBox="1"/>
      </xdr:nvSpPr>
      <xdr:spPr>
        <a:xfrm>
          <a:off x="14325111" y="966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115044</xdr:rowOff>
    </xdr:from>
    <xdr:to>
      <xdr:col>19</xdr:col>
      <xdr:colOff>644525</xdr:colOff>
      <xdr:row>58</xdr:row>
      <xdr:rowOff>115980</xdr:rowOff>
    </xdr:to>
    <xdr:cxnSp macro="">
      <xdr:nvCxnSpPr>
        <xdr:cNvPr id="594" name="直線コネクタ 593"/>
        <xdr:cNvCxnSpPr/>
      </xdr:nvCxnSpPr>
      <xdr:spPr>
        <a:xfrm flipV="1">
          <a:off x="12814300" y="10059144"/>
          <a:ext cx="889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94887</xdr:rowOff>
    </xdr:from>
    <xdr:to>
      <xdr:col>20</xdr:col>
      <xdr:colOff>9525</xdr:colOff>
      <xdr:row>58</xdr:row>
      <xdr:rowOff>25037</xdr:rowOff>
    </xdr:to>
    <xdr:sp macro="" textlink="">
      <xdr:nvSpPr>
        <xdr:cNvPr id="595" name="フローチャート : 判断 594"/>
        <xdr:cNvSpPr/>
      </xdr:nvSpPr>
      <xdr:spPr>
        <a:xfrm>
          <a:off x="13652500" y="986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41564</xdr:rowOff>
    </xdr:from>
    <xdr:ext cx="534377" cy="259045"/>
    <xdr:sp macro="" textlink="">
      <xdr:nvSpPr>
        <xdr:cNvPr id="596" name="テキスト ボックス 595"/>
        <xdr:cNvSpPr txBox="1"/>
      </xdr:nvSpPr>
      <xdr:spPr>
        <a:xfrm>
          <a:off x="13436111" y="964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131975</xdr:rowOff>
    </xdr:from>
    <xdr:to>
      <xdr:col>18</xdr:col>
      <xdr:colOff>492125</xdr:colOff>
      <xdr:row>58</xdr:row>
      <xdr:rowOff>62125</xdr:rowOff>
    </xdr:to>
    <xdr:sp macro="" textlink="">
      <xdr:nvSpPr>
        <xdr:cNvPr id="597" name="フローチャート : 判断 596"/>
        <xdr:cNvSpPr/>
      </xdr:nvSpPr>
      <xdr:spPr>
        <a:xfrm>
          <a:off x="12763500" y="99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78652</xdr:rowOff>
    </xdr:from>
    <xdr:ext cx="534377" cy="259045"/>
    <xdr:sp macro="" textlink="">
      <xdr:nvSpPr>
        <xdr:cNvPr id="598" name="テキスト ボックス 597"/>
        <xdr:cNvSpPr txBox="1"/>
      </xdr:nvSpPr>
      <xdr:spPr>
        <a:xfrm>
          <a:off x="12547111" y="967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47219</xdr:rowOff>
    </xdr:from>
    <xdr:to>
      <xdr:col>23</xdr:col>
      <xdr:colOff>568325</xdr:colOff>
      <xdr:row>58</xdr:row>
      <xdr:rowOff>148819</xdr:rowOff>
    </xdr:to>
    <xdr:sp macro="" textlink="">
      <xdr:nvSpPr>
        <xdr:cNvPr id="604" name="円/楕円 603"/>
        <xdr:cNvSpPr/>
      </xdr:nvSpPr>
      <xdr:spPr>
        <a:xfrm>
          <a:off x="16268700" y="99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25646</xdr:rowOff>
    </xdr:from>
    <xdr:ext cx="534377" cy="259045"/>
    <xdr:sp macro="" textlink="">
      <xdr:nvSpPr>
        <xdr:cNvPr id="605" name="教育費該当値テキスト"/>
        <xdr:cNvSpPr txBox="1"/>
      </xdr:nvSpPr>
      <xdr:spPr>
        <a:xfrm>
          <a:off x="16370300" y="996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45,829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8705</xdr:rowOff>
    </xdr:from>
    <xdr:to>
      <xdr:col>22</xdr:col>
      <xdr:colOff>415925</xdr:colOff>
      <xdr:row>58</xdr:row>
      <xdr:rowOff>110305</xdr:rowOff>
    </xdr:to>
    <xdr:sp macro="" textlink="">
      <xdr:nvSpPr>
        <xdr:cNvPr id="606" name="円/楕円 605"/>
        <xdr:cNvSpPr/>
      </xdr:nvSpPr>
      <xdr:spPr>
        <a:xfrm>
          <a:off x="15430500" y="99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101432</xdr:rowOff>
    </xdr:from>
    <xdr:ext cx="534377" cy="259045"/>
    <xdr:sp macro="" textlink="">
      <xdr:nvSpPr>
        <xdr:cNvPr id="607" name="テキスト ボックス 606"/>
        <xdr:cNvSpPr txBox="1"/>
      </xdr:nvSpPr>
      <xdr:spPr>
        <a:xfrm>
          <a:off x="15214111" y="1004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80692</xdr:rowOff>
    </xdr:from>
    <xdr:to>
      <xdr:col>21</xdr:col>
      <xdr:colOff>212725</xdr:colOff>
      <xdr:row>59</xdr:row>
      <xdr:rowOff>10842</xdr:rowOff>
    </xdr:to>
    <xdr:sp macro="" textlink="">
      <xdr:nvSpPr>
        <xdr:cNvPr id="608" name="円/楕円 607"/>
        <xdr:cNvSpPr/>
      </xdr:nvSpPr>
      <xdr:spPr>
        <a:xfrm>
          <a:off x="14541500" y="1002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1969</xdr:rowOff>
    </xdr:from>
    <xdr:ext cx="534377" cy="259045"/>
    <xdr:sp macro="" textlink="">
      <xdr:nvSpPr>
        <xdr:cNvPr id="609" name="テキスト ボックス 608"/>
        <xdr:cNvSpPr txBox="1"/>
      </xdr:nvSpPr>
      <xdr:spPr>
        <a:xfrm>
          <a:off x="14325111" y="101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64244</xdr:rowOff>
    </xdr:from>
    <xdr:to>
      <xdr:col>20</xdr:col>
      <xdr:colOff>9525</xdr:colOff>
      <xdr:row>58</xdr:row>
      <xdr:rowOff>165844</xdr:rowOff>
    </xdr:to>
    <xdr:sp macro="" textlink="">
      <xdr:nvSpPr>
        <xdr:cNvPr id="610" name="円/楕円 609"/>
        <xdr:cNvSpPr/>
      </xdr:nvSpPr>
      <xdr:spPr>
        <a:xfrm>
          <a:off x="13652500" y="100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156971</xdr:rowOff>
    </xdr:from>
    <xdr:ext cx="534377" cy="259045"/>
    <xdr:sp macro="" textlink="">
      <xdr:nvSpPr>
        <xdr:cNvPr id="611" name="テキスト ボックス 610"/>
        <xdr:cNvSpPr txBox="1"/>
      </xdr:nvSpPr>
      <xdr:spPr>
        <a:xfrm>
          <a:off x="13436111" y="1010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65180</xdr:rowOff>
    </xdr:from>
    <xdr:to>
      <xdr:col>18</xdr:col>
      <xdr:colOff>492125</xdr:colOff>
      <xdr:row>58</xdr:row>
      <xdr:rowOff>166780</xdr:rowOff>
    </xdr:to>
    <xdr:sp macro="" textlink="">
      <xdr:nvSpPr>
        <xdr:cNvPr id="612" name="円/楕円 611"/>
        <xdr:cNvSpPr/>
      </xdr:nvSpPr>
      <xdr:spPr>
        <a:xfrm>
          <a:off x="12763500" y="1000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157907</xdr:rowOff>
    </xdr:from>
    <xdr:ext cx="534377" cy="259045"/>
    <xdr:sp macro="" textlink="">
      <xdr:nvSpPr>
        <xdr:cNvPr id="613" name="テキスト ボックス 612"/>
        <xdr:cNvSpPr txBox="1"/>
      </xdr:nvSpPr>
      <xdr:spPr>
        <a:xfrm>
          <a:off x="12547111" y="1010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9" name="テキスト ボックス 62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3" name="直線コネクタ 632"/>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4"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6"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7" name="直線コネクタ 636"/>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159125</xdr:rowOff>
    </xdr:from>
    <xdr:to>
      <xdr:col>23</xdr:col>
      <xdr:colOff>517525</xdr:colOff>
      <xdr:row>78</xdr:row>
      <xdr:rowOff>20531</xdr:rowOff>
    </xdr:to>
    <xdr:cxnSp macro="">
      <xdr:nvCxnSpPr>
        <xdr:cNvPr id="638" name="直線コネクタ 637"/>
        <xdr:cNvCxnSpPr/>
      </xdr:nvCxnSpPr>
      <xdr:spPr>
        <a:xfrm flipV="1">
          <a:off x="15481300" y="13360775"/>
          <a:ext cx="838200" cy="3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106035</xdr:rowOff>
    </xdr:from>
    <xdr:ext cx="469744" cy="259045"/>
    <xdr:sp macro="" textlink="">
      <xdr:nvSpPr>
        <xdr:cNvPr id="639" name="災害復旧費平均値テキスト"/>
        <xdr:cNvSpPr txBox="1"/>
      </xdr:nvSpPr>
      <xdr:spPr>
        <a:xfrm>
          <a:off x="16370300" y="13307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0" name="フローチャート : 判断 639"/>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2901</xdr:rowOff>
    </xdr:from>
    <xdr:to>
      <xdr:col>22</xdr:col>
      <xdr:colOff>365125</xdr:colOff>
      <xdr:row>78</xdr:row>
      <xdr:rowOff>20531</xdr:rowOff>
    </xdr:to>
    <xdr:cxnSp macro="">
      <xdr:nvCxnSpPr>
        <xdr:cNvPr id="641" name="直線コネクタ 640"/>
        <xdr:cNvCxnSpPr/>
      </xdr:nvCxnSpPr>
      <xdr:spPr>
        <a:xfrm>
          <a:off x="14592300" y="13376001"/>
          <a:ext cx="889000" cy="1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125876</xdr:rowOff>
    </xdr:from>
    <xdr:to>
      <xdr:col>22</xdr:col>
      <xdr:colOff>415925</xdr:colOff>
      <xdr:row>78</xdr:row>
      <xdr:rowOff>56026</xdr:rowOff>
    </xdr:to>
    <xdr:sp macro="" textlink="">
      <xdr:nvSpPr>
        <xdr:cNvPr id="642" name="フローチャート : 判断 641"/>
        <xdr:cNvSpPr/>
      </xdr:nvSpPr>
      <xdr:spPr>
        <a:xfrm>
          <a:off x="15430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72553</xdr:rowOff>
    </xdr:from>
    <xdr:ext cx="469744" cy="259045"/>
    <xdr:sp macro="" textlink="">
      <xdr:nvSpPr>
        <xdr:cNvPr id="643" name="テキスト ボックス 642"/>
        <xdr:cNvSpPr txBox="1"/>
      </xdr:nvSpPr>
      <xdr:spPr>
        <a:xfrm>
          <a:off x="15246427"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107434</xdr:rowOff>
    </xdr:from>
    <xdr:to>
      <xdr:col>21</xdr:col>
      <xdr:colOff>161925</xdr:colOff>
      <xdr:row>78</xdr:row>
      <xdr:rowOff>2901</xdr:rowOff>
    </xdr:to>
    <xdr:cxnSp macro="">
      <xdr:nvCxnSpPr>
        <xdr:cNvPr id="644" name="直線コネクタ 643"/>
        <xdr:cNvCxnSpPr/>
      </xdr:nvCxnSpPr>
      <xdr:spPr>
        <a:xfrm>
          <a:off x="13703300" y="13309084"/>
          <a:ext cx="889000" cy="6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126944</xdr:rowOff>
    </xdr:from>
    <xdr:to>
      <xdr:col>21</xdr:col>
      <xdr:colOff>212725</xdr:colOff>
      <xdr:row>78</xdr:row>
      <xdr:rowOff>57094</xdr:rowOff>
    </xdr:to>
    <xdr:sp macro="" textlink="">
      <xdr:nvSpPr>
        <xdr:cNvPr id="645" name="フローチャート : 判断 644"/>
        <xdr:cNvSpPr/>
      </xdr:nvSpPr>
      <xdr:spPr>
        <a:xfrm>
          <a:off x="14541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48221</xdr:rowOff>
    </xdr:from>
    <xdr:ext cx="469744" cy="259045"/>
    <xdr:sp macro="" textlink="">
      <xdr:nvSpPr>
        <xdr:cNvPr id="646" name="テキスト ボックス 645"/>
        <xdr:cNvSpPr txBox="1"/>
      </xdr:nvSpPr>
      <xdr:spPr>
        <a:xfrm>
          <a:off x="14357427" y="1342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107434</xdr:rowOff>
    </xdr:from>
    <xdr:to>
      <xdr:col>19</xdr:col>
      <xdr:colOff>644525</xdr:colOff>
      <xdr:row>78</xdr:row>
      <xdr:rowOff>25383</xdr:rowOff>
    </xdr:to>
    <xdr:cxnSp macro="">
      <xdr:nvCxnSpPr>
        <xdr:cNvPr id="647" name="直線コネクタ 646"/>
        <xdr:cNvCxnSpPr/>
      </xdr:nvCxnSpPr>
      <xdr:spPr>
        <a:xfrm flipV="1">
          <a:off x="12814300" y="13309084"/>
          <a:ext cx="889000" cy="8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58730</xdr:rowOff>
    </xdr:from>
    <xdr:to>
      <xdr:col>20</xdr:col>
      <xdr:colOff>9525</xdr:colOff>
      <xdr:row>77</xdr:row>
      <xdr:rowOff>160330</xdr:rowOff>
    </xdr:to>
    <xdr:sp macro="" textlink="">
      <xdr:nvSpPr>
        <xdr:cNvPr id="648" name="フローチャート : 判断 647"/>
        <xdr:cNvSpPr/>
      </xdr:nvSpPr>
      <xdr:spPr>
        <a:xfrm>
          <a:off x="13652500" y="132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151457</xdr:rowOff>
    </xdr:from>
    <xdr:ext cx="534377" cy="259045"/>
    <xdr:sp macro="" textlink="">
      <xdr:nvSpPr>
        <xdr:cNvPr id="649" name="テキスト ボックス 648"/>
        <xdr:cNvSpPr txBox="1"/>
      </xdr:nvSpPr>
      <xdr:spPr>
        <a:xfrm>
          <a:off x="13436111" y="1335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108057</xdr:rowOff>
    </xdr:from>
    <xdr:to>
      <xdr:col>18</xdr:col>
      <xdr:colOff>492125</xdr:colOff>
      <xdr:row>78</xdr:row>
      <xdr:rowOff>38207</xdr:rowOff>
    </xdr:to>
    <xdr:sp macro="" textlink="">
      <xdr:nvSpPr>
        <xdr:cNvPr id="650" name="フローチャート : 判断 649"/>
        <xdr:cNvSpPr/>
      </xdr:nvSpPr>
      <xdr:spPr>
        <a:xfrm>
          <a:off x="12763500" y="1330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54734</xdr:rowOff>
    </xdr:from>
    <xdr:ext cx="469744" cy="259045"/>
    <xdr:sp macro="" textlink="">
      <xdr:nvSpPr>
        <xdr:cNvPr id="651" name="テキスト ボックス 650"/>
        <xdr:cNvSpPr txBox="1"/>
      </xdr:nvSpPr>
      <xdr:spPr>
        <a:xfrm>
          <a:off x="12579427" y="130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108325</xdr:rowOff>
    </xdr:from>
    <xdr:to>
      <xdr:col>23</xdr:col>
      <xdr:colOff>568325</xdr:colOff>
      <xdr:row>78</xdr:row>
      <xdr:rowOff>38475</xdr:rowOff>
    </xdr:to>
    <xdr:sp macro="" textlink="">
      <xdr:nvSpPr>
        <xdr:cNvPr id="657" name="円/楕円 656"/>
        <xdr:cNvSpPr/>
      </xdr:nvSpPr>
      <xdr:spPr>
        <a:xfrm>
          <a:off x="16268700" y="133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67702</xdr:rowOff>
    </xdr:from>
    <xdr:ext cx="469744" cy="259045"/>
    <xdr:sp macro="" textlink="">
      <xdr:nvSpPr>
        <xdr:cNvPr id="658" name="災害復旧費該当値テキスト"/>
        <xdr:cNvSpPr txBox="1"/>
      </xdr:nvSpPr>
      <xdr:spPr>
        <a:xfrm>
          <a:off x="16370300" y="1309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141181</xdr:rowOff>
    </xdr:from>
    <xdr:to>
      <xdr:col>22</xdr:col>
      <xdr:colOff>415925</xdr:colOff>
      <xdr:row>78</xdr:row>
      <xdr:rowOff>71331</xdr:rowOff>
    </xdr:to>
    <xdr:sp macro="" textlink="">
      <xdr:nvSpPr>
        <xdr:cNvPr id="659" name="円/楕円 658"/>
        <xdr:cNvSpPr/>
      </xdr:nvSpPr>
      <xdr:spPr>
        <a:xfrm>
          <a:off x="15430500" y="133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62458</xdr:rowOff>
    </xdr:from>
    <xdr:ext cx="378565" cy="259045"/>
    <xdr:sp macro="" textlink="">
      <xdr:nvSpPr>
        <xdr:cNvPr id="660" name="テキスト ボックス 659"/>
        <xdr:cNvSpPr txBox="1"/>
      </xdr:nvSpPr>
      <xdr:spPr>
        <a:xfrm>
          <a:off x="15292017" y="13435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123551</xdr:rowOff>
    </xdr:from>
    <xdr:to>
      <xdr:col>21</xdr:col>
      <xdr:colOff>212725</xdr:colOff>
      <xdr:row>78</xdr:row>
      <xdr:rowOff>53701</xdr:rowOff>
    </xdr:to>
    <xdr:sp macro="" textlink="">
      <xdr:nvSpPr>
        <xdr:cNvPr id="661" name="円/楕円 660"/>
        <xdr:cNvSpPr/>
      </xdr:nvSpPr>
      <xdr:spPr>
        <a:xfrm>
          <a:off x="14541500" y="1332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70228</xdr:rowOff>
    </xdr:from>
    <xdr:ext cx="469744" cy="259045"/>
    <xdr:sp macro="" textlink="">
      <xdr:nvSpPr>
        <xdr:cNvPr id="662" name="テキスト ボックス 661"/>
        <xdr:cNvSpPr txBox="1"/>
      </xdr:nvSpPr>
      <xdr:spPr>
        <a:xfrm>
          <a:off x="14357427" y="1310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56634</xdr:rowOff>
    </xdr:from>
    <xdr:to>
      <xdr:col>20</xdr:col>
      <xdr:colOff>9525</xdr:colOff>
      <xdr:row>77</xdr:row>
      <xdr:rowOff>158234</xdr:rowOff>
    </xdr:to>
    <xdr:sp macro="" textlink="">
      <xdr:nvSpPr>
        <xdr:cNvPr id="663" name="円/楕円 662"/>
        <xdr:cNvSpPr/>
      </xdr:nvSpPr>
      <xdr:spPr>
        <a:xfrm>
          <a:off x="13652500" y="1325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3311</xdr:rowOff>
    </xdr:from>
    <xdr:ext cx="534377" cy="259045"/>
    <xdr:sp macro="" textlink="">
      <xdr:nvSpPr>
        <xdr:cNvPr id="664" name="テキスト ボックス 663"/>
        <xdr:cNvSpPr txBox="1"/>
      </xdr:nvSpPr>
      <xdr:spPr>
        <a:xfrm>
          <a:off x="13436111" y="1303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146033</xdr:rowOff>
    </xdr:from>
    <xdr:to>
      <xdr:col>18</xdr:col>
      <xdr:colOff>492125</xdr:colOff>
      <xdr:row>78</xdr:row>
      <xdr:rowOff>76183</xdr:rowOff>
    </xdr:to>
    <xdr:sp macro="" textlink="">
      <xdr:nvSpPr>
        <xdr:cNvPr id="665" name="円/楕円 664"/>
        <xdr:cNvSpPr/>
      </xdr:nvSpPr>
      <xdr:spPr>
        <a:xfrm>
          <a:off x="12763500" y="133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67310</xdr:rowOff>
    </xdr:from>
    <xdr:ext cx="249299" cy="259045"/>
    <xdr:sp macro="" textlink="">
      <xdr:nvSpPr>
        <xdr:cNvPr id="666" name="テキスト ボックス 665"/>
        <xdr:cNvSpPr txBox="1"/>
      </xdr:nvSpPr>
      <xdr:spPr>
        <a:xfrm>
          <a:off x="12689649" y="134404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2" name="直線コネクタ 691"/>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3"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4" name="直線コネクタ 693"/>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5"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6" name="直線コネクタ 695"/>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38779</xdr:rowOff>
    </xdr:from>
    <xdr:to>
      <xdr:col>23</xdr:col>
      <xdr:colOff>517525</xdr:colOff>
      <xdr:row>94</xdr:row>
      <xdr:rowOff>83051</xdr:rowOff>
    </xdr:to>
    <xdr:cxnSp macro="">
      <xdr:nvCxnSpPr>
        <xdr:cNvPr id="697" name="直線コネクタ 696"/>
        <xdr:cNvCxnSpPr/>
      </xdr:nvCxnSpPr>
      <xdr:spPr>
        <a:xfrm>
          <a:off x="15481300" y="16155079"/>
          <a:ext cx="8382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150375</xdr:rowOff>
    </xdr:from>
    <xdr:ext cx="534377" cy="259045"/>
    <xdr:sp macro="" textlink="">
      <xdr:nvSpPr>
        <xdr:cNvPr id="698" name="公債費平均値テキスト"/>
        <xdr:cNvSpPr txBox="1"/>
      </xdr:nvSpPr>
      <xdr:spPr>
        <a:xfrm>
          <a:off x="16370300" y="1643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9" name="フローチャート : 判断 698"/>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25062</xdr:rowOff>
    </xdr:from>
    <xdr:to>
      <xdr:col>22</xdr:col>
      <xdr:colOff>365125</xdr:colOff>
      <xdr:row>94</xdr:row>
      <xdr:rowOff>38779</xdr:rowOff>
    </xdr:to>
    <xdr:cxnSp macro="">
      <xdr:nvCxnSpPr>
        <xdr:cNvPr id="700" name="直線コネクタ 699"/>
        <xdr:cNvCxnSpPr/>
      </xdr:nvCxnSpPr>
      <xdr:spPr>
        <a:xfrm>
          <a:off x="14592300" y="16141362"/>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138387</xdr:rowOff>
    </xdr:from>
    <xdr:to>
      <xdr:col>22</xdr:col>
      <xdr:colOff>415925</xdr:colOff>
      <xdr:row>96</xdr:row>
      <xdr:rowOff>68537</xdr:rowOff>
    </xdr:to>
    <xdr:sp macro="" textlink="">
      <xdr:nvSpPr>
        <xdr:cNvPr id="701" name="フローチャート : 判断 700"/>
        <xdr:cNvSpPr/>
      </xdr:nvSpPr>
      <xdr:spPr>
        <a:xfrm>
          <a:off x="15430500" y="1642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59664</xdr:rowOff>
    </xdr:from>
    <xdr:ext cx="534377" cy="259045"/>
    <xdr:sp macro="" textlink="">
      <xdr:nvSpPr>
        <xdr:cNvPr id="702" name="テキスト ボックス 701"/>
        <xdr:cNvSpPr txBox="1"/>
      </xdr:nvSpPr>
      <xdr:spPr>
        <a:xfrm>
          <a:off x="15214111" y="1651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156311</xdr:rowOff>
    </xdr:from>
    <xdr:to>
      <xdr:col>21</xdr:col>
      <xdr:colOff>161925</xdr:colOff>
      <xdr:row>94</xdr:row>
      <xdr:rowOff>25062</xdr:rowOff>
    </xdr:to>
    <xdr:cxnSp macro="">
      <xdr:nvCxnSpPr>
        <xdr:cNvPr id="703" name="直線コネクタ 702"/>
        <xdr:cNvCxnSpPr/>
      </xdr:nvCxnSpPr>
      <xdr:spPr>
        <a:xfrm>
          <a:off x="13703300" y="16101161"/>
          <a:ext cx="889000" cy="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114198</xdr:rowOff>
    </xdr:from>
    <xdr:to>
      <xdr:col>21</xdr:col>
      <xdr:colOff>212725</xdr:colOff>
      <xdr:row>96</xdr:row>
      <xdr:rowOff>44348</xdr:rowOff>
    </xdr:to>
    <xdr:sp macro="" textlink="">
      <xdr:nvSpPr>
        <xdr:cNvPr id="704" name="フローチャート : 判断 703"/>
        <xdr:cNvSpPr/>
      </xdr:nvSpPr>
      <xdr:spPr>
        <a:xfrm>
          <a:off x="14541500" y="164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35475</xdr:rowOff>
    </xdr:from>
    <xdr:ext cx="534377" cy="259045"/>
    <xdr:sp macro="" textlink="">
      <xdr:nvSpPr>
        <xdr:cNvPr id="705" name="テキスト ボックス 704"/>
        <xdr:cNvSpPr txBox="1"/>
      </xdr:nvSpPr>
      <xdr:spPr>
        <a:xfrm>
          <a:off x="14325111" y="164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56468</xdr:rowOff>
    </xdr:from>
    <xdr:to>
      <xdr:col>19</xdr:col>
      <xdr:colOff>644525</xdr:colOff>
      <xdr:row>93</xdr:row>
      <xdr:rowOff>156311</xdr:rowOff>
    </xdr:to>
    <xdr:cxnSp macro="">
      <xdr:nvCxnSpPr>
        <xdr:cNvPr id="706" name="直線コネクタ 705"/>
        <xdr:cNvCxnSpPr/>
      </xdr:nvCxnSpPr>
      <xdr:spPr>
        <a:xfrm>
          <a:off x="12814300" y="16001318"/>
          <a:ext cx="889000" cy="9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116463</xdr:rowOff>
    </xdr:from>
    <xdr:to>
      <xdr:col>20</xdr:col>
      <xdr:colOff>9525</xdr:colOff>
      <xdr:row>96</xdr:row>
      <xdr:rowOff>46613</xdr:rowOff>
    </xdr:to>
    <xdr:sp macro="" textlink="">
      <xdr:nvSpPr>
        <xdr:cNvPr id="707" name="フローチャート : 判断 706"/>
        <xdr:cNvSpPr/>
      </xdr:nvSpPr>
      <xdr:spPr>
        <a:xfrm>
          <a:off x="13652500" y="1640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37740</xdr:rowOff>
    </xdr:from>
    <xdr:ext cx="534377" cy="259045"/>
    <xdr:sp macro="" textlink="">
      <xdr:nvSpPr>
        <xdr:cNvPr id="708" name="テキスト ボックス 707"/>
        <xdr:cNvSpPr txBox="1"/>
      </xdr:nvSpPr>
      <xdr:spPr>
        <a:xfrm>
          <a:off x="13436111" y="1649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96607</xdr:rowOff>
    </xdr:from>
    <xdr:to>
      <xdr:col>18</xdr:col>
      <xdr:colOff>492125</xdr:colOff>
      <xdr:row>96</xdr:row>
      <xdr:rowOff>26757</xdr:rowOff>
    </xdr:to>
    <xdr:sp macro="" textlink="">
      <xdr:nvSpPr>
        <xdr:cNvPr id="709" name="フローチャート : 判断 708"/>
        <xdr:cNvSpPr/>
      </xdr:nvSpPr>
      <xdr:spPr>
        <a:xfrm>
          <a:off x="12763500" y="1638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17884</xdr:rowOff>
    </xdr:from>
    <xdr:ext cx="534377" cy="259045"/>
    <xdr:sp macro="" textlink="">
      <xdr:nvSpPr>
        <xdr:cNvPr id="710" name="テキスト ボックス 709"/>
        <xdr:cNvSpPr txBox="1"/>
      </xdr:nvSpPr>
      <xdr:spPr>
        <a:xfrm>
          <a:off x="12547111" y="1647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32251</xdr:rowOff>
    </xdr:from>
    <xdr:to>
      <xdr:col>23</xdr:col>
      <xdr:colOff>568325</xdr:colOff>
      <xdr:row>94</xdr:row>
      <xdr:rowOff>133851</xdr:rowOff>
    </xdr:to>
    <xdr:sp macro="" textlink="">
      <xdr:nvSpPr>
        <xdr:cNvPr id="716" name="円/楕円 715"/>
        <xdr:cNvSpPr/>
      </xdr:nvSpPr>
      <xdr:spPr>
        <a:xfrm>
          <a:off x="16268700" y="1614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55128</xdr:rowOff>
    </xdr:from>
    <xdr:ext cx="534377" cy="259045"/>
    <xdr:sp macro="" textlink="">
      <xdr:nvSpPr>
        <xdr:cNvPr id="717" name="公債費該当値テキスト"/>
        <xdr:cNvSpPr txBox="1"/>
      </xdr:nvSpPr>
      <xdr:spPr>
        <a:xfrm>
          <a:off x="16370300" y="1599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80,204</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159429</xdr:rowOff>
    </xdr:from>
    <xdr:to>
      <xdr:col>22</xdr:col>
      <xdr:colOff>415925</xdr:colOff>
      <xdr:row>94</xdr:row>
      <xdr:rowOff>89579</xdr:rowOff>
    </xdr:to>
    <xdr:sp macro="" textlink="">
      <xdr:nvSpPr>
        <xdr:cNvPr id="718" name="円/楕円 717"/>
        <xdr:cNvSpPr/>
      </xdr:nvSpPr>
      <xdr:spPr>
        <a:xfrm>
          <a:off x="15430500" y="1610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106106</xdr:rowOff>
    </xdr:from>
    <xdr:ext cx="534377" cy="259045"/>
    <xdr:sp macro="" textlink="">
      <xdr:nvSpPr>
        <xdr:cNvPr id="719" name="テキスト ボックス 718"/>
        <xdr:cNvSpPr txBox="1"/>
      </xdr:nvSpPr>
      <xdr:spPr>
        <a:xfrm>
          <a:off x="15214111" y="1587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84,271</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145712</xdr:rowOff>
    </xdr:from>
    <xdr:to>
      <xdr:col>21</xdr:col>
      <xdr:colOff>212725</xdr:colOff>
      <xdr:row>94</xdr:row>
      <xdr:rowOff>75862</xdr:rowOff>
    </xdr:to>
    <xdr:sp macro="" textlink="">
      <xdr:nvSpPr>
        <xdr:cNvPr id="720" name="円/楕円 719"/>
        <xdr:cNvSpPr/>
      </xdr:nvSpPr>
      <xdr:spPr>
        <a:xfrm>
          <a:off x="14541500" y="1609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92389</xdr:rowOff>
    </xdr:from>
    <xdr:ext cx="534377" cy="259045"/>
    <xdr:sp macro="" textlink="">
      <xdr:nvSpPr>
        <xdr:cNvPr id="721" name="テキスト ボックス 720"/>
        <xdr:cNvSpPr txBox="1"/>
      </xdr:nvSpPr>
      <xdr:spPr>
        <a:xfrm>
          <a:off x="14325111" y="1586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85,531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105511</xdr:rowOff>
    </xdr:from>
    <xdr:to>
      <xdr:col>20</xdr:col>
      <xdr:colOff>9525</xdr:colOff>
      <xdr:row>94</xdr:row>
      <xdr:rowOff>35661</xdr:rowOff>
    </xdr:to>
    <xdr:sp macro="" textlink="">
      <xdr:nvSpPr>
        <xdr:cNvPr id="722" name="円/楕円 721"/>
        <xdr:cNvSpPr/>
      </xdr:nvSpPr>
      <xdr:spPr>
        <a:xfrm>
          <a:off x="13652500" y="160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52188</xdr:rowOff>
    </xdr:from>
    <xdr:ext cx="534377" cy="259045"/>
    <xdr:sp macro="" textlink="">
      <xdr:nvSpPr>
        <xdr:cNvPr id="723" name="テキスト ボックス 722"/>
        <xdr:cNvSpPr txBox="1"/>
      </xdr:nvSpPr>
      <xdr:spPr>
        <a:xfrm>
          <a:off x="13436111" y="158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89,224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5668</xdr:rowOff>
    </xdr:from>
    <xdr:to>
      <xdr:col>18</xdr:col>
      <xdr:colOff>492125</xdr:colOff>
      <xdr:row>93</xdr:row>
      <xdr:rowOff>107268</xdr:rowOff>
    </xdr:to>
    <xdr:sp macro="" textlink="">
      <xdr:nvSpPr>
        <xdr:cNvPr id="724" name="円/楕円 723"/>
        <xdr:cNvSpPr/>
      </xdr:nvSpPr>
      <xdr:spPr>
        <a:xfrm>
          <a:off x="12763500" y="1595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123795</xdr:rowOff>
    </xdr:from>
    <xdr:ext cx="534377" cy="259045"/>
    <xdr:sp macro="" textlink="">
      <xdr:nvSpPr>
        <xdr:cNvPr id="725" name="テキスト ボックス 724"/>
        <xdr:cNvSpPr txBox="1"/>
      </xdr:nvSpPr>
      <xdr:spPr>
        <a:xfrm>
          <a:off x="12547111" y="1572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9" name="直線コネクタ 748"/>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50"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2"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3" name="直線コネクタ 752"/>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5"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6" name="フローチャート : 判断 755"/>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137414</xdr:rowOff>
    </xdr:from>
    <xdr:to>
      <xdr:col>31</xdr:col>
      <xdr:colOff>85725</xdr:colOff>
      <xdr:row>39</xdr:row>
      <xdr:rowOff>67564</xdr:rowOff>
    </xdr:to>
    <xdr:sp macro="" textlink="">
      <xdr:nvSpPr>
        <xdr:cNvPr id="758" name="フローチャート : 判断 757"/>
        <xdr:cNvSpPr/>
      </xdr:nvSpPr>
      <xdr:spPr>
        <a:xfrm>
          <a:off x="21272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84091</xdr:rowOff>
    </xdr:from>
    <xdr:ext cx="378565" cy="259045"/>
    <xdr:sp macro="" textlink="">
      <xdr:nvSpPr>
        <xdr:cNvPr id="759" name="テキスト ボックス 758"/>
        <xdr:cNvSpPr txBox="1"/>
      </xdr:nvSpPr>
      <xdr:spPr>
        <a:xfrm>
          <a:off x="21134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154686</xdr:rowOff>
    </xdr:from>
    <xdr:to>
      <xdr:col>29</xdr:col>
      <xdr:colOff>568325</xdr:colOff>
      <xdr:row>39</xdr:row>
      <xdr:rowOff>84836</xdr:rowOff>
    </xdr:to>
    <xdr:sp macro="" textlink="">
      <xdr:nvSpPr>
        <xdr:cNvPr id="761" name="フローチャート : 判断 760"/>
        <xdr:cNvSpPr/>
      </xdr:nvSpPr>
      <xdr:spPr>
        <a:xfrm>
          <a:off x="20383500" y="66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101363</xdr:rowOff>
    </xdr:from>
    <xdr:ext cx="313932" cy="259045"/>
    <xdr:sp macro="" textlink="">
      <xdr:nvSpPr>
        <xdr:cNvPr id="762" name="テキスト ボックス 761"/>
        <xdr:cNvSpPr txBox="1"/>
      </xdr:nvSpPr>
      <xdr:spPr>
        <a:xfrm>
          <a:off x="20277333" y="6445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159512</xdr:rowOff>
    </xdr:from>
    <xdr:to>
      <xdr:col>28</xdr:col>
      <xdr:colOff>365125</xdr:colOff>
      <xdr:row>39</xdr:row>
      <xdr:rowOff>89662</xdr:rowOff>
    </xdr:to>
    <xdr:sp macro="" textlink="">
      <xdr:nvSpPr>
        <xdr:cNvPr id="764" name="フローチャート : 判断 763"/>
        <xdr:cNvSpPr/>
      </xdr:nvSpPr>
      <xdr:spPr>
        <a:xfrm>
          <a:off x="19494500" y="667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106189</xdr:rowOff>
    </xdr:from>
    <xdr:ext cx="313932" cy="259045"/>
    <xdr:sp macro="" textlink="">
      <xdr:nvSpPr>
        <xdr:cNvPr id="765" name="テキスト ボックス 764"/>
        <xdr:cNvSpPr txBox="1"/>
      </xdr:nvSpPr>
      <xdr:spPr>
        <a:xfrm>
          <a:off x="19388333" y="6449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153543</xdr:rowOff>
    </xdr:from>
    <xdr:to>
      <xdr:col>27</xdr:col>
      <xdr:colOff>161925</xdr:colOff>
      <xdr:row>39</xdr:row>
      <xdr:rowOff>83693</xdr:rowOff>
    </xdr:to>
    <xdr:sp macro="" textlink="">
      <xdr:nvSpPr>
        <xdr:cNvPr id="766" name="フローチャート : 判断 765"/>
        <xdr:cNvSpPr/>
      </xdr:nvSpPr>
      <xdr:spPr>
        <a:xfrm>
          <a:off x="18605500" y="666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100220</xdr:rowOff>
    </xdr:from>
    <xdr:ext cx="313932" cy="259045"/>
    <xdr:sp macro="" textlink="">
      <xdr:nvSpPr>
        <xdr:cNvPr id="767" name="テキスト ボックス 766"/>
        <xdr:cNvSpPr txBox="1"/>
      </xdr:nvSpPr>
      <xdr:spPr>
        <a:xfrm>
          <a:off x="18499333" y="6443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4"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a:t>
          </a:r>
          <a:r>
            <a:rPr kumimoji="1" lang="en-US" altLang="ja-JP" sz="1300">
              <a:latin typeface="ＭＳ Ｐゴシック"/>
            </a:rPr>
            <a:t>138,386</a:t>
          </a:r>
          <a:r>
            <a:rPr kumimoji="1" lang="ja-JP" altLang="en-US" sz="1300">
              <a:latin typeface="ＭＳ Ｐゴシック"/>
            </a:rPr>
            <a:t>円となっており、類似団体内平均値に比べ高いが、これはふるさと納税寄付金の増額に伴う、関連経費（返戻品発送業務委託料、クレジット決裁手数料、寄付証明書発送郵便料等）が増加したことと、財政調整基金積立金を多く積めたことが大きな要因である。また、民生費についても、類似団体内平均値に比べ高いが、これは障害者福祉、児童措置費の扶助費や国民健康保険事業会計の財政状況の悪化に伴い、赤字補填的な繰出金が多額となっていることも要因として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財政調整基金残高については、取崩額を上回る歳計余剰金を積み立てたため、前年度比で増加している。</a:t>
          </a:r>
        </a:p>
        <a:p>
          <a:r>
            <a:rPr kumimoji="1" lang="ja-JP" altLang="en-US" sz="1200">
              <a:latin typeface="ＭＳ ゴシック" pitchFamily="49" charset="-128"/>
              <a:ea typeface="ＭＳ ゴシック" pitchFamily="49" charset="-128"/>
            </a:rPr>
            <a:t>実質収支額については、前年度に肝属東部衛生処理組合解散による決算金の受入が臨時的にあったため、今年度は減額した。</a:t>
          </a:r>
        </a:p>
        <a:p>
          <a:r>
            <a:rPr kumimoji="1" lang="ja-JP" altLang="en-US" sz="1200">
              <a:latin typeface="ＭＳ ゴシック" pitchFamily="49" charset="-128"/>
              <a:ea typeface="ＭＳ ゴシック" pitchFamily="49" charset="-128"/>
            </a:rPr>
            <a:t>実質単年度収支については、財政調整基金の取崩額を上回る積み立てを行ったが、実質収支がマイナスとなったため、減少した。</a:t>
          </a:r>
        </a:p>
        <a:p>
          <a:r>
            <a:rPr kumimoji="1" lang="ja-JP" altLang="en-US" sz="1200">
              <a:latin typeface="ＭＳ ゴシック" pitchFamily="49" charset="-128"/>
              <a:ea typeface="ＭＳ ゴシック" pitchFamily="49" charset="-128"/>
            </a:rPr>
            <a:t>今後、交付税の減少を考え、その財源不足を補うため、少しでも基金に積み立てられるような財政運営に努める。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黒字決算となったが、特に国民健康保険事業特別会計は、財政状況の悪化に伴い、赤字補填的な繰入により収支を保っている状況であり、今後も多額の繰入が続くと、一般会計の財政の硬直化が進み続け、他への影響が懸念される。</a:t>
          </a:r>
        </a:p>
        <a:p>
          <a:r>
            <a:rPr kumimoji="1" lang="ja-JP" altLang="en-US" sz="1400">
              <a:latin typeface="ＭＳ ゴシック" pitchFamily="49" charset="-128"/>
              <a:ea typeface="ＭＳ ゴシック" pitchFamily="49" charset="-128"/>
            </a:rPr>
            <a:t>そのようなことから、適切な保険料の設定や健康増進事業による取り組みにより、財政基盤の強化を図れるよう努める。</a:t>
          </a:r>
        </a:p>
        <a:p>
          <a:r>
            <a:rPr kumimoji="1" lang="ja-JP" altLang="en-US" sz="1400">
              <a:latin typeface="ＭＳ ゴシック" pitchFamily="49" charset="-128"/>
              <a:ea typeface="ＭＳ ゴシック" pitchFamily="49" charset="-128"/>
            </a:rPr>
            <a:t>一般会計においても、来年度以降の普通交付税算定で平成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年度からの一本算定への段階的縮減措置が始まるため、引き続き健全な財政運営に努める。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10741218</v>
      </c>
      <c r="BO4" s="409"/>
      <c r="BP4" s="409"/>
      <c r="BQ4" s="409"/>
      <c r="BR4" s="409"/>
      <c r="BS4" s="409"/>
      <c r="BT4" s="409"/>
      <c r="BU4" s="410"/>
      <c r="BV4" s="408">
        <v>10165321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5.9</v>
      </c>
      <c r="CU4" s="586"/>
      <c r="CV4" s="586"/>
      <c r="CW4" s="586"/>
      <c r="CX4" s="586"/>
      <c r="CY4" s="586"/>
      <c r="CZ4" s="586"/>
      <c r="DA4" s="587"/>
      <c r="DB4" s="585">
        <v>7.6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10338695</v>
      </c>
      <c r="BO5" s="414"/>
      <c r="BP5" s="414"/>
      <c r="BQ5" s="414"/>
      <c r="BR5" s="414"/>
      <c r="BS5" s="414"/>
      <c r="BT5" s="414"/>
      <c r="BU5" s="415"/>
      <c r="BV5" s="413">
        <v>9678355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88.3</v>
      </c>
      <c r="CU5" s="384"/>
      <c r="CV5" s="384"/>
      <c r="CW5" s="384"/>
      <c r="CX5" s="384"/>
      <c r="CY5" s="384"/>
      <c r="CZ5" s="384"/>
      <c r="DA5" s="385"/>
      <c r="DB5" s="383">
        <v>89.7</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402523</v>
      </c>
      <c r="BO6" s="414"/>
      <c r="BP6" s="414"/>
      <c r="BQ6" s="414"/>
      <c r="BR6" s="414"/>
      <c r="BS6" s="414"/>
      <c r="BT6" s="414"/>
      <c r="BU6" s="415"/>
      <c r="BV6" s="413">
        <v>486966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93</v>
      </c>
      <c r="CU6" s="560"/>
      <c r="CV6" s="560"/>
      <c r="CW6" s="560"/>
      <c r="CX6" s="560"/>
      <c r="CY6" s="560"/>
      <c r="CZ6" s="560"/>
      <c r="DA6" s="561"/>
      <c r="DB6" s="559">
        <v>94.8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23081</v>
      </c>
      <c r="BO7" s="414"/>
      <c r="BP7" s="414"/>
      <c r="BQ7" s="414"/>
      <c r="BR7" s="414"/>
      <c r="BS7" s="414"/>
      <c r="BT7" s="414"/>
      <c r="BU7" s="415"/>
      <c r="BV7" s="413">
        <v>4663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6434675</v>
      </c>
      <c r="CU7" s="414"/>
      <c r="CV7" s="414"/>
      <c r="CW7" s="414"/>
      <c r="CX7" s="414"/>
      <c r="CY7" s="414"/>
      <c r="CZ7" s="414"/>
      <c r="DA7" s="415"/>
      <c r="DB7" s="413">
        <v>6330844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379442</v>
      </c>
      <c r="BO8" s="414"/>
      <c r="BP8" s="414"/>
      <c r="BQ8" s="414"/>
      <c r="BR8" s="414"/>
      <c r="BS8" s="414"/>
      <c r="BT8" s="414"/>
      <c r="BU8" s="415"/>
      <c r="BV8" s="413">
        <v>482303</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0.27</v>
      </c>
      <c r="CU8" s="523"/>
      <c r="CV8" s="523"/>
      <c r="CW8" s="523"/>
      <c r="CX8" s="523"/>
      <c r="CY8" s="523"/>
      <c r="CZ8" s="523"/>
      <c r="DA8" s="524"/>
      <c r="DB8" s="522">
        <v>0.27</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15664</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-102861</v>
      </c>
      <c r="BO9" s="414"/>
      <c r="BP9" s="414"/>
      <c r="BQ9" s="414"/>
      <c r="BR9" s="414"/>
      <c r="BS9" s="414"/>
      <c r="BT9" s="414"/>
      <c r="BU9" s="415"/>
      <c r="BV9" s="413">
        <v>208468</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16.399999999999999</v>
      </c>
      <c r="CU9" s="384"/>
      <c r="CV9" s="384"/>
      <c r="CW9" s="384"/>
      <c r="CX9" s="384"/>
      <c r="CY9" s="384"/>
      <c r="CZ9" s="384"/>
      <c r="DA9" s="385"/>
      <c r="DB9" s="383">
        <v>17.899999999999999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17160</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516256</v>
      </c>
      <c r="BO10" s="414"/>
      <c r="BP10" s="414"/>
      <c r="BQ10" s="414"/>
      <c r="BR10" s="414"/>
      <c r="BS10" s="414"/>
      <c r="BT10" s="414"/>
      <c r="BU10" s="415"/>
      <c r="BV10" s="413">
        <v>290286</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16338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228007</v>
      </c>
      <c r="BO12" s="414"/>
      <c r="BP12" s="414"/>
      <c r="BQ12" s="414"/>
      <c r="BR12" s="414"/>
      <c r="BS12" s="414"/>
      <c r="BT12" s="414"/>
      <c r="BU12" s="415"/>
      <c r="BV12" s="413">
        <v>262829</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16266</v>
      </c>
      <c r="S13" s="515"/>
      <c r="T13" s="515"/>
      <c r="U13" s="515"/>
      <c r="V13" s="516"/>
      <c r="W13" s="502" t="s">
        <v>120</v>
      </c>
      <c r="X13" s="426"/>
      <c r="Y13" s="426"/>
      <c r="Z13" s="426"/>
      <c r="AA13" s="426"/>
      <c r="AB13" s="427"/>
      <c r="AC13" s="389">
        <v>1318</v>
      </c>
      <c r="AD13" s="390"/>
      <c r="AE13" s="390"/>
      <c r="AF13" s="390"/>
      <c r="AG13" s="391"/>
      <c r="AH13" s="389">
        <v>1561</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185388</v>
      </c>
      <c r="BO13" s="414"/>
      <c r="BP13" s="414"/>
      <c r="BQ13" s="414"/>
      <c r="BR13" s="414"/>
      <c r="BS13" s="414"/>
      <c r="BT13" s="414"/>
      <c r="BU13" s="415"/>
      <c r="BV13" s="413">
        <v>235925</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7.7</v>
      </c>
      <c r="CU13" s="384"/>
      <c r="CV13" s="384"/>
      <c r="CW13" s="384"/>
      <c r="CX13" s="384"/>
      <c r="CY13" s="384"/>
      <c r="CZ13" s="384"/>
      <c r="DA13" s="385"/>
      <c r="DB13" s="383">
        <v>9.5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16499</v>
      </c>
      <c r="S14" s="515"/>
      <c r="T14" s="515"/>
      <c r="U14" s="515"/>
      <c r="V14" s="516"/>
      <c r="W14" s="517"/>
      <c r="X14" s="429"/>
      <c r="Y14" s="429"/>
      <c r="Z14" s="429"/>
      <c r="AA14" s="429"/>
      <c r="AB14" s="430"/>
      <c r="AC14" s="507">
        <v>18.3</v>
      </c>
      <c r="AD14" s="508"/>
      <c r="AE14" s="508"/>
      <c r="AF14" s="508"/>
      <c r="AG14" s="509"/>
      <c r="AH14" s="507">
        <v>19.7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16428</v>
      </c>
      <c r="S15" s="515"/>
      <c r="T15" s="515"/>
      <c r="U15" s="515"/>
      <c r="V15" s="516"/>
      <c r="W15" s="502" t="s">
        <v>126</v>
      </c>
      <c r="X15" s="426"/>
      <c r="Y15" s="426"/>
      <c r="Z15" s="426"/>
      <c r="AA15" s="426"/>
      <c r="AB15" s="427"/>
      <c r="AC15" s="389">
        <v>1627</v>
      </c>
      <c r="AD15" s="390"/>
      <c r="AE15" s="390"/>
      <c r="AF15" s="390"/>
      <c r="AG15" s="391"/>
      <c r="AH15" s="389">
        <v>1963</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1483080</v>
      </c>
      <c r="BO15" s="409"/>
      <c r="BP15" s="409"/>
      <c r="BQ15" s="409"/>
      <c r="BR15" s="409"/>
      <c r="BS15" s="409"/>
      <c r="BT15" s="409"/>
      <c r="BU15" s="410"/>
      <c r="BV15" s="408">
        <v>1383787</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22.6</v>
      </c>
      <c r="AD16" s="508"/>
      <c r="AE16" s="508"/>
      <c r="AF16" s="508"/>
      <c r="AG16" s="509"/>
      <c r="AH16" s="507">
        <v>24.8</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5265875</v>
      </c>
      <c r="BO16" s="414"/>
      <c r="BP16" s="414"/>
      <c r="BQ16" s="414"/>
      <c r="BR16" s="414"/>
      <c r="BS16" s="414"/>
      <c r="BT16" s="414"/>
      <c r="BU16" s="415"/>
      <c r="BV16" s="413">
        <v>5053128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4244</v>
      </c>
      <c r="AD17" s="390"/>
      <c r="AE17" s="390"/>
      <c r="AF17" s="390"/>
      <c r="AG17" s="391"/>
      <c r="AH17" s="389">
        <v>4400</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1873166</v>
      </c>
      <c r="BO17" s="414"/>
      <c r="BP17" s="414"/>
      <c r="BQ17" s="414"/>
      <c r="BR17" s="414"/>
      <c r="BS17" s="414"/>
      <c r="BT17" s="414"/>
      <c r="BU17" s="415"/>
      <c r="BV17" s="413">
        <v>1767029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308.10000000000002</v>
      </c>
      <c r="M18" s="478"/>
      <c r="N18" s="478"/>
      <c r="O18" s="478"/>
      <c r="P18" s="478"/>
      <c r="Q18" s="478"/>
      <c r="R18" s="479"/>
      <c r="S18" s="479"/>
      <c r="T18" s="479"/>
      <c r="U18" s="479"/>
      <c r="V18" s="480"/>
      <c r="W18" s="494"/>
      <c r="X18" s="495"/>
      <c r="Y18" s="495"/>
      <c r="Z18" s="495"/>
      <c r="AA18" s="495"/>
      <c r="AB18" s="503"/>
      <c r="AC18" s="377">
        <v>59</v>
      </c>
      <c r="AD18" s="378"/>
      <c r="AE18" s="378"/>
      <c r="AF18" s="378"/>
      <c r="AG18" s="481"/>
      <c r="AH18" s="377">
        <v>55.5</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5741226</v>
      </c>
      <c r="BO18" s="414"/>
      <c r="BP18" s="414"/>
      <c r="BQ18" s="414"/>
      <c r="BR18" s="414"/>
      <c r="BS18" s="414"/>
      <c r="BT18" s="414"/>
      <c r="BU18" s="415"/>
      <c r="BV18" s="413">
        <v>5722230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51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7780522</v>
      </c>
      <c r="BO19" s="414"/>
      <c r="BP19" s="414"/>
      <c r="BQ19" s="414"/>
      <c r="BR19" s="414"/>
      <c r="BS19" s="414"/>
      <c r="BT19" s="414"/>
      <c r="BU19" s="415"/>
      <c r="BV19" s="413">
        <v>7540546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6974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9758573</v>
      </c>
      <c r="BO23" s="414"/>
      <c r="BP23" s="414"/>
      <c r="BQ23" s="414"/>
      <c r="BR23" s="414"/>
      <c r="BS23" s="414"/>
      <c r="BT23" s="414"/>
      <c r="BU23" s="415"/>
      <c r="BV23" s="413">
        <v>10043036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7800</v>
      </c>
      <c r="R24" s="390"/>
      <c r="S24" s="390"/>
      <c r="T24" s="390"/>
      <c r="U24" s="390"/>
      <c r="V24" s="391"/>
      <c r="W24" s="455"/>
      <c r="X24" s="446"/>
      <c r="Y24" s="447"/>
      <c r="Z24" s="386" t="s">
        <v>149</v>
      </c>
      <c r="AA24" s="387"/>
      <c r="AB24" s="387"/>
      <c r="AC24" s="387"/>
      <c r="AD24" s="387"/>
      <c r="AE24" s="387"/>
      <c r="AF24" s="387"/>
      <c r="AG24" s="388"/>
      <c r="AH24" s="389">
        <v>164</v>
      </c>
      <c r="AI24" s="390"/>
      <c r="AJ24" s="390"/>
      <c r="AK24" s="390"/>
      <c r="AL24" s="391"/>
      <c r="AM24" s="389">
        <v>553172</v>
      </c>
      <c r="AN24" s="390"/>
      <c r="AO24" s="390"/>
      <c r="AP24" s="390"/>
      <c r="AQ24" s="390"/>
      <c r="AR24" s="391"/>
      <c r="AS24" s="389">
        <v>3373</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8204413</v>
      </c>
      <c r="BO24" s="414"/>
      <c r="BP24" s="414"/>
      <c r="BQ24" s="414"/>
      <c r="BR24" s="414"/>
      <c r="BS24" s="414"/>
      <c r="BT24" s="414"/>
      <c r="BU24" s="415"/>
      <c r="BV24" s="413">
        <v>8255036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6050</v>
      </c>
      <c r="R25" s="390"/>
      <c r="S25" s="390"/>
      <c r="T25" s="390"/>
      <c r="U25" s="390"/>
      <c r="V25" s="391"/>
      <c r="W25" s="455"/>
      <c r="X25" s="446"/>
      <c r="Y25" s="447"/>
      <c r="Z25" s="386" t="s">
        <v>152</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496860</v>
      </c>
      <c r="BO25" s="409"/>
      <c r="BP25" s="409"/>
      <c r="BQ25" s="409"/>
      <c r="BR25" s="409"/>
      <c r="BS25" s="409"/>
      <c r="BT25" s="409"/>
      <c r="BU25" s="410"/>
      <c r="BV25" s="408">
        <v>540124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5660</v>
      </c>
      <c r="R26" s="390"/>
      <c r="S26" s="390"/>
      <c r="T26" s="390"/>
      <c r="U26" s="390"/>
      <c r="V26" s="391"/>
      <c r="W26" s="455"/>
      <c r="X26" s="446"/>
      <c r="Y26" s="447"/>
      <c r="Z26" s="386" t="s">
        <v>155</v>
      </c>
      <c r="AA26" s="468"/>
      <c r="AB26" s="468"/>
      <c r="AC26" s="468"/>
      <c r="AD26" s="468"/>
      <c r="AE26" s="468"/>
      <c r="AF26" s="468"/>
      <c r="AG26" s="469"/>
      <c r="AH26" s="389">
        <v>11</v>
      </c>
      <c r="AI26" s="390"/>
      <c r="AJ26" s="390"/>
      <c r="AK26" s="390"/>
      <c r="AL26" s="391"/>
      <c r="AM26" s="389">
        <v>36432</v>
      </c>
      <c r="AN26" s="390"/>
      <c r="AO26" s="390"/>
      <c r="AP26" s="390"/>
      <c r="AQ26" s="390"/>
      <c r="AR26" s="391"/>
      <c r="AS26" s="389">
        <v>3312</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3140</v>
      </c>
      <c r="R27" s="390"/>
      <c r="S27" s="390"/>
      <c r="T27" s="390"/>
      <c r="U27" s="390"/>
      <c r="V27" s="391"/>
      <c r="W27" s="455"/>
      <c r="X27" s="446"/>
      <c r="Y27" s="447"/>
      <c r="Z27" s="386" t="s">
        <v>158</v>
      </c>
      <c r="AA27" s="387"/>
      <c r="AB27" s="387"/>
      <c r="AC27" s="387"/>
      <c r="AD27" s="387"/>
      <c r="AE27" s="387"/>
      <c r="AF27" s="387"/>
      <c r="AG27" s="388"/>
      <c r="AH27" s="389">
        <v>4</v>
      </c>
      <c r="AI27" s="390"/>
      <c r="AJ27" s="390"/>
      <c r="AK27" s="390"/>
      <c r="AL27" s="391"/>
      <c r="AM27" s="389">
        <v>15564</v>
      </c>
      <c r="AN27" s="390"/>
      <c r="AO27" s="390"/>
      <c r="AP27" s="390"/>
      <c r="AQ27" s="390"/>
      <c r="AR27" s="391"/>
      <c r="AS27" s="389">
        <v>3891</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270526</v>
      </c>
      <c r="BO27" s="417"/>
      <c r="BP27" s="417"/>
      <c r="BQ27" s="417"/>
      <c r="BR27" s="417"/>
      <c r="BS27" s="417"/>
      <c r="BT27" s="417"/>
      <c r="BU27" s="418"/>
      <c r="BV27" s="416">
        <v>270526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2550</v>
      </c>
      <c r="R28" s="390"/>
      <c r="S28" s="390"/>
      <c r="T28" s="390"/>
      <c r="U28" s="390"/>
      <c r="V28" s="391"/>
      <c r="W28" s="455"/>
      <c r="X28" s="446"/>
      <c r="Y28" s="447"/>
      <c r="Z28" s="386" t="s">
        <v>161</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3523018</v>
      </c>
      <c r="BO28" s="409"/>
      <c r="BP28" s="409"/>
      <c r="BQ28" s="409"/>
      <c r="BR28" s="409"/>
      <c r="BS28" s="409"/>
      <c r="BT28" s="409"/>
      <c r="BU28" s="410"/>
      <c r="BV28" s="408">
        <v>3234769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12</v>
      </c>
      <c r="M29" s="390"/>
      <c r="N29" s="390"/>
      <c r="O29" s="390"/>
      <c r="P29" s="391"/>
      <c r="Q29" s="389">
        <v>2320</v>
      </c>
      <c r="R29" s="390"/>
      <c r="S29" s="390"/>
      <c r="T29" s="390"/>
      <c r="U29" s="390"/>
      <c r="V29" s="391"/>
      <c r="W29" s="456"/>
      <c r="X29" s="457"/>
      <c r="Y29" s="458"/>
      <c r="Z29" s="386" t="s">
        <v>165</v>
      </c>
      <c r="AA29" s="387"/>
      <c r="AB29" s="387"/>
      <c r="AC29" s="387"/>
      <c r="AD29" s="387"/>
      <c r="AE29" s="387"/>
      <c r="AF29" s="387"/>
      <c r="AG29" s="388"/>
      <c r="AH29" s="389">
        <v>168</v>
      </c>
      <c r="AI29" s="390"/>
      <c r="AJ29" s="390"/>
      <c r="AK29" s="390"/>
      <c r="AL29" s="391"/>
      <c r="AM29" s="389">
        <v>568736</v>
      </c>
      <c r="AN29" s="390"/>
      <c r="AO29" s="390"/>
      <c r="AP29" s="390"/>
      <c r="AQ29" s="390"/>
      <c r="AR29" s="391"/>
      <c r="AS29" s="389">
        <v>3385</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565000</v>
      </c>
      <c r="BO29" s="414"/>
      <c r="BP29" s="414"/>
      <c r="BQ29" s="414"/>
      <c r="BR29" s="414"/>
      <c r="BS29" s="414"/>
      <c r="BT29" s="414"/>
      <c r="BU29" s="415"/>
      <c r="BV29" s="413">
        <v>556500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97.6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2270191</v>
      </c>
      <c r="BO30" s="417"/>
      <c r="BP30" s="417"/>
      <c r="BQ30" s="417"/>
      <c r="BR30" s="417"/>
      <c r="BS30" s="417"/>
      <c r="BT30" s="417"/>
      <c r="BU30" s="418"/>
      <c r="BV30" s="416">
        <v>2113138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上水道事業特別会計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大隅肝属地区消防組合</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肝付町農業振興センター</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介護保険事業特別会計（保険事業勘定）</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IF('各会計、関係団体の財政状況及び健全化判断比率'!B33="","",'各会計、関係団体の財政状況及び健全化判断比率'!B33)</f>
        <v>病院事業特別会計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大隅肝属広域事務組合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介護保険事業特別会計（介護サービス事業勘定）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鹿児島県市町村総合事務組合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鹿児島県後期高齢者医療広域連合（一般会計）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鹿児島県後期高齢者医療広域連合（特別会計）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531</v>
      </c>
      <c r="D34" s="1181"/>
      <c r="E34" s="1182"/>
      <c r="F34" s="32">
        <v>6.78</v>
      </c>
      <c r="G34" s="33">
        <v>7.81</v>
      </c>
      <c r="H34" s="33">
        <v>7.83</v>
      </c>
      <c r="I34" s="33">
        <v>8.36</v>
      </c>
      <c r="J34" s="34">
        <v>8.82</v>
      </c>
      <c r="K34" s="22"/>
      <c r="L34" s="22"/>
      <c r="M34" s="22"/>
      <c r="N34" s="22"/>
      <c r="O34" s="22"/>
      <c r="P34" s="22"/>
    </row>
    <row r="35" spans="1:16" ht="39" customHeight="1">
      <c r="A35" s="22"/>
      <c r="B35" s="35"/>
      <c r="C35" s="1175" t="s">
        <v>532</v>
      </c>
      <c r="D35" s="1176"/>
      <c r="E35" s="1177"/>
      <c r="F35" s="36">
        <v>4.18</v>
      </c>
      <c r="G35" s="37">
        <v>3.96</v>
      </c>
      <c r="H35" s="37">
        <v>4.25</v>
      </c>
      <c r="I35" s="37">
        <v>5.41</v>
      </c>
      <c r="J35" s="38">
        <v>5.89</v>
      </c>
      <c r="K35" s="22"/>
      <c r="L35" s="22"/>
      <c r="M35" s="22"/>
      <c r="N35" s="22"/>
      <c r="O35" s="22"/>
      <c r="P35" s="22"/>
    </row>
    <row r="36" spans="1:16" ht="39" customHeight="1">
      <c r="A36" s="22"/>
      <c r="B36" s="35"/>
      <c r="C36" s="1175" t="s">
        <v>533</v>
      </c>
      <c r="D36" s="1176"/>
      <c r="E36" s="1177"/>
      <c r="F36" s="36">
        <v>1.82</v>
      </c>
      <c r="G36" s="37">
        <v>1.69</v>
      </c>
      <c r="H36" s="37">
        <v>1.41</v>
      </c>
      <c r="I36" s="37">
        <v>1.91</v>
      </c>
      <c r="J36" s="38">
        <v>2.48</v>
      </c>
      <c r="K36" s="22"/>
      <c r="L36" s="22"/>
      <c r="M36" s="22"/>
      <c r="N36" s="22"/>
      <c r="O36" s="22"/>
      <c r="P36" s="22"/>
    </row>
    <row r="37" spans="1:16" ht="39" customHeight="1">
      <c r="A37" s="22"/>
      <c r="B37" s="35"/>
      <c r="C37" s="1175" t="s">
        <v>534</v>
      </c>
      <c r="D37" s="1176"/>
      <c r="E37" s="1177"/>
      <c r="F37" s="36">
        <v>0.16</v>
      </c>
      <c r="G37" s="37">
        <v>0.2</v>
      </c>
      <c r="H37" s="37">
        <v>7.0000000000000007E-2</v>
      </c>
      <c r="I37" s="37">
        <v>1.5</v>
      </c>
      <c r="J37" s="38">
        <v>1.83</v>
      </c>
      <c r="K37" s="22"/>
      <c r="L37" s="22"/>
      <c r="M37" s="22"/>
      <c r="N37" s="22"/>
      <c r="O37" s="22"/>
      <c r="P37" s="22"/>
    </row>
    <row r="38" spans="1:16" ht="39" customHeight="1">
      <c r="A38" s="22"/>
      <c r="B38" s="35"/>
      <c r="C38" s="1175" t="s">
        <v>535</v>
      </c>
      <c r="D38" s="1176"/>
      <c r="E38" s="1177"/>
      <c r="F38" s="36">
        <v>1.01</v>
      </c>
      <c r="G38" s="37">
        <v>3.42</v>
      </c>
      <c r="H38" s="37">
        <v>2.35</v>
      </c>
      <c r="I38" s="37">
        <v>0.61</v>
      </c>
      <c r="J38" s="38">
        <v>0.74</v>
      </c>
      <c r="K38" s="22"/>
      <c r="L38" s="22"/>
      <c r="M38" s="22"/>
      <c r="N38" s="22"/>
      <c r="O38" s="22"/>
      <c r="P38" s="22"/>
    </row>
    <row r="39" spans="1:16" ht="39" customHeight="1">
      <c r="A39" s="22"/>
      <c r="B39" s="35"/>
      <c r="C39" s="1175" t="s">
        <v>536</v>
      </c>
      <c r="D39" s="1176"/>
      <c r="E39" s="1177"/>
      <c r="F39" s="36">
        <v>0.34</v>
      </c>
      <c r="G39" s="37">
        <v>0.43</v>
      </c>
      <c r="H39" s="37">
        <v>0.35</v>
      </c>
      <c r="I39" s="37">
        <v>0.59</v>
      </c>
      <c r="J39" s="38">
        <v>0.69</v>
      </c>
      <c r="K39" s="22"/>
      <c r="L39" s="22"/>
      <c r="M39" s="22"/>
      <c r="N39" s="22"/>
      <c r="O39" s="22"/>
      <c r="P39" s="22"/>
    </row>
    <row r="40" spans="1:16" ht="39" customHeight="1">
      <c r="A40" s="22"/>
      <c r="B40" s="35"/>
      <c r="C40" s="1175" t="s">
        <v>537</v>
      </c>
      <c r="D40" s="1176"/>
      <c r="E40" s="1177"/>
      <c r="F40" s="36">
        <v>0.04</v>
      </c>
      <c r="G40" s="37">
        <v>0.05</v>
      </c>
      <c r="H40" s="37">
        <v>0.06</v>
      </c>
      <c r="I40" s="37">
        <v>7.0000000000000007E-2</v>
      </c>
      <c r="J40" s="38">
        <v>0.09</v>
      </c>
      <c r="K40" s="22"/>
      <c r="L40" s="22"/>
      <c r="M40" s="22"/>
      <c r="N40" s="22"/>
      <c r="O40" s="22"/>
      <c r="P40" s="22"/>
    </row>
    <row r="41" spans="1:16" ht="39" customHeight="1">
      <c r="A41" s="22"/>
      <c r="B41" s="35"/>
      <c r="C41" s="1175" t="s">
        <v>538</v>
      </c>
      <c r="D41" s="1176"/>
      <c r="E41" s="1177"/>
      <c r="F41" s="36">
        <v>0.03</v>
      </c>
      <c r="G41" s="37">
        <v>0.04</v>
      </c>
      <c r="H41" s="37">
        <v>0.03</v>
      </c>
      <c r="I41" s="37">
        <v>0.02</v>
      </c>
      <c r="J41" s="38">
        <v>0.01</v>
      </c>
      <c r="K41" s="22"/>
      <c r="L41" s="22"/>
      <c r="M41" s="22"/>
      <c r="N41" s="22"/>
      <c r="O41" s="22"/>
      <c r="P41" s="22"/>
    </row>
    <row r="42" spans="1:16" ht="39" customHeight="1">
      <c r="A42" s="22"/>
      <c r="B42" s="39"/>
      <c r="C42" s="1175" t="s">
        <v>539</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540</v>
      </c>
      <c r="D43" s="1179"/>
      <c r="E43" s="1180"/>
      <c r="F43" s="41" t="s">
        <v>486</v>
      </c>
      <c r="G43" s="42" t="s">
        <v>486</v>
      </c>
      <c r="H43" s="42" t="s">
        <v>486</v>
      </c>
      <c r="I43" s="42" t="s">
        <v>486</v>
      </c>
      <c r="J43" s="43" t="s">
        <v>486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10</v>
      </c>
      <c r="C45" s="1192"/>
      <c r="D45" s="58"/>
      <c r="E45" s="1197" t="s">
        <v>11</v>
      </c>
      <c r="F45" s="1197"/>
      <c r="G45" s="1197"/>
      <c r="H45" s="1197"/>
      <c r="I45" s="1197"/>
      <c r="J45" s="1198"/>
      <c r="K45" s="59">
        <v>1774</v>
      </c>
      <c r="L45" s="60">
        <v>1592</v>
      </c>
      <c r="M45" s="60">
        <v>1437</v>
      </c>
      <c r="N45" s="60">
        <v>1390</v>
      </c>
      <c r="O45" s="61">
        <v>1310</v>
      </c>
      <c r="P45" s="48"/>
      <c r="Q45" s="48"/>
      <c r="R45" s="48"/>
      <c r="S45" s="48"/>
      <c r="T45" s="48"/>
      <c r="U45" s="48"/>
    </row>
    <row r="46" spans="1:21" ht="30.75" customHeight="1">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c r="A48" s="48"/>
      <c r="B48" s="1193"/>
      <c r="C48" s="1194"/>
      <c r="D48" s="62"/>
      <c r="E48" s="1185" t="s">
        <v>14</v>
      </c>
      <c r="F48" s="1185"/>
      <c r="G48" s="1185"/>
      <c r="H48" s="1185"/>
      <c r="I48" s="1185"/>
      <c r="J48" s="1186"/>
      <c r="K48" s="63">
        <v>70</v>
      </c>
      <c r="L48" s="64">
        <v>71</v>
      </c>
      <c r="M48" s="64">
        <v>60</v>
      </c>
      <c r="N48" s="64">
        <v>46</v>
      </c>
      <c r="O48" s="65">
        <v>42</v>
      </c>
      <c r="P48" s="48"/>
      <c r="Q48" s="48"/>
      <c r="R48" s="48"/>
      <c r="S48" s="48"/>
      <c r="T48" s="48"/>
      <c r="U48" s="48"/>
    </row>
    <row r="49" spans="1:21" ht="30.75" customHeight="1">
      <c r="A49" s="48"/>
      <c r="B49" s="1193"/>
      <c r="C49" s="1194"/>
      <c r="D49" s="62"/>
      <c r="E49" s="1185" t="s">
        <v>15</v>
      </c>
      <c r="F49" s="1185"/>
      <c r="G49" s="1185"/>
      <c r="H49" s="1185"/>
      <c r="I49" s="1185"/>
      <c r="J49" s="1186"/>
      <c r="K49" s="63">
        <v>80</v>
      </c>
      <c r="L49" s="64">
        <v>76</v>
      </c>
      <c r="M49" s="64">
        <v>72</v>
      </c>
      <c r="N49" s="64">
        <v>70</v>
      </c>
      <c r="O49" s="65">
        <v>71</v>
      </c>
      <c r="P49" s="48"/>
      <c r="Q49" s="48"/>
      <c r="R49" s="48"/>
      <c r="S49" s="48"/>
      <c r="T49" s="48"/>
      <c r="U49" s="48"/>
    </row>
    <row r="50" spans="1:21" ht="30.75" customHeight="1">
      <c r="A50" s="48"/>
      <c r="B50" s="1193"/>
      <c r="C50" s="1194"/>
      <c r="D50" s="62"/>
      <c r="E50" s="1185" t="s">
        <v>16</v>
      </c>
      <c r="F50" s="1185"/>
      <c r="G50" s="1185"/>
      <c r="H50" s="1185"/>
      <c r="I50" s="1185"/>
      <c r="J50" s="1186"/>
      <c r="K50" s="63">
        <v>12</v>
      </c>
      <c r="L50" s="64">
        <v>8</v>
      </c>
      <c r="M50" s="64">
        <v>7</v>
      </c>
      <c r="N50" s="64">
        <v>6</v>
      </c>
      <c r="O50" s="65">
        <v>5</v>
      </c>
      <c r="P50" s="48"/>
      <c r="Q50" s="48"/>
      <c r="R50" s="48"/>
      <c r="S50" s="48"/>
      <c r="T50" s="48"/>
      <c r="U50" s="48"/>
    </row>
    <row r="51" spans="1:21" ht="30.75" customHeight="1">
      <c r="A51" s="48"/>
      <c r="B51" s="1195"/>
      <c r="C51" s="1196"/>
      <c r="D51" s="66"/>
      <c r="E51" s="1185" t="s">
        <v>17</v>
      </c>
      <c r="F51" s="1185"/>
      <c r="G51" s="1185"/>
      <c r="H51" s="1185"/>
      <c r="I51" s="1185"/>
      <c r="J51" s="1186"/>
      <c r="K51" s="63">
        <v>1</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1209</v>
      </c>
      <c r="L52" s="64">
        <v>1110</v>
      </c>
      <c r="M52" s="64">
        <v>1077</v>
      </c>
      <c r="N52" s="64">
        <v>1105</v>
      </c>
      <c r="O52" s="65">
        <v>1095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728</v>
      </c>
      <c r="L53" s="69">
        <v>637</v>
      </c>
      <c r="M53" s="69">
        <v>499</v>
      </c>
      <c r="N53" s="69">
        <v>407</v>
      </c>
      <c r="O53" s="70">
        <v>333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211" t="s">
        <v>23</v>
      </c>
      <c r="C41" s="1212"/>
      <c r="D41" s="81"/>
      <c r="E41" s="1213" t="s">
        <v>24</v>
      </c>
      <c r="F41" s="1213"/>
      <c r="G41" s="1213"/>
      <c r="H41" s="1214"/>
      <c r="I41" s="82">
        <v>11989</v>
      </c>
      <c r="J41" s="83">
        <v>11321</v>
      </c>
      <c r="K41" s="83">
        <v>10475</v>
      </c>
      <c r="L41" s="83">
        <v>10043</v>
      </c>
      <c r="M41" s="84">
        <v>9759</v>
      </c>
    </row>
    <row r="42" spans="2:13" ht="27.75" customHeight="1">
      <c r="B42" s="1201"/>
      <c r="C42" s="1202"/>
      <c r="D42" s="85"/>
      <c r="E42" s="1205" t="s">
        <v>25</v>
      </c>
      <c r="F42" s="1205"/>
      <c r="G42" s="1205"/>
      <c r="H42" s="1206"/>
      <c r="I42" s="86" t="s">
        <v>486</v>
      </c>
      <c r="J42" s="87" t="s">
        <v>486</v>
      </c>
      <c r="K42" s="87" t="s">
        <v>486</v>
      </c>
      <c r="L42" s="87" t="s">
        <v>486</v>
      </c>
      <c r="M42" s="88" t="s">
        <v>486</v>
      </c>
    </row>
    <row r="43" spans="2:13" ht="27.75" customHeight="1">
      <c r="B43" s="1201"/>
      <c r="C43" s="1202"/>
      <c r="D43" s="85"/>
      <c r="E43" s="1205" t="s">
        <v>26</v>
      </c>
      <c r="F43" s="1205"/>
      <c r="G43" s="1205"/>
      <c r="H43" s="1206"/>
      <c r="I43" s="86">
        <v>405</v>
      </c>
      <c r="J43" s="87">
        <v>369</v>
      </c>
      <c r="K43" s="87">
        <v>338</v>
      </c>
      <c r="L43" s="87">
        <v>398</v>
      </c>
      <c r="M43" s="88">
        <v>443</v>
      </c>
    </row>
    <row r="44" spans="2:13" ht="27.75" customHeight="1">
      <c r="B44" s="1201"/>
      <c r="C44" s="1202"/>
      <c r="D44" s="85"/>
      <c r="E44" s="1205" t="s">
        <v>27</v>
      </c>
      <c r="F44" s="1205"/>
      <c r="G44" s="1205"/>
      <c r="H44" s="1206"/>
      <c r="I44" s="86">
        <v>706</v>
      </c>
      <c r="J44" s="87">
        <v>373</v>
      </c>
      <c r="K44" s="87">
        <v>611</v>
      </c>
      <c r="L44" s="87">
        <v>691</v>
      </c>
      <c r="M44" s="88">
        <v>621</v>
      </c>
    </row>
    <row r="45" spans="2:13" ht="27.75" customHeight="1">
      <c r="B45" s="1201"/>
      <c r="C45" s="1202"/>
      <c r="D45" s="85"/>
      <c r="E45" s="1205" t="s">
        <v>28</v>
      </c>
      <c r="F45" s="1205"/>
      <c r="G45" s="1205"/>
      <c r="H45" s="1206"/>
      <c r="I45" s="86">
        <v>2698</v>
      </c>
      <c r="J45" s="87">
        <v>2570</v>
      </c>
      <c r="K45" s="87">
        <v>2441</v>
      </c>
      <c r="L45" s="87">
        <v>2127</v>
      </c>
      <c r="M45" s="88">
        <v>2002</v>
      </c>
    </row>
    <row r="46" spans="2:13" ht="27.75" customHeight="1">
      <c r="B46" s="1201"/>
      <c r="C46" s="1202"/>
      <c r="D46" s="85"/>
      <c r="E46" s="1205" t="s">
        <v>29</v>
      </c>
      <c r="F46" s="1205"/>
      <c r="G46" s="1205"/>
      <c r="H46" s="1206"/>
      <c r="I46" s="86" t="s">
        <v>486</v>
      </c>
      <c r="J46" s="87" t="s">
        <v>486</v>
      </c>
      <c r="K46" s="87" t="s">
        <v>486</v>
      </c>
      <c r="L46" s="87" t="s">
        <v>486</v>
      </c>
      <c r="M46" s="88" t="s">
        <v>486</v>
      </c>
    </row>
    <row r="47" spans="2:13" ht="27.75" customHeight="1">
      <c r="B47" s="1201"/>
      <c r="C47" s="1202"/>
      <c r="D47" s="85"/>
      <c r="E47" s="1205" t="s">
        <v>30</v>
      </c>
      <c r="F47" s="1205"/>
      <c r="G47" s="1205"/>
      <c r="H47" s="1206"/>
      <c r="I47" s="86" t="s">
        <v>486</v>
      </c>
      <c r="J47" s="87" t="s">
        <v>486</v>
      </c>
      <c r="K47" s="87" t="s">
        <v>486</v>
      </c>
      <c r="L47" s="87" t="s">
        <v>486</v>
      </c>
      <c r="M47" s="88" t="s">
        <v>486</v>
      </c>
    </row>
    <row r="48" spans="2:13" ht="27.75" customHeight="1">
      <c r="B48" s="1203"/>
      <c r="C48" s="1204"/>
      <c r="D48" s="85"/>
      <c r="E48" s="1205" t="s">
        <v>31</v>
      </c>
      <c r="F48" s="1205"/>
      <c r="G48" s="1205"/>
      <c r="H48" s="1206"/>
      <c r="I48" s="86" t="s">
        <v>486</v>
      </c>
      <c r="J48" s="87" t="s">
        <v>486</v>
      </c>
      <c r="K48" s="87" t="s">
        <v>486</v>
      </c>
      <c r="L48" s="87" t="s">
        <v>486</v>
      </c>
      <c r="M48" s="88" t="s">
        <v>486</v>
      </c>
    </row>
    <row r="49" spans="2:13" ht="27.75" customHeight="1">
      <c r="B49" s="1199" t="s">
        <v>32</v>
      </c>
      <c r="C49" s="1200"/>
      <c r="D49" s="89"/>
      <c r="E49" s="1205" t="s">
        <v>33</v>
      </c>
      <c r="F49" s="1205"/>
      <c r="G49" s="1205"/>
      <c r="H49" s="1206"/>
      <c r="I49" s="86">
        <v>4704</v>
      </c>
      <c r="J49" s="87">
        <v>4766</v>
      </c>
      <c r="K49" s="87">
        <v>5131</v>
      </c>
      <c r="L49" s="87">
        <v>5098</v>
      </c>
      <c r="M49" s="88">
        <v>5583</v>
      </c>
    </row>
    <row r="50" spans="2:13" ht="27.75" customHeight="1">
      <c r="B50" s="1201"/>
      <c r="C50" s="1202"/>
      <c r="D50" s="85"/>
      <c r="E50" s="1205" t="s">
        <v>34</v>
      </c>
      <c r="F50" s="1205"/>
      <c r="G50" s="1205"/>
      <c r="H50" s="1206"/>
      <c r="I50" s="86">
        <v>394</v>
      </c>
      <c r="J50" s="87">
        <v>365</v>
      </c>
      <c r="K50" s="87">
        <v>335</v>
      </c>
      <c r="L50" s="87">
        <v>304</v>
      </c>
      <c r="M50" s="88">
        <v>311</v>
      </c>
    </row>
    <row r="51" spans="2:13" ht="27.75" customHeight="1">
      <c r="B51" s="1203"/>
      <c r="C51" s="1204"/>
      <c r="D51" s="85"/>
      <c r="E51" s="1205" t="s">
        <v>35</v>
      </c>
      <c r="F51" s="1205"/>
      <c r="G51" s="1205"/>
      <c r="H51" s="1206"/>
      <c r="I51" s="86">
        <v>9269</v>
      </c>
      <c r="J51" s="87">
        <v>9020</v>
      </c>
      <c r="K51" s="87">
        <v>8794</v>
      </c>
      <c r="L51" s="87">
        <v>8454</v>
      </c>
      <c r="M51" s="88">
        <v>8309</v>
      </c>
    </row>
    <row r="52" spans="2:13" ht="27.75" customHeight="1" thickBot="1">
      <c r="B52" s="1207" t="s">
        <v>36</v>
      </c>
      <c r="C52" s="1208"/>
      <c r="D52" s="90"/>
      <c r="E52" s="1209" t="s">
        <v>37</v>
      </c>
      <c r="F52" s="1209"/>
      <c r="G52" s="1209"/>
      <c r="H52" s="1210"/>
      <c r="I52" s="91">
        <v>1430</v>
      </c>
      <c r="J52" s="92">
        <v>482</v>
      </c>
      <c r="K52" s="92">
        <v>-395</v>
      </c>
      <c r="L52" s="92">
        <v>-598</v>
      </c>
      <c r="M52" s="93">
        <v>-1377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24"/>
      <c r="H50" s="1225"/>
      <c r="I50" s="1225"/>
      <c r="J50" s="1226"/>
      <c r="K50" s="354" t="s">
        <v>526</v>
      </c>
      <c r="L50" s="354" t="s">
        <v>527</v>
      </c>
      <c r="M50" s="354" t="s">
        <v>528</v>
      </c>
      <c r="N50" s="354" t="s">
        <v>529</v>
      </c>
      <c r="O50" s="354" t="s">
        <v>530</v>
      </c>
    </row>
    <row r="51" spans="1:17">
      <c r="B51" s="248"/>
      <c r="C51" s="244"/>
      <c r="D51" s="244"/>
      <c r="E51" s="244"/>
      <c r="F51" s="244"/>
      <c r="G51" s="1227" t="s">
        <v>555</v>
      </c>
      <c r="H51" s="1228"/>
      <c r="I51" s="1233" t="s">
        <v>556</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557</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558</v>
      </c>
      <c r="H55" s="1241"/>
      <c r="I55" s="1237" t="s">
        <v>556</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557</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47" t="s">
        <v>560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24"/>
      <c r="H72" s="1225"/>
      <c r="I72" s="1225"/>
      <c r="J72" s="1226"/>
      <c r="K72" s="354" t="s">
        <v>526</v>
      </c>
      <c r="L72" s="354" t="s">
        <v>527</v>
      </c>
      <c r="M72" s="354" t="s">
        <v>528</v>
      </c>
      <c r="N72" s="354" t="s">
        <v>529</v>
      </c>
      <c r="O72" s="354" t="s">
        <v>530</v>
      </c>
    </row>
    <row r="73" spans="2:30">
      <c r="B73" s="248"/>
      <c r="C73" s="244"/>
      <c r="D73" s="244"/>
      <c r="E73" s="244"/>
      <c r="F73" s="244"/>
      <c r="G73" s="1227" t="s">
        <v>555</v>
      </c>
      <c r="H73" s="1228"/>
      <c r="I73" s="1233" t="s">
        <v>556</v>
      </c>
      <c r="J73" s="1233"/>
      <c r="K73" s="1248">
        <v>26.3</v>
      </c>
      <c r="L73" s="1248">
        <v>8.9</v>
      </c>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562</v>
      </c>
      <c r="J75" s="1237"/>
      <c r="K75" s="1249">
        <v>13.2</v>
      </c>
      <c r="L75" s="1249">
        <v>12.5</v>
      </c>
      <c r="M75" s="1249">
        <v>11.4</v>
      </c>
      <c r="N75" s="1249">
        <v>9.5</v>
      </c>
      <c r="O75" s="1249">
        <v>7.7</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558</v>
      </c>
      <c r="H77" s="1241"/>
      <c r="I77" s="1237" t="s">
        <v>556</v>
      </c>
      <c r="J77" s="1237"/>
      <c r="K77" s="1248">
        <v>64.3</v>
      </c>
      <c r="L77" s="1248">
        <v>61.3</v>
      </c>
      <c r="M77" s="1236">
        <v>54.6</v>
      </c>
      <c r="N77" s="1236">
        <v>48.7</v>
      </c>
      <c r="O77" s="1236">
        <v>44.9</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562</v>
      </c>
      <c r="J79" s="1246"/>
      <c r="K79" s="1251">
        <v>12.3</v>
      </c>
      <c r="L79" s="1251">
        <v>11.7</v>
      </c>
      <c r="M79" s="1251">
        <v>11.2</v>
      </c>
      <c r="N79" s="1251">
        <v>10.4</v>
      </c>
      <c r="O79" s="1251">
        <v>8.5</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81576</v>
      </c>
      <c r="E3" s="116"/>
      <c r="F3" s="117">
        <v>61557</v>
      </c>
      <c r="G3" s="118"/>
      <c r="H3" s="119"/>
    </row>
    <row r="4" spans="1:8">
      <c r="A4" s="120"/>
      <c r="B4" s="121"/>
      <c r="C4" s="122"/>
      <c r="D4" s="123">
        <v>45153</v>
      </c>
      <c r="E4" s="124"/>
      <c r="F4" s="125">
        <v>32497</v>
      </c>
      <c r="G4" s="126"/>
      <c r="H4" s="127"/>
    </row>
    <row r="5" spans="1:8">
      <c r="A5" s="108" t="s">
        <v>520</v>
      </c>
      <c r="B5" s="113"/>
      <c r="C5" s="114"/>
      <c r="D5" s="115">
        <v>76634</v>
      </c>
      <c r="E5" s="116"/>
      <c r="F5" s="117">
        <v>69806</v>
      </c>
      <c r="G5" s="118"/>
      <c r="H5" s="119"/>
    </row>
    <row r="6" spans="1:8">
      <c r="A6" s="120"/>
      <c r="B6" s="121"/>
      <c r="C6" s="122"/>
      <c r="D6" s="123">
        <v>44760</v>
      </c>
      <c r="E6" s="124"/>
      <c r="F6" s="125">
        <v>32823</v>
      </c>
      <c r="G6" s="126"/>
      <c r="H6" s="127"/>
    </row>
    <row r="7" spans="1:8">
      <c r="A7" s="108" t="s">
        <v>521</v>
      </c>
      <c r="B7" s="113"/>
      <c r="C7" s="114"/>
      <c r="D7" s="115">
        <v>67562</v>
      </c>
      <c r="E7" s="116"/>
      <c r="F7" s="117">
        <v>74444</v>
      </c>
      <c r="G7" s="118"/>
      <c r="H7" s="119"/>
    </row>
    <row r="8" spans="1:8">
      <c r="A8" s="120"/>
      <c r="B8" s="121"/>
      <c r="C8" s="122"/>
      <c r="D8" s="123">
        <v>44222</v>
      </c>
      <c r="E8" s="124"/>
      <c r="F8" s="125">
        <v>34175</v>
      </c>
      <c r="G8" s="126"/>
      <c r="H8" s="127"/>
    </row>
    <row r="9" spans="1:8">
      <c r="A9" s="108" t="s">
        <v>522</v>
      </c>
      <c r="B9" s="113"/>
      <c r="C9" s="114"/>
      <c r="D9" s="115">
        <v>87101</v>
      </c>
      <c r="E9" s="116"/>
      <c r="F9" s="117">
        <v>85205</v>
      </c>
      <c r="G9" s="118"/>
      <c r="H9" s="119"/>
    </row>
    <row r="10" spans="1:8">
      <c r="A10" s="120"/>
      <c r="B10" s="121"/>
      <c r="C10" s="122"/>
      <c r="D10" s="123">
        <v>55168</v>
      </c>
      <c r="E10" s="124"/>
      <c r="F10" s="125">
        <v>38847</v>
      </c>
      <c r="G10" s="126"/>
      <c r="H10" s="127"/>
    </row>
    <row r="11" spans="1:8">
      <c r="A11" s="108" t="s">
        <v>523</v>
      </c>
      <c r="B11" s="113"/>
      <c r="C11" s="114"/>
      <c r="D11" s="115">
        <v>80753</v>
      </c>
      <c r="E11" s="116"/>
      <c r="F11" s="117">
        <v>77577</v>
      </c>
      <c r="G11" s="118"/>
      <c r="H11" s="119"/>
    </row>
    <row r="12" spans="1:8">
      <c r="A12" s="120"/>
      <c r="B12" s="121"/>
      <c r="C12" s="128"/>
      <c r="D12" s="123">
        <v>46339</v>
      </c>
      <c r="E12" s="124"/>
      <c r="F12" s="125">
        <v>40870</v>
      </c>
      <c r="G12" s="126"/>
      <c r="H12" s="127"/>
    </row>
    <row r="13" spans="1:8">
      <c r="A13" s="108"/>
      <c r="B13" s="113"/>
      <c r="C13" s="129"/>
      <c r="D13" s="130">
        <v>78725</v>
      </c>
      <c r="E13" s="131"/>
      <c r="F13" s="132">
        <v>73718</v>
      </c>
      <c r="G13" s="133"/>
      <c r="H13" s="119"/>
    </row>
    <row r="14" spans="1:8">
      <c r="A14" s="120"/>
      <c r="B14" s="121"/>
      <c r="C14" s="122"/>
      <c r="D14" s="123">
        <v>47128</v>
      </c>
      <c r="E14" s="124"/>
      <c r="F14" s="125">
        <v>35842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4.1900000000000004</v>
      </c>
      <c r="C19" s="134">
        <f>ROUND(VALUE(SUBSTITUTE(実質収支比率等に係る経年分析!G$48,"▲","-")),2)</f>
        <v>3.96</v>
      </c>
      <c r="D19" s="134">
        <f>ROUND(VALUE(SUBSTITUTE(実質収支比率等に係る経年分析!H$48,"▲","-")),2)</f>
        <v>4.26</v>
      </c>
      <c r="E19" s="134">
        <f>ROUND(VALUE(SUBSTITUTE(実質収支比率等に係る経年分析!I$48,"▲","-")),2)</f>
        <v>7.62</v>
      </c>
      <c r="F19" s="134">
        <f>ROUND(VALUE(SUBSTITUTE(実質収支比率等に係る経年分析!J$48,"▲","-")),2)</f>
        <v>5.9</v>
      </c>
    </row>
    <row r="20" spans="1:11">
      <c r="A20" s="134" t="s">
        <v>42</v>
      </c>
      <c r="B20" s="134">
        <f>ROUND(VALUE(SUBSTITUTE(実質収支比率等に係る経年分析!F$47,"▲","-")),2)</f>
        <v>44.1</v>
      </c>
      <c r="C20" s="134">
        <f>ROUND(VALUE(SUBSTITUTE(実質収支比率等に係る経年分析!G$47,"▲","-")),2)</f>
        <v>45.47</v>
      </c>
      <c r="D20" s="134">
        <f>ROUND(VALUE(SUBSTITUTE(実質収支比率等に係る経年分析!H$47,"▲","-")),2)</f>
        <v>49.87</v>
      </c>
      <c r="E20" s="134">
        <f>ROUND(VALUE(SUBSTITUTE(実質収支比率等に係る経年分析!I$47,"▲","-")),2)</f>
        <v>51.1</v>
      </c>
      <c r="F20" s="134">
        <f>ROUND(VALUE(SUBSTITUTE(実質収支比率等に係る経年分析!J$47,"▲","-")),2)</f>
        <v>54.75</v>
      </c>
    </row>
    <row r="21" spans="1:11">
      <c r="A21" s="134" t="s">
        <v>43</v>
      </c>
      <c r="B21" s="134">
        <f>IF(ISNUMBER(VALUE(SUBSTITUTE(実質収支比率等に係る経年分析!F$49,"▲","-"))),ROUND(VALUE(SUBSTITUTE(実質収支比率等に係る経年分析!F$49,"▲","-")),2),NA())</f>
        <v>3.6</v>
      </c>
      <c r="C21" s="134">
        <f>IF(ISNUMBER(VALUE(SUBSTITUTE(実質収支比率等に係る経年分析!G$49,"▲","-"))),ROUND(VALUE(SUBSTITUTE(実質収支比率等に係る経年分析!G$49,"▲","-")),2),NA())</f>
        <v>0.17</v>
      </c>
      <c r="D21" s="134">
        <f>IF(ISNUMBER(VALUE(SUBSTITUTE(実質収支比率等に係る経年分析!H$49,"▲","-"))),ROUND(VALUE(SUBSTITUTE(実質収支比率等に係る経年分析!H$49,"▲","-")),2),NA())</f>
        <v>4.3600000000000003</v>
      </c>
      <c r="E21" s="134">
        <f>IF(ISNUMBER(VALUE(SUBSTITUTE(実質収支比率等に係る経年分析!I$49,"▲","-"))),ROUND(VALUE(SUBSTITUTE(実質収支比率等に係る経年分析!I$49,"▲","-")),2),NA())</f>
        <v>3.73</v>
      </c>
      <c r="F21" s="134">
        <f>IF(ISNUMBER(VALUE(SUBSTITUTE(実質収支比率等に係る経年分析!J$49,"▲","-"))),ROUND(VALUE(SUBSTITUTE(実質収支比率等に係る経年分析!J$49,"▲","-")),2),NA())</f>
        <v>2.88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介護保険事業特別会計（介護サービス事業勘定）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0.69</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2.35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0.74</v>
      </c>
    </row>
    <row r="33" spans="1:16">
      <c r="A33" s="135" t="str">
        <f>IF(連結実質赤字比率に係る赤字・黒字の構成分析!C$37="",NA(),連結実質赤字比率に係る赤字・黒字の構成分析!C$37)</f>
        <v>介護保険事業特別会計（保険事業勘定）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1.83</v>
      </c>
    </row>
    <row r="34" spans="1:16">
      <c r="A34" s="135" t="str">
        <f>IF(連結実質赤字比率に係る赤字・黒字の構成分析!C$36="",NA(),連結実質赤字比率に係る赤字・黒字の構成分析!C$36)</f>
        <v>病院事業特別会計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5.89</v>
      </c>
    </row>
    <row r="36" spans="1:16">
      <c r="A36" s="135" t="str">
        <f>IF(連結実質赤字比率に係る赤字・黒字の構成分析!C$34="",NA(),連結実質赤字比率に係る赤字・黒字の構成分析!C$34)</f>
        <v>上水道事業特別会計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7.81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1209</v>
      </c>
      <c r="E42" s="136"/>
      <c r="F42" s="136"/>
      <c r="G42" s="136">
        <f>'実質公債費比率（分子）の構造'!L$52</f>
        <v>1110</v>
      </c>
      <c r="H42" s="136"/>
      <c r="I42" s="136"/>
      <c r="J42" s="136">
        <f>'実質公債費比率（分子）の構造'!M$52</f>
        <v>1077</v>
      </c>
      <c r="K42" s="136"/>
      <c r="L42" s="136"/>
      <c r="M42" s="136">
        <f>'実質公債費比率（分子）の構造'!N$52</f>
        <v>1105</v>
      </c>
      <c r="N42" s="136"/>
      <c r="O42" s="136"/>
      <c r="P42" s="136">
        <f>'実質公債費比率（分子）の構造'!O$52</f>
        <v>1095</v>
      </c>
    </row>
    <row r="43" spans="1:16">
      <c r="A43" s="136" t="s">
        <v>51</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12</v>
      </c>
      <c r="C44" s="136"/>
      <c r="D44" s="136"/>
      <c r="E44" s="136">
        <f>'実質公債費比率（分子）の構造'!L$50</f>
        <v>8</v>
      </c>
      <c r="F44" s="136"/>
      <c r="G44" s="136"/>
      <c r="H44" s="136">
        <f>'実質公債費比率（分子）の構造'!M$50</f>
        <v>7</v>
      </c>
      <c r="I44" s="136"/>
      <c r="J44" s="136"/>
      <c r="K44" s="136">
        <f>'実質公債費比率（分子）の構造'!N$50</f>
        <v>6</v>
      </c>
      <c r="L44" s="136"/>
      <c r="M44" s="136"/>
      <c r="N44" s="136">
        <f>'実質公債費比率（分子）の構造'!O$50</f>
        <v>5</v>
      </c>
      <c r="O44" s="136"/>
      <c r="P44" s="136"/>
    </row>
    <row r="45" spans="1:16">
      <c r="A45" s="136" t="s">
        <v>53</v>
      </c>
      <c r="B45" s="136">
        <f>'実質公債費比率（分子）の構造'!K$49</f>
        <v>80</v>
      </c>
      <c r="C45" s="136"/>
      <c r="D45" s="136"/>
      <c r="E45" s="136">
        <f>'実質公債費比率（分子）の構造'!L$49</f>
        <v>76</v>
      </c>
      <c r="F45" s="136"/>
      <c r="G45" s="136"/>
      <c r="H45" s="136">
        <f>'実質公債費比率（分子）の構造'!M$49</f>
        <v>72</v>
      </c>
      <c r="I45" s="136"/>
      <c r="J45" s="136"/>
      <c r="K45" s="136">
        <f>'実質公債費比率（分子）の構造'!N$49</f>
        <v>70</v>
      </c>
      <c r="L45" s="136"/>
      <c r="M45" s="136"/>
      <c r="N45" s="136">
        <f>'実質公債費比率（分子）の構造'!O$49</f>
        <v>71</v>
      </c>
      <c r="O45" s="136"/>
      <c r="P45" s="136"/>
    </row>
    <row r="46" spans="1:16">
      <c r="A46" s="136" t="s">
        <v>54</v>
      </c>
      <c r="B46" s="136">
        <f>'実質公債費比率（分子）の構造'!K$48</f>
        <v>70</v>
      </c>
      <c r="C46" s="136"/>
      <c r="D46" s="136"/>
      <c r="E46" s="136">
        <f>'実質公債費比率（分子）の構造'!L$48</f>
        <v>71</v>
      </c>
      <c r="F46" s="136"/>
      <c r="G46" s="136"/>
      <c r="H46" s="136">
        <f>'実質公債費比率（分子）の構造'!M$48</f>
        <v>60</v>
      </c>
      <c r="I46" s="136"/>
      <c r="J46" s="136"/>
      <c r="K46" s="136">
        <f>'実質公債費比率（分子）の構造'!N$48</f>
        <v>46</v>
      </c>
      <c r="L46" s="136"/>
      <c r="M46" s="136"/>
      <c r="N46" s="136">
        <f>'実質公債費比率（分子）の構造'!O$48</f>
        <v>42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1774</v>
      </c>
      <c r="C49" s="136"/>
      <c r="D49" s="136"/>
      <c r="E49" s="136">
        <f>'実質公債費比率（分子）の構造'!L$45</f>
        <v>1592</v>
      </c>
      <c r="F49" s="136"/>
      <c r="G49" s="136"/>
      <c r="H49" s="136">
        <f>'実質公債費比率（分子）の構造'!M$45</f>
        <v>1437</v>
      </c>
      <c r="I49" s="136"/>
      <c r="J49" s="136"/>
      <c r="K49" s="136">
        <f>'実質公債費比率（分子）の構造'!N$45</f>
        <v>1390</v>
      </c>
      <c r="L49" s="136"/>
      <c r="M49" s="136"/>
      <c r="N49" s="136">
        <f>'実質公債費比率（分子）の構造'!O$45</f>
        <v>1310</v>
      </c>
      <c r="O49" s="136"/>
      <c r="P49" s="136"/>
    </row>
    <row r="50" spans="1:16">
      <c r="A50" s="136" t="s">
        <v>58</v>
      </c>
      <c r="B50" s="136" t="e">
        <f>NA()</f>
        <v>#N/A</v>
      </c>
      <c r="C50" s="136">
        <f>IF(ISNUMBER('実質公債費比率（分子）の構造'!K$53),'実質公債費比率（分子）の構造'!K$53,NA())</f>
        <v>728</v>
      </c>
      <c r="D50" s="136" t="e">
        <f>NA()</f>
        <v>#N/A</v>
      </c>
      <c r="E50" s="136" t="e">
        <f>NA()</f>
        <v>#N/A</v>
      </c>
      <c r="F50" s="136">
        <f>IF(ISNUMBER('実質公債費比率（分子）の構造'!L$53),'実質公債費比率（分子）の構造'!L$53,NA())</f>
        <v>637</v>
      </c>
      <c r="G50" s="136" t="e">
        <f>NA()</f>
        <v>#N/A</v>
      </c>
      <c r="H50" s="136" t="e">
        <f>NA()</f>
        <v>#N/A</v>
      </c>
      <c r="I50" s="136">
        <f>IF(ISNUMBER('実質公債費比率（分子）の構造'!M$53),'実質公債費比率（分子）の構造'!M$53,NA())</f>
        <v>499</v>
      </c>
      <c r="J50" s="136" t="e">
        <f>NA()</f>
        <v>#N/A</v>
      </c>
      <c r="K50" s="136" t="e">
        <f>NA()</f>
        <v>#N/A</v>
      </c>
      <c r="L50" s="136">
        <f>IF(ISNUMBER('実質公債費比率（分子）の構造'!N$53),'実質公債費比率（分子）の構造'!N$53,NA())</f>
        <v>407</v>
      </c>
      <c r="M50" s="136" t="e">
        <f>NA()</f>
        <v>#N/A</v>
      </c>
      <c r="N50" s="136" t="e">
        <f>NA()</f>
        <v>#N/A</v>
      </c>
      <c r="O50" s="136">
        <f>IF(ISNUMBER('実質公債費比率（分子）の構造'!O$53),'実質公債費比率（分子）の構造'!O$53,NA())</f>
        <v>333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9269</v>
      </c>
      <c r="E56" s="135"/>
      <c r="F56" s="135"/>
      <c r="G56" s="135">
        <f>'将来負担比率（分子）の構造'!J$51</f>
        <v>9020</v>
      </c>
      <c r="H56" s="135"/>
      <c r="I56" s="135"/>
      <c r="J56" s="135">
        <f>'将来負担比率（分子）の構造'!K$51</f>
        <v>8794</v>
      </c>
      <c r="K56" s="135"/>
      <c r="L56" s="135"/>
      <c r="M56" s="135">
        <f>'将来負担比率（分子）の構造'!L$51</f>
        <v>8454</v>
      </c>
      <c r="N56" s="135"/>
      <c r="O56" s="135"/>
      <c r="P56" s="135">
        <f>'将来負担比率（分子）の構造'!M$51</f>
        <v>8309</v>
      </c>
    </row>
    <row r="57" spans="1:16">
      <c r="A57" s="135" t="s">
        <v>34</v>
      </c>
      <c r="B57" s="135"/>
      <c r="C57" s="135"/>
      <c r="D57" s="135">
        <f>'将来負担比率（分子）の構造'!I$50</f>
        <v>394</v>
      </c>
      <c r="E57" s="135"/>
      <c r="F57" s="135"/>
      <c r="G57" s="135">
        <f>'将来負担比率（分子）の構造'!J$50</f>
        <v>365</v>
      </c>
      <c r="H57" s="135"/>
      <c r="I57" s="135"/>
      <c r="J57" s="135">
        <f>'将来負担比率（分子）の構造'!K$50</f>
        <v>335</v>
      </c>
      <c r="K57" s="135"/>
      <c r="L57" s="135"/>
      <c r="M57" s="135">
        <f>'将来負担比率（分子）の構造'!L$50</f>
        <v>304</v>
      </c>
      <c r="N57" s="135"/>
      <c r="O57" s="135"/>
      <c r="P57" s="135">
        <f>'将来負担比率（分子）の構造'!M$50</f>
        <v>311</v>
      </c>
    </row>
    <row r="58" spans="1:16">
      <c r="A58" s="135" t="s">
        <v>33</v>
      </c>
      <c r="B58" s="135"/>
      <c r="C58" s="135"/>
      <c r="D58" s="135">
        <f>'将来負担比率（分子）の構造'!I$49</f>
        <v>4704</v>
      </c>
      <c r="E58" s="135"/>
      <c r="F58" s="135"/>
      <c r="G58" s="135">
        <f>'将来負担比率（分子）の構造'!J$49</f>
        <v>4766</v>
      </c>
      <c r="H58" s="135"/>
      <c r="I58" s="135"/>
      <c r="J58" s="135">
        <f>'将来負担比率（分子）の構造'!K$49</f>
        <v>5131</v>
      </c>
      <c r="K58" s="135"/>
      <c r="L58" s="135"/>
      <c r="M58" s="135">
        <f>'将来負担比率（分子）の構造'!L$49</f>
        <v>5098</v>
      </c>
      <c r="N58" s="135"/>
      <c r="O58" s="135"/>
      <c r="P58" s="135">
        <f>'将来負担比率（分子）の構造'!M$49</f>
        <v>5583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2698</v>
      </c>
      <c r="C62" s="135"/>
      <c r="D62" s="135"/>
      <c r="E62" s="135">
        <f>'将来負担比率（分子）の構造'!J$45</f>
        <v>2570</v>
      </c>
      <c r="F62" s="135"/>
      <c r="G62" s="135"/>
      <c r="H62" s="135">
        <f>'将来負担比率（分子）の構造'!K$45</f>
        <v>2441</v>
      </c>
      <c r="I62" s="135"/>
      <c r="J62" s="135"/>
      <c r="K62" s="135">
        <f>'将来負担比率（分子）の構造'!L$45</f>
        <v>2127</v>
      </c>
      <c r="L62" s="135"/>
      <c r="M62" s="135"/>
      <c r="N62" s="135">
        <f>'将来負担比率（分子）の構造'!M$45</f>
        <v>2002</v>
      </c>
      <c r="O62" s="135"/>
      <c r="P62" s="135"/>
    </row>
    <row r="63" spans="1:16">
      <c r="A63" s="135" t="s">
        <v>27</v>
      </c>
      <c r="B63" s="135">
        <f>'将来負担比率（分子）の構造'!I$44</f>
        <v>706</v>
      </c>
      <c r="C63" s="135"/>
      <c r="D63" s="135"/>
      <c r="E63" s="135">
        <f>'将来負担比率（分子）の構造'!J$44</f>
        <v>373</v>
      </c>
      <c r="F63" s="135"/>
      <c r="G63" s="135"/>
      <c r="H63" s="135">
        <f>'将来負担比率（分子）の構造'!K$44</f>
        <v>611</v>
      </c>
      <c r="I63" s="135"/>
      <c r="J63" s="135"/>
      <c r="K63" s="135">
        <f>'将来負担比率（分子）の構造'!L$44</f>
        <v>691</v>
      </c>
      <c r="L63" s="135"/>
      <c r="M63" s="135"/>
      <c r="N63" s="135">
        <f>'将来負担比率（分子）の構造'!M$44</f>
        <v>621</v>
      </c>
      <c r="O63" s="135"/>
      <c r="P63" s="135"/>
    </row>
    <row r="64" spans="1:16">
      <c r="A64" s="135" t="s">
        <v>26</v>
      </c>
      <c r="B64" s="135">
        <f>'将来負担比率（分子）の構造'!I$43</f>
        <v>405</v>
      </c>
      <c r="C64" s="135"/>
      <c r="D64" s="135"/>
      <c r="E64" s="135">
        <f>'将来負担比率（分子）の構造'!J$43</f>
        <v>369</v>
      </c>
      <c r="F64" s="135"/>
      <c r="G64" s="135"/>
      <c r="H64" s="135">
        <f>'将来負担比率（分子）の構造'!K$43</f>
        <v>338</v>
      </c>
      <c r="I64" s="135"/>
      <c r="J64" s="135"/>
      <c r="K64" s="135">
        <f>'将来負担比率（分子）の構造'!L$43</f>
        <v>398</v>
      </c>
      <c r="L64" s="135"/>
      <c r="M64" s="135"/>
      <c r="N64" s="135">
        <f>'将来負担比率（分子）の構造'!M$43</f>
        <v>443</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11989</v>
      </c>
      <c r="C66" s="135"/>
      <c r="D66" s="135"/>
      <c r="E66" s="135">
        <f>'将来負担比率（分子）の構造'!J$41</f>
        <v>11321</v>
      </c>
      <c r="F66" s="135"/>
      <c r="G66" s="135"/>
      <c r="H66" s="135">
        <f>'将来負担比率（分子）の構造'!K$41</f>
        <v>10475</v>
      </c>
      <c r="I66" s="135"/>
      <c r="J66" s="135"/>
      <c r="K66" s="135">
        <f>'将来負担比率（分子）の構造'!L$41</f>
        <v>10043</v>
      </c>
      <c r="L66" s="135"/>
      <c r="M66" s="135"/>
      <c r="N66" s="135">
        <f>'将来負担比率（分子）の構造'!M$41</f>
        <v>9759</v>
      </c>
      <c r="O66" s="135"/>
      <c r="P66" s="135"/>
    </row>
    <row r="67" spans="1:16">
      <c r="A67" s="135" t="s">
        <v>62</v>
      </c>
      <c r="B67" s="135" t="e">
        <f>NA()</f>
        <v>#N/A</v>
      </c>
      <c r="C67" s="135">
        <f>IF(ISNUMBER('将来負担比率（分子）の構造'!I$52), IF('将来負担比率（分子）の構造'!I$52 &lt; 0, 0, '将来負担比率（分子）の構造'!I$52), NA())</f>
        <v>1430</v>
      </c>
      <c r="D67" s="135" t="e">
        <f>NA()</f>
        <v>#N/A</v>
      </c>
      <c r="E67" s="135" t="e">
        <f>NA()</f>
        <v>#N/A</v>
      </c>
      <c r="F67" s="135">
        <f>IF(ISNUMBER('将来負担比率（分子）の構造'!J$52), IF('将来負担比率（分子）の構造'!J$52 &lt; 0, 0, '将来負担比率（分子）の構造'!J$52), NA())</f>
        <v>482</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1496475</v>
      </c>
      <c r="S5" s="669"/>
      <c r="T5" s="669"/>
      <c r="U5" s="669"/>
      <c r="V5" s="669"/>
      <c r="W5" s="669"/>
      <c r="X5" s="669"/>
      <c r="Y5" s="716"/>
      <c r="Z5" s="729">
        <v>13.9</v>
      </c>
      <c r="AA5" s="729"/>
      <c r="AB5" s="729"/>
      <c r="AC5" s="729"/>
      <c r="AD5" s="730">
        <v>1496475</v>
      </c>
      <c r="AE5" s="730"/>
      <c r="AF5" s="730"/>
      <c r="AG5" s="730"/>
      <c r="AH5" s="730"/>
      <c r="AI5" s="730"/>
      <c r="AJ5" s="730"/>
      <c r="AK5" s="730"/>
      <c r="AL5" s="717">
        <v>24.3</v>
      </c>
      <c r="AM5" s="686"/>
      <c r="AN5" s="686"/>
      <c r="AO5" s="718"/>
      <c r="AP5" s="705" t="s">
        <v>204</v>
      </c>
      <c r="AQ5" s="706"/>
      <c r="AR5" s="706"/>
      <c r="AS5" s="706"/>
      <c r="AT5" s="706"/>
      <c r="AU5" s="706"/>
      <c r="AV5" s="706"/>
      <c r="AW5" s="706"/>
      <c r="AX5" s="706"/>
      <c r="AY5" s="706"/>
      <c r="AZ5" s="706"/>
      <c r="BA5" s="706"/>
      <c r="BB5" s="706"/>
      <c r="BC5" s="706"/>
      <c r="BD5" s="706"/>
      <c r="BE5" s="706"/>
      <c r="BF5" s="707"/>
      <c r="BG5" s="618">
        <v>1496475</v>
      </c>
      <c r="BH5" s="619"/>
      <c r="BI5" s="619"/>
      <c r="BJ5" s="619"/>
      <c r="BK5" s="619"/>
      <c r="BL5" s="619"/>
      <c r="BM5" s="619"/>
      <c r="BN5" s="620"/>
      <c r="BO5" s="671">
        <v>100</v>
      </c>
      <c r="BP5" s="671"/>
      <c r="BQ5" s="671"/>
      <c r="BR5" s="671"/>
      <c r="BS5" s="672" t="s">
        <v>205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197</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97352</v>
      </c>
      <c r="S6" s="619"/>
      <c r="T6" s="619"/>
      <c r="U6" s="619"/>
      <c r="V6" s="619"/>
      <c r="W6" s="619"/>
      <c r="X6" s="619"/>
      <c r="Y6" s="620"/>
      <c r="Z6" s="671">
        <v>0.9</v>
      </c>
      <c r="AA6" s="671"/>
      <c r="AB6" s="671"/>
      <c r="AC6" s="671"/>
      <c r="AD6" s="672">
        <v>97352</v>
      </c>
      <c r="AE6" s="672"/>
      <c r="AF6" s="672"/>
      <c r="AG6" s="672"/>
      <c r="AH6" s="672"/>
      <c r="AI6" s="672"/>
      <c r="AJ6" s="672"/>
      <c r="AK6" s="672"/>
      <c r="AL6" s="641">
        <v>1.6</v>
      </c>
      <c r="AM6" s="673"/>
      <c r="AN6" s="673"/>
      <c r="AO6" s="674"/>
      <c r="AP6" s="615" t="s">
        <v>210</v>
      </c>
      <c r="AQ6" s="616"/>
      <c r="AR6" s="616"/>
      <c r="AS6" s="616"/>
      <c r="AT6" s="616"/>
      <c r="AU6" s="616"/>
      <c r="AV6" s="616"/>
      <c r="AW6" s="616"/>
      <c r="AX6" s="616"/>
      <c r="AY6" s="616"/>
      <c r="AZ6" s="616"/>
      <c r="BA6" s="616"/>
      <c r="BB6" s="616"/>
      <c r="BC6" s="616"/>
      <c r="BD6" s="616"/>
      <c r="BE6" s="616"/>
      <c r="BF6" s="617"/>
      <c r="BG6" s="618">
        <v>1496475</v>
      </c>
      <c r="BH6" s="619"/>
      <c r="BI6" s="619"/>
      <c r="BJ6" s="619"/>
      <c r="BK6" s="619"/>
      <c r="BL6" s="619"/>
      <c r="BM6" s="619"/>
      <c r="BN6" s="620"/>
      <c r="BO6" s="671">
        <v>100</v>
      </c>
      <c r="BP6" s="671"/>
      <c r="BQ6" s="671"/>
      <c r="BR6" s="671"/>
      <c r="BS6" s="672" t="s">
        <v>205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106662</v>
      </c>
      <c r="CS6" s="619"/>
      <c r="CT6" s="619"/>
      <c r="CU6" s="619"/>
      <c r="CV6" s="619"/>
      <c r="CW6" s="619"/>
      <c r="CX6" s="619"/>
      <c r="CY6" s="620"/>
      <c r="CZ6" s="671">
        <v>1</v>
      </c>
      <c r="DA6" s="671"/>
      <c r="DB6" s="671"/>
      <c r="DC6" s="671"/>
      <c r="DD6" s="624">
        <v>2970</v>
      </c>
      <c r="DE6" s="619"/>
      <c r="DF6" s="619"/>
      <c r="DG6" s="619"/>
      <c r="DH6" s="619"/>
      <c r="DI6" s="619"/>
      <c r="DJ6" s="619"/>
      <c r="DK6" s="619"/>
      <c r="DL6" s="619"/>
      <c r="DM6" s="619"/>
      <c r="DN6" s="619"/>
      <c r="DO6" s="619"/>
      <c r="DP6" s="620"/>
      <c r="DQ6" s="624">
        <v>106662</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1491</v>
      </c>
      <c r="S7" s="619"/>
      <c r="T7" s="619"/>
      <c r="U7" s="619"/>
      <c r="V7" s="619"/>
      <c r="W7" s="619"/>
      <c r="X7" s="619"/>
      <c r="Y7" s="620"/>
      <c r="Z7" s="671">
        <v>0</v>
      </c>
      <c r="AA7" s="671"/>
      <c r="AB7" s="671"/>
      <c r="AC7" s="671"/>
      <c r="AD7" s="672">
        <v>1491</v>
      </c>
      <c r="AE7" s="672"/>
      <c r="AF7" s="672"/>
      <c r="AG7" s="672"/>
      <c r="AH7" s="672"/>
      <c r="AI7" s="672"/>
      <c r="AJ7" s="672"/>
      <c r="AK7" s="672"/>
      <c r="AL7" s="641">
        <v>0</v>
      </c>
      <c r="AM7" s="673"/>
      <c r="AN7" s="673"/>
      <c r="AO7" s="674"/>
      <c r="AP7" s="615" t="s">
        <v>213</v>
      </c>
      <c r="AQ7" s="616"/>
      <c r="AR7" s="616"/>
      <c r="AS7" s="616"/>
      <c r="AT7" s="616"/>
      <c r="AU7" s="616"/>
      <c r="AV7" s="616"/>
      <c r="AW7" s="616"/>
      <c r="AX7" s="616"/>
      <c r="AY7" s="616"/>
      <c r="AZ7" s="616"/>
      <c r="BA7" s="616"/>
      <c r="BB7" s="616"/>
      <c r="BC7" s="616"/>
      <c r="BD7" s="616"/>
      <c r="BE7" s="616"/>
      <c r="BF7" s="617"/>
      <c r="BG7" s="618">
        <v>478731</v>
      </c>
      <c r="BH7" s="619"/>
      <c r="BI7" s="619"/>
      <c r="BJ7" s="619"/>
      <c r="BK7" s="619"/>
      <c r="BL7" s="619"/>
      <c r="BM7" s="619"/>
      <c r="BN7" s="620"/>
      <c r="BO7" s="671">
        <v>32</v>
      </c>
      <c r="BP7" s="671"/>
      <c r="BQ7" s="671"/>
      <c r="BR7" s="671"/>
      <c r="BS7" s="672" t="s">
        <v>205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2260951</v>
      </c>
      <c r="CS7" s="619"/>
      <c r="CT7" s="619"/>
      <c r="CU7" s="619"/>
      <c r="CV7" s="619"/>
      <c r="CW7" s="619"/>
      <c r="CX7" s="619"/>
      <c r="CY7" s="620"/>
      <c r="CZ7" s="671">
        <v>21.9</v>
      </c>
      <c r="DA7" s="671"/>
      <c r="DB7" s="671"/>
      <c r="DC7" s="671"/>
      <c r="DD7" s="624">
        <v>183154</v>
      </c>
      <c r="DE7" s="619"/>
      <c r="DF7" s="619"/>
      <c r="DG7" s="619"/>
      <c r="DH7" s="619"/>
      <c r="DI7" s="619"/>
      <c r="DJ7" s="619"/>
      <c r="DK7" s="619"/>
      <c r="DL7" s="619"/>
      <c r="DM7" s="619"/>
      <c r="DN7" s="619"/>
      <c r="DO7" s="619"/>
      <c r="DP7" s="620"/>
      <c r="DQ7" s="624">
        <v>1687549</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2961</v>
      </c>
      <c r="S8" s="619"/>
      <c r="T8" s="619"/>
      <c r="U8" s="619"/>
      <c r="V8" s="619"/>
      <c r="W8" s="619"/>
      <c r="X8" s="619"/>
      <c r="Y8" s="620"/>
      <c r="Z8" s="671">
        <v>0</v>
      </c>
      <c r="AA8" s="671"/>
      <c r="AB8" s="671"/>
      <c r="AC8" s="671"/>
      <c r="AD8" s="672">
        <v>2961</v>
      </c>
      <c r="AE8" s="672"/>
      <c r="AF8" s="672"/>
      <c r="AG8" s="672"/>
      <c r="AH8" s="672"/>
      <c r="AI8" s="672"/>
      <c r="AJ8" s="672"/>
      <c r="AK8" s="672"/>
      <c r="AL8" s="641">
        <v>0</v>
      </c>
      <c r="AM8" s="673"/>
      <c r="AN8" s="673"/>
      <c r="AO8" s="674"/>
      <c r="AP8" s="615" t="s">
        <v>216</v>
      </c>
      <c r="AQ8" s="616"/>
      <c r="AR8" s="616"/>
      <c r="AS8" s="616"/>
      <c r="AT8" s="616"/>
      <c r="AU8" s="616"/>
      <c r="AV8" s="616"/>
      <c r="AW8" s="616"/>
      <c r="AX8" s="616"/>
      <c r="AY8" s="616"/>
      <c r="AZ8" s="616"/>
      <c r="BA8" s="616"/>
      <c r="BB8" s="616"/>
      <c r="BC8" s="616"/>
      <c r="BD8" s="616"/>
      <c r="BE8" s="616"/>
      <c r="BF8" s="617"/>
      <c r="BG8" s="618">
        <v>21036</v>
      </c>
      <c r="BH8" s="619"/>
      <c r="BI8" s="619"/>
      <c r="BJ8" s="619"/>
      <c r="BK8" s="619"/>
      <c r="BL8" s="619"/>
      <c r="BM8" s="619"/>
      <c r="BN8" s="620"/>
      <c r="BO8" s="671">
        <v>1.4</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2952419</v>
      </c>
      <c r="CS8" s="619"/>
      <c r="CT8" s="619"/>
      <c r="CU8" s="619"/>
      <c r="CV8" s="619"/>
      <c r="CW8" s="619"/>
      <c r="CX8" s="619"/>
      <c r="CY8" s="620"/>
      <c r="CZ8" s="671">
        <v>28.6</v>
      </c>
      <c r="DA8" s="671"/>
      <c r="DB8" s="671"/>
      <c r="DC8" s="671"/>
      <c r="DD8" s="624">
        <v>22211</v>
      </c>
      <c r="DE8" s="619"/>
      <c r="DF8" s="619"/>
      <c r="DG8" s="619"/>
      <c r="DH8" s="619"/>
      <c r="DI8" s="619"/>
      <c r="DJ8" s="619"/>
      <c r="DK8" s="619"/>
      <c r="DL8" s="619"/>
      <c r="DM8" s="619"/>
      <c r="DN8" s="619"/>
      <c r="DO8" s="619"/>
      <c r="DP8" s="620"/>
      <c r="DQ8" s="624">
        <v>1615301</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3007</v>
      </c>
      <c r="S9" s="619"/>
      <c r="T9" s="619"/>
      <c r="U9" s="619"/>
      <c r="V9" s="619"/>
      <c r="W9" s="619"/>
      <c r="X9" s="619"/>
      <c r="Y9" s="620"/>
      <c r="Z9" s="671">
        <v>0</v>
      </c>
      <c r="AA9" s="671"/>
      <c r="AB9" s="671"/>
      <c r="AC9" s="671"/>
      <c r="AD9" s="672">
        <v>3007</v>
      </c>
      <c r="AE9" s="672"/>
      <c r="AF9" s="672"/>
      <c r="AG9" s="672"/>
      <c r="AH9" s="672"/>
      <c r="AI9" s="672"/>
      <c r="AJ9" s="672"/>
      <c r="AK9" s="672"/>
      <c r="AL9" s="641">
        <v>0</v>
      </c>
      <c r="AM9" s="673"/>
      <c r="AN9" s="673"/>
      <c r="AO9" s="674"/>
      <c r="AP9" s="615" t="s">
        <v>219</v>
      </c>
      <c r="AQ9" s="616"/>
      <c r="AR9" s="616"/>
      <c r="AS9" s="616"/>
      <c r="AT9" s="616"/>
      <c r="AU9" s="616"/>
      <c r="AV9" s="616"/>
      <c r="AW9" s="616"/>
      <c r="AX9" s="616"/>
      <c r="AY9" s="616"/>
      <c r="AZ9" s="616"/>
      <c r="BA9" s="616"/>
      <c r="BB9" s="616"/>
      <c r="BC9" s="616"/>
      <c r="BD9" s="616"/>
      <c r="BE9" s="616"/>
      <c r="BF9" s="617"/>
      <c r="BG9" s="618">
        <v>357315</v>
      </c>
      <c r="BH9" s="619"/>
      <c r="BI9" s="619"/>
      <c r="BJ9" s="619"/>
      <c r="BK9" s="619"/>
      <c r="BL9" s="619"/>
      <c r="BM9" s="619"/>
      <c r="BN9" s="620"/>
      <c r="BO9" s="671">
        <v>23.9</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732942</v>
      </c>
      <c r="CS9" s="619"/>
      <c r="CT9" s="619"/>
      <c r="CU9" s="619"/>
      <c r="CV9" s="619"/>
      <c r="CW9" s="619"/>
      <c r="CX9" s="619"/>
      <c r="CY9" s="620"/>
      <c r="CZ9" s="671">
        <v>7.1</v>
      </c>
      <c r="DA9" s="671"/>
      <c r="DB9" s="671"/>
      <c r="DC9" s="671"/>
      <c r="DD9" s="624">
        <v>79536</v>
      </c>
      <c r="DE9" s="619"/>
      <c r="DF9" s="619"/>
      <c r="DG9" s="619"/>
      <c r="DH9" s="619"/>
      <c r="DI9" s="619"/>
      <c r="DJ9" s="619"/>
      <c r="DK9" s="619"/>
      <c r="DL9" s="619"/>
      <c r="DM9" s="619"/>
      <c r="DN9" s="619"/>
      <c r="DO9" s="619"/>
      <c r="DP9" s="620"/>
      <c r="DQ9" s="624">
        <v>674404</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305915</v>
      </c>
      <c r="S10" s="619"/>
      <c r="T10" s="619"/>
      <c r="U10" s="619"/>
      <c r="V10" s="619"/>
      <c r="W10" s="619"/>
      <c r="X10" s="619"/>
      <c r="Y10" s="620"/>
      <c r="Z10" s="671">
        <v>2.8</v>
      </c>
      <c r="AA10" s="671"/>
      <c r="AB10" s="671"/>
      <c r="AC10" s="671"/>
      <c r="AD10" s="672">
        <v>305915</v>
      </c>
      <c r="AE10" s="672"/>
      <c r="AF10" s="672"/>
      <c r="AG10" s="672"/>
      <c r="AH10" s="672"/>
      <c r="AI10" s="672"/>
      <c r="AJ10" s="672"/>
      <c r="AK10" s="672"/>
      <c r="AL10" s="641">
        <v>5</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33216</v>
      </c>
      <c r="BH10" s="619"/>
      <c r="BI10" s="619"/>
      <c r="BJ10" s="619"/>
      <c r="BK10" s="619"/>
      <c r="BL10" s="619"/>
      <c r="BM10" s="619"/>
      <c r="BN10" s="620"/>
      <c r="BO10" s="671">
        <v>2.2000000000000002</v>
      </c>
      <c r="BP10" s="671"/>
      <c r="BQ10" s="671"/>
      <c r="BR10" s="671"/>
      <c r="BS10" s="624" t="s">
        <v>108</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67164</v>
      </c>
      <c r="BH11" s="619"/>
      <c r="BI11" s="619"/>
      <c r="BJ11" s="619"/>
      <c r="BK11" s="619"/>
      <c r="BL11" s="619"/>
      <c r="BM11" s="619"/>
      <c r="BN11" s="620"/>
      <c r="BO11" s="671">
        <v>4.5</v>
      </c>
      <c r="BP11" s="671"/>
      <c r="BQ11" s="671"/>
      <c r="BR11" s="671"/>
      <c r="BS11" s="624" t="s">
        <v>108</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720624</v>
      </c>
      <c r="CS11" s="619"/>
      <c r="CT11" s="619"/>
      <c r="CU11" s="619"/>
      <c r="CV11" s="619"/>
      <c r="CW11" s="619"/>
      <c r="CX11" s="619"/>
      <c r="CY11" s="620"/>
      <c r="CZ11" s="671">
        <v>7</v>
      </c>
      <c r="DA11" s="671"/>
      <c r="DB11" s="671"/>
      <c r="DC11" s="671"/>
      <c r="DD11" s="624">
        <v>191511</v>
      </c>
      <c r="DE11" s="619"/>
      <c r="DF11" s="619"/>
      <c r="DG11" s="619"/>
      <c r="DH11" s="619"/>
      <c r="DI11" s="619"/>
      <c r="DJ11" s="619"/>
      <c r="DK11" s="619"/>
      <c r="DL11" s="619"/>
      <c r="DM11" s="619"/>
      <c r="DN11" s="619"/>
      <c r="DO11" s="619"/>
      <c r="DP11" s="620"/>
      <c r="DQ11" s="624">
        <v>521085</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828687</v>
      </c>
      <c r="BH12" s="619"/>
      <c r="BI12" s="619"/>
      <c r="BJ12" s="619"/>
      <c r="BK12" s="619"/>
      <c r="BL12" s="619"/>
      <c r="BM12" s="619"/>
      <c r="BN12" s="620"/>
      <c r="BO12" s="671">
        <v>55.4</v>
      </c>
      <c r="BP12" s="671"/>
      <c r="BQ12" s="671"/>
      <c r="BR12" s="671"/>
      <c r="BS12" s="624" t="s">
        <v>108</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306535</v>
      </c>
      <c r="CS12" s="619"/>
      <c r="CT12" s="619"/>
      <c r="CU12" s="619"/>
      <c r="CV12" s="619"/>
      <c r="CW12" s="619"/>
      <c r="CX12" s="619"/>
      <c r="CY12" s="620"/>
      <c r="CZ12" s="671">
        <v>3</v>
      </c>
      <c r="DA12" s="671"/>
      <c r="DB12" s="671"/>
      <c r="DC12" s="671"/>
      <c r="DD12" s="624">
        <v>38491</v>
      </c>
      <c r="DE12" s="619"/>
      <c r="DF12" s="619"/>
      <c r="DG12" s="619"/>
      <c r="DH12" s="619"/>
      <c r="DI12" s="619"/>
      <c r="DJ12" s="619"/>
      <c r="DK12" s="619"/>
      <c r="DL12" s="619"/>
      <c r="DM12" s="619"/>
      <c r="DN12" s="619"/>
      <c r="DO12" s="619"/>
      <c r="DP12" s="620"/>
      <c r="DQ12" s="624">
        <v>256269</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9409</v>
      </c>
      <c r="S13" s="619"/>
      <c r="T13" s="619"/>
      <c r="U13" s="619"/>
      <c r="V13" s="619"/>
      <c r="W13" s="619"/>
      <c r="X13" s="619"/>
      <c r="Y13" s="620"/>
      <c r="Z13" s="671">
        <v>0.1</v>
      </c>
      <c r="AA13" s="671"/>
      <c r="AB13" s="671"/>
      <c r="AC13" s="671"/>
      <c r="AD13" s="672">
        <v>9409</v>
      </c>
      <c r="AE13" s="672"/>
      <c r="AF13" s="672"/>
      <c r="AG13" s="672"/>
      <c r="AH13" s="672"/>
      <c r="AI13" s="672"/>
      <c r="AJ13" s="672"/>
      <c r="AK13" s="672"/>
      <c r="AL13" s="641">
        <v>0.2</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659314</v>
      </c>
      <c r="BH13" s="619"/>
      <c r="BI13" s="619"/>
      <c r="BJ13" s="619"/>
      <c r="BK13" s="619"/>
      <c r="BL13" s="619"/>
      <c r="BM13" s="619"/>
      <c r="BN13" s="620"/>
      <c r="BO13" s="671">
        <v>44.1</v>
      </c>
      <c r="BP13" s="671"/>
      <c r="BQ13" s="671"/>
      <c r="BR13" s="671"/>
      <c r="BS13" s="624" t="s">
        <v>108</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621850</v>
      </c>
      <c r="CS13" s="619"/>
      <c r="CT13" s="619"/>
      <c r="CU13" s="619"/>
      <c r="CV13" s="619"/>
      <c r="CW13" s="619"/>
      <c r="CX13" s="619"/>
      <c r="CY13" s="620"/>
      <c r="CZ13" s="671">
        <v>6</v>
      </c>
      <c r="DA13" s="671"/>
      <c r="DB13" s="671"/>
      <c r="DC13" s="671"/>
      <c r="DD13" s="624">
        <v>530499</v>
      </c>
      <c r="DE13" s="619"/>
      <c r="DF13" s="619"/>
      <c r="DG13" s="619"/>
      <c r="DH13" s="619"/>
      <c r="DI13" s="619"/>
      <c r="DJ13" s="619"/>
      <c r="DK13" s="619"/>
      <c r="DL13" s="619"/>
      <c r="DM13" s="619"/>
      <c r="DN13" s="619"/>
      <c r="DO13" s="619"/>
      <c r="DP13" s="620"/>
      <c r="DQ13" s="624">
        <v>226357</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51177</v>
      </c>
      <c r="BH14" s="619"/>
      <c r="BI14" s="619"/>
      <c r="BJ14" s="619"/>
      <c r="BK14" s="619"/>
      <c r="BL14" s="619"/>
      <c r="BM14" s="619"/>
      <c r="BN14" s="620"/>
      <c r="BO14" s="671">
        <v>3.4</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469733</v>
      </c>
      <c r="CS14" s="619"/>
      <c r="CT14" s="619"/>
      <c r="CU14" s="619"/>
      <c r="CV14" s="619"/>
      <c r="CW14" s="619"/>
      <c r="CX14" s="619"/>
      <c r="CY14" s="620"/>
      <c r="CZ14" s="671">
        <v>4.5</v>
      </c>
      <c r="DA14" s="671"/>
      <c r="DB14" s="671"/>
      <c r="DC14" s="671"/>
      <c r="DD14" s="624">
        <v>139628</v>
      </c>
      <c r="DE14" s="619"/>
      <c r="DF14" s="619"/>
      <c r="DG14" s="619"/>
      <c r="DH14" s="619"/>
      <c r="DI14" s="619"/>
      <c r="DJ14" s="619"/>
      <c r="DK14" s="619"/>
      <c r="DL14" s="619"/>
      <c r="DM14" s="619"/>
      <c r="DN14" s="619"/>
      <c r="DO14" s="619"/>
      <c r="DP14" s="620"/>
      <c r="DQ14" s="624">
        <v>365520</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3481</v>
      </c>
      <c r="S15" s="619"/>
      <c r="T15" s="619"/>
      <c r="U15" s="619"/>
      <c r="V15" s="619"/>
      <c r="W15" s="619"/>
      <c r="X15" s="619"/>
      <c r="Y15" s="620"/>
      <c r="Z15" s="671">
        <v>0</v>
      </c>
      <c r="AA15" s="671"/>
      <c r="AB15" s="671"/>
      <c r="AC15" s="671"/>
      <c r="AD15" s="672">
        <v>3481</v>
      </c>
      <c r="AE15" s="672"/>
      <c r="AF15" s="672"/>
      <c r="AG15" s="672"/>
      <c r="AH15" s="672"/>
      <c r="AI15" s="672"/>
      <c r="AJ15" s="672"/>
      <c r="AK15" s="672"/>
      <c r="AL15" s="641">
        <v>0.1</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137880</v>
      </c>
      <c r="BH15" s="619"/>
      <c r="BI15" s="619"/>
      <c r="BJ15" s="619"/>
      <c r="BK15" s="619"/>
      <c r="BL15" s="619"/>
      <c r="BM15" s="619"/>
      <c r="BN15" s="620"/>
      <c r="BO15" s="671">
        <v>9.1999999999999993</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748750</v>
      </c>
      <c r="CS15" s="619"/>
      <c r="CT15" s="619"/>
      <c r="CU15" s="619"/>
      <c r="CV15" s="619"/>
      <c r="CW15" s="619"/>
      <c r="CX15" s="619"/>
      <c r="CY15" s="620"/>
      <c r="CZ15" s="671">
        <v>7.2</v>
      </c>
      <c r="DA15" s="671"/>
      <c r="DB15" s="671"/>
      <c r="DC15" s="671"/>
      <c r="DD15" s="624">
        <v>131345</v>
      </c>
      <c r="DE15" s="619"/>
      <c r="DF15" s="619"/>
      <c r="DG15" s="619"/>
      <c r="DH15" s="619"/>
      <c r="DI15" s="619"/>
      <c r="DJ15" s="619"/>
      <c r="DK15" s="619"/>
      <c r="DL15" s="619"/>
      <c r="DM15" s="619"/>
      <c r="DN15" s="619"/>
      <c r="DO15" s="619"/>
      <c r="DP15" s="620"/>
      <c r="DQ15" s="624">
        <v>634832</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4579678</v>
      </c>
      <c r="S16" s="619"/>
      <c r="T16" s="619"/>
      <c r="U16" s="619"/>
      <c r="V16" s="619"/>
      <c r="W16" s="619"/>
      <c r="X16" s="619"/>
      <c r="Y16" s="620"/>
      <c r="Z16" s="671">
        <v>42.6</v>
      </c>
      <c r="AA16" s="671"/>
      <c r="AB16" s="671"/>
      <c r="AC16" s="671"/>
      <c r="AD16" s="672">
        <v>4229896</v>
      </c>
      <c r="AE16" s="672"/>
      <c r="AF16" s="672"/>
      <c r="AG16" s="672"/>
      <c r="AH16" s="672"/>
      <c r="AI16" s="672"/>
      <c r="AJ16" s="672"/>
      <c r="AK16" s="672"/>
      <c r="AL16" s="641">
        <v>68.5</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107850</v>
      </c>
      <c r="CS16" s="619"/>
      <c r="CT16" s="619"/>
      <c r="CU16" s="619"/>
      <c r="CV16" s="619"/>
      <c r="CW16" s="619"/>
      <c r="CX16" s="619"/>
      <c r="CY16" s="620"/>
      <c r="CZ16" s="671">
        <v>1</v>
      </c>
      <c r="DA16" s="671"/>
      <c r="DB16" s="671"/>
      <c r="DC16" s="671"/>
      <c r="DD16" s="624" t="s">
        <v>108</v>
      </c>
      <c r="DE16" s="619"/>
      <c r="DF16" s="619"/>
      <c r="DG16" s="619"/>
      <c r="DH16" s="619"/>
      <c r="DI16" s="619"/>
      <c r="DJ16" s="619"/>
      <c r="DK16" s="619"/>
      <c r="DL16" s="619"/>
      <c r="DM16" s="619"/>
      <c r="DN16" s="619"/>
      <c r="DO16" s="619"/>
      <c r="DP16" s="620"/>
      <c r="DQ16" s="624">
        <v>17390</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4229896</v>
      </c>
      <c r="S17" s="619"/>
      <c r="T17" s="619"/>
      <c r="U17" s="619"/>
      <c r="V17" s="619"/>
      <c r="W17" s="619"/>
      <c r="X17" s="619"/>
      <c r="Y17" s="620"/>
      <c r="Z17" s="671">
        <v>39.4</v>
      </c>
      <c r="AA17" s="671"/>
      <c r="AB17" s="671"/>
      <c r="AC17" s="671"/>
      <c r="AD17" s="672">
        <v>4229896</v>
      </c>
      <c r="AE17" s="672"/>
      <c r="AF17" s="672"/>
      <c r="AG17" s="672"/>
      <c r="AH17" s="672"/>
      <c r="AI17" s="672"/>
      <c r="AJ17" s="672"/>
      <c r="AK17" s="672"/>
      <c r="AL17" s="641">
        <v>68.5</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1310379</v>
      </c>
      <c r="CS17" s="619"/>
      <c r="CT17" s="619"/>
      <c r="CU17" s="619"/>
      <c r="CV17" s="619"/>
      <c r="CW17" s="619"/>
      <c r="CX17" s="619"/>
      <c r="CY17" s="620"/>
      <c r="CZ17" s="671">
        <v>12.7</v>
      </c>
      <c r="DA17" s="671"/>
      <c r="DB17" s="671"/>
      <c r="DC17" s="671"/>
      <c r="DD17" s="624" t="s">
        <v>108</v>
      </c>
      <c r="DE17" s="619"/>
      <c r="DF17" s="619"/>
      <c r="DG17" s="619"/>
      <c r="DH17" s="619"/>
      <c r="DI17" s="619"/>
      <c r="DJ17" s="619"/>
      <c r="DK17" s="619"/>
      <c r="DL17" s="619"/>
      <c r="DM17" s="619"/>
      <c r="DN17" s="619"/>
      <c r="DO17" s="619"/>
      <c r="DP17" s="620"/>
      <c r="DQ17" s="624">
        <v>1272630</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349782</v>
      </c>
      <c r="S18" s="619"/>
      <c r="T18" s="619"/>
      <c r="U18" s="619"/>
      <c r="V18" s="619"/>
      <c r="W18" s="619"/>
      <c r="X18" s="619"/>
      <c r="Y18" s="620"/>
      <c r="Z18" s="671">
        <v>3.3</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6499769</v>
      </c>
      <c r="S20" s="619"/>
      <c r="T20" s="619"/>
      <c r="U20" s="619"/>
      <c r="V20" s="619"/>
      <c r="W20" s="619"/>
      <c r="X20" s="619"/>
      <c r="Y20" s="620"/>
      <c r="Z20" s="671">
        <v>60.5</v>
      </c>
      <c r="AA20" s="671"/>
      <c r="AB20" s="671"/>
      <c r="AC20" s="671"/>
      <c r="AD20" s="672">
        <v>6149987</v>
      </c>
      <c r="AE20" s="672"/>
      <c r="AF20" s="672"/>
      <c r="AG20" s="672"/>
      <c r="AH20" s="672"/>
      <c r="AI20" s="672"/>
      <c r="AJ20" s="672"/>
      <c r="AK20" s="672"/>
      <c r="AL20" s="641">
        <v>99.7</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10338695</v>
      </c>
      <c r="CS20" s="619"/>
      <c r="CT20" s="619"/>
      <c r="CU20" s="619"/>
      <c r="CV20" s="619"/>
      <c r="CW20" s="619"/>
      <c r="CX20" s="619"/>
      <c r="CY20" s="620"/>
      <c r="CZ20" s="671">
        <v>100</v>
      </c>
      <c r="DA20" s="671"/>
      <c r="DB20" s="671"/>
      <c r="DC20" s="671"/>
      <c r="DD20" s="624">
        <v>1319345</v>
      </c>
      <c r="DE20" s="619"/>
      <c r="DF20" s="619"/>
      <c r="DG20" s="619"/>
      <c r="DH20" s="619"/>
      <c r="DI20" s="619"/>
      <c r="DJ20" s="619"/>
      <c r="DK20" s="619"/>
      <c r="DL20" s="619"/>
      <c r="DM20" s="619"/>
      <c r="DN20" s="619"/>
      <c r="DO20" s="619"/>
      <c r="DP20" s="620"/>
      <c r="DQ20" s="624">
        <v>7377999</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2507</v>
      </c>
      <c r="S21" s="619"/>
      <c r="T21" s="619"/>
      <c r="U21" s="619"/>
      <c r="V21" s="619"/>
      <c r="W21" s="619"/>
      <c r="X21" s="619"/>
      <c r="Y21" s="620"/>
      <c r="Z21" s="671">
        <v>0</v>
      </c>
      <c r="AA21" s="671"/>
      <c r="AB21" s="671"/>
      <c r="AC21" s="671"/>
      <c r="AD21" s="672">
        <v>2507</v>
      </c>
      <c r="AE21" s="672"/>
      <c r="AF21" s="672"/>
      <c r="AG21" s="672"/>
      <c r="AH21" s="672"/>
      <c r="AI21" s="672"/>
      <c r="AJ21" s="672"/>
      <c r="AK21" s="672"/>
      <c r="AL21" s="641">
        <v>0</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177107</v>
      </c>
      <c r="S22" s="619"/>
      <c r="T22" s="619"/>
      <c r="U22" s="619"/>
      <c r="V22" s="619"/>
      <c r="W22" s="619"/>
      <c r="X22" s="619"/>
      <c r="Y22" s="620"/>
      <c r="Z22" s="671">
        <v>1.6</v>
      </c>
      <c r="AA22" s="671"/>
      <c r="AB22" s="671"/>
      <c r="AC22" s="671"/>
      <c r="AD22" s="672" t="s">
        <v>108</v>
      </c>
      <c r="AE22" s="672"/>
      <c r="AF22" s="672"/>
      <c r="AG22" s="672"/>
      <c r="AH22" s="672"/>
      <c r="AI22" s="672"/>
      <c r="AJ22" s="672"/>
      <c r="AK22" s="672"/>
      <c r="AL22" s="641" t="s">
        <v>108</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112351</v>
      </c>
      <c r="S23" s="619"/>
      <c r="T23" s="619"/>
      <c r="U23" s="619"/>
      <c r="V23" s="619"/>
      <c r="W23" s="619"/>
      <c r="X23" s="619"/>
      <c r="Y23" s="620"/>
      <c r="Z23" s="671">
        <v>1</v>
      </c>
      <c r="AA23" s="671"/>
      <c r="AB23" s="671"/>
      <c r="AC23" s="671"/>
      <c r="AD23" s="672">
        <v>3927</v>
      </c>
      <c r="AE23" s="672"/>
      <c r="AF23" s="672"/>
      <c r="AG23" s="672"/>
      <c r="AH23" s="672"/>
      <c r="AI23" s="672"/>
      <c r="AJ23" s="672"/>
      <c r="AK23" s="672"/>
      <c r="AL23" s="641">
        <v>0.1</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11477</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4470731</v>
      </c>
      <c r="CS24" s="669"/>
      <c r="CT24" s="669"/>
      <c r="CU24" s="669"/>
      <c r="CV24" s="669"/>
      <c r="CW24" s="669"/>
      <c r="CX24" s="669"/>
      <c r="CY24" s="716"/>
      <c r="CZ24" s="720">
        <v>43.2</v>
      </c>
      <c r="DA24" s="721"/>
      <c r="DB24" s="721"/>
      <c r="DC24" s="722"/>
      <c r="DD24" s="715">
        <v>3303329</v>
      </c>
      <c r="DE24" s="669"/>
      <c r="DF24" s="669"/>
      <c r="DG24" s="669"/>
      <c r="DH24" s="669"/>
      <c r="DI24" s="669"/>
      <c r="DJ24" s="669"/>
      <c r="DK24" s="716"/>
      <c r="DL24" s="715">
        <v>3292724</v>
      </c>
      <c r="DM24" s="669"/>
      <c r="DN24" s="669"/>
      <c r="DO24" s="669"/>
      <c r="DP24" s="669"/>
      <c r="DQ24" s="669"/>
      <c r="DR24" s="669"/>
      <c r="DS24" s="669"/>
      <c r="DT24" s="669"/>
      <c r="DU24" s="669"/>
      <c r="DV24" s="716"/>
      <c r="DW24" s="717">
        <v>50.6</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1019010</v>
      </c>
      <c r="S25" s="619"/>
      <c r="T25" s="619"/>
      <c r="U25" s="619"/>
      <c r="V25" s="619"/>
      <c r="W25" s="619"/>
      <c r="X25" s="619"/>
      <c r="Y25" s="620"/>
      <c r="Z25" s="671">
        <v>9.5</v>
      </c>
      <c r="AA25" s="671"/>
      <c r="AB25" s="671"/>
      <c r="AC25" s="671"/>
      <c r="AD25" s="672" t="s">
        <v>108</v>
      </c>
      <c r="AE25" s="672"/>
      <c r="AF25" s="672"/>
      <c r="AG25" s="672"/>
      <c r="AH25" s="672"/>
      <c r="AI25" s="672"/>
      <c r="AJ25" s="672"/>
      <c r="AK25" s="672"/>
      <c r="AL25" s="641" t="s">
        <v>108</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1634828</v>
      </c>
      <c r="CS25" s="637"/>
      <c r="CT25" s="637"/>
      <c r="CU25" s="637"/>
      <c r="CV25" s="637"/>
      <c r="CW25" s="637"/>
      <c r="CX25" s="637"/>
      <c r="CY25" s="638"/>
      <c r="CZ25" s="621">
        <v>15.8</v>
      </c>
      <c r="DA25" s="639"/>
      <c r="DB25" s="639"/>
      <c r="DC25" s="640"/>
      <c r="DD25" s="624">
        <v>1598057</v>
      </c>
      <c r="DE25" s="637"/>
      <c r="DF25" s="637"/>
      <c r="DG25" s="637"/>
      <c r="DH25" s="637"/>
      <c r="DI25" s="637"/>
      <c r="DJ25" s="637"/>
      <c r="DK25" s="638"/>
      <c r="DL25" s="624">
        <v>1589216</v>
      </c>
      <c r="DM25" s="637"/>
      <c r="DN25" s="637"/>
      <c r="DO25" s="637"/>
      <c r="DP25" s="637"/>
      <c r="DQ25" s="637"/>
      <c r="DR25" s="637"/>
      <c r="DS25" s="637"/>
      <c r="DT25" s="637"/>
      <c r="DU25" s="637"/>
      <c r="DV25" s="638"/>
      <c r="DW25" s="641">
        <v>24.4</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1013125</v>
      </c>
      <c r="CS26" s="619"/>
      <c r="CT26" s="619"/>
      <c r="CU26" s="619"/>
      <c r="CV26" s="619"/>
      <c r="CW26" s="619"/>
      <c r="CX26" s="619"/>
      <c r="CY26" s="620"/>
      <c r="CZ26" s="621">
        <v>9.8000000000000007</v>
      </c>
      <c r="DA26" s="639"/>
      <c r="DB26" s="639"/>
      <c r="DC26" s="640"/>
      <c r="DD26" s="624">
        <v>996185</v>
      </c>
      <c r="DE26" s="619"/>
      <c r="DF26" s="619"/>
      <c r="DG26" s="619"/>
      <c r="DH26" s="619"/>
      <c r="DI26" s="619"/>
      <c r="DJ26" s="619"/>
      <c r="DK26" s="620"/>
      <c r="DL26" s="624" t="s">
        <v>205</v>
      </c>
      <c r="DM26" s="619"/>
      <c r="DN26" s="619"/>
      <c r="DO26" s="619"/>
      <c r="DP26" s="619"/>
      <c r="DQ26" s="619"/>
      <c r="DR26" s="619"/>
      <c r="DS26" s="619"/>
      <c r="DT26" s="619"/>
      <c r="DU26" s="619"/>
      <c r="DV26" s="620"/>
      <c r="DW26" s="641" t="s">
        <v>205</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875464</v>
      </c>
      <c r="S27" s="619"/>
      <c r="T27" s="619"/>
      <c r="U27" s="619"/>
      <c r="V27" s="619"/>
      <c r="W27" s="619"/>
      <c r="X27" s="619"/>
      <c r="Y27" s="620"/>
      <c r="Z27" s="671">
        <v>8.1999999999999993</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1496475</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1525524</v>
      </c>
      <c r="CS27" s="637"/>
      <c r="CT27" s="637"/>
      <c r="CU27" s="637"/>
      <c r="CV27" s="637"/>
      <c r="CW27" s="637"/>
      <c r="CX27" s="637"/>
      <c r="CY27" s="638"/>
      <c r="CZ27" s="621">
        <v>14.8</v>
      </c>
      <c r="DA27" s="639"/>
      <c r="DB27" s="639"/>
      <c r="DC27" s="640"/>
      <c r="DD27" s="624">
        <v>432642</v>
      </c>
      <c r="DE27" s="637"/>
      <c r="DF27" s="637"/>
      <c r="DG27" s="637"/>
      <c r="DH27" s="637"/>
      <c r="DI27" s="637"/>
      <c r="DJ27" s="637"/>
      <c r="DK27" s="638"/>
      <c r="DL27" s="624">
        <v>430878</v>
      </c>
      <c r="DM27" s="637"/>
      <c r="DN27" s="637"/>
      <c r="DO27" s="637"/>
      <c r="DP27" s="637"/>
      <c r="DQ27" s="637"/>
      <c r="DR27" s="637"/>
      <c r="DS27" s="637"/>
      <c r="DT27" s="637"/>
      <c r="DU27" s="637"/>
      <c r="DV27" s="638"/>
      <c r="DW27" s="641">
        <v>6.6</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41488</v>
      </c>
      <c r="S28" s="619"/>
      <c r="T28" s="619"/>
      <c r="U28" s="619"/>
      <c r="V28" s="619"/>
      <c r="W28" s="619"/>
      <c r="X28" s="619"/>
      <c r="Y28" s="620"/>
      <c r="Z28" s="671">
        <v>0.4</v>
      </c>
      <c r="AA28" s="671"/>
      <c r="AB28" s="671"/>
      <c r="AC28" s="671"/>
      <c r="AD28" s="672">
        <v>14219</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1310379</v>
      </c>
      <c r="CS28" s="619"/>
      <c r="CT28" s="619"/>
      <c r="CU28" s="619"/>
      <c r="CV28" s="619"/>
      <c r="CW28" s="619"/>
      <c r="CX28" s="619"/>
      <c r="CY28" s="620"/>
      <c r="CZ28" s="621">
        <v>12.7</v>
      </c>
      <c r="DA28" s="639"/>
      <c r="DB28" s="639"/>
      <c r="DC28" s="640"/>
      <c r="DD28" s="624">
        <v>1272630</v>
      </c>
      <c r="DE28" s="619"/>
      <c r="DF28" s="619"/>
      <c r="DG28" s="619"/>
      <c r="DH28" s="619"/>
      <c r="DI28" s="619"/>
      <c r="DJ28" s="619"/>
      <c r="DK28" s="620"/>
      <c r="DL28" s="624">
        <v>1272630</v>
      </c>
      <c r="DM28" s="619"/>
      <c r="DN28" s="619"/>
      <c r="DO28" s="619"/>
      <c r="DP28" s="619"/>
      <c r="DQ28" s="619"/>
      <c r="DR28" s="619"/>
      <c r="DS28" s="619"/>
      <c r="DT28" s="619"/>
      <c r="DU28" s="619"/>
      <c r="DV28" s="620"/>
      <c r="DW28" s="641">
        <v>19.600000000000001</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289570</v>
      </c>
      <c r="S29" s="619"/>
      <c r="T29" s="619"/>
      <c r="U29" s="619"/>
      <c r="V29" s="619"/>
      <c r="W29" s="619"/>
      <c r="X29" s="619"/>
      <c r="Y29" s="620"/>
      <c r="Z29" s="671">
        <v>2.7</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1310158</v>
      </c>
      <c r="CS29" s="637"/>
      <c r="CT29" s="637"/>
      <c r="CU29" s="637"/>
      <c r="CV29" s="637"/>
      <c r="CW29" s="637"/>
      <c r="CX29" s="637"/>
      <c r="CY29" s="638"/>
      <c r="CZ29" s="621">
        <v>12.7</v>
      </c>
      <c r="DA29" s="639"/>
      <c r="DB29" s="639"/>
      <c r="DC29" s="640"/>
      <c r="DD29" s="624">
        <v>1272409</v>
      </c>
      <c r="DE29" s="637"/>
      <c r="DF29" s="637"/>
      <c r="DG29" s="637"/>
      <c r="DH29" s="637"/>
      <c r="DI29" s="637"/>
      <c r="DJ29" s="637"/>
      <c r="DK29" s="638"/>
      <c r="DL29" s="624">
        <v>1272409</v>
      </c>
      <c r="DM29" s="637"/>
      <c r="DN29" s="637"/>
      <c r="DO29" s="637"/>
      <c r="DP29" s="637"/>
      <c r="DQ29" s="637"/>
      <c r="DR29" s="637"/>
      <c r="DS29" s="637"/>
      <c r="DT29" s="637"/>
      <c r="DU29" s="637"/>
      <c r="DV29" s="638"/>
      <c r="DW29" s="641">
        <v>19.600000000000001</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240300</v>
      </c>
      <c r="S30" s="619"/>
      <c r="T30" s="619"/>
      <c r="U30" s="619"/>
      <c r="V30" s="619"/>
      <c r="W30" s="619"/>
      <c r="X30" s="619"/>
      <c r="Y30" s="620"/>
      <c r="Z30" s="671">
        <v>2.2000000000000002</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97.6</v>
      </c>
      <c r="BH30" s="685"/>
      <c r="BI30" s="685"/>
      <c r="BJ30" s="685"/>
      <c r="BK30" s="685"/>
      <c r="BL30" s="685"/>
      <c r="BM30" s="686">
        <v>91.6</v>
      </c>
      <c r="BN30" s="685"/>
      <c r="BO30" s="685"/>
      <c r="BP30" s="685"/>
      <c r="BQ30" s="687"/>
      <c r="BR30" s="684">
        <v>98.2</v>
      </c>
      <c r="BS30" s="685"/>
      <c r="BT30" s="685"/>
      <c r="BU30" s="685"/>
      <c r="BV30" s="685"/>
      <c r="BW30" s="685"/>
      <c r="BX30" s="686">
        <v>92.2</v>
      </c>
      <c r="BY30" s="685"/>
      <c r="BZ30" s="685"/>
      <c r="CA30" s="685"/>
      <c r="CB30" s="687"/>
      <c r="CD30" s="690"/>
      <c r="CE30" s="691"/>
      <c r="CF30" s="655" t="s">
        <v>288</v>
      </c>
      <c r="CG30" s="652"/>
      <c r="CH30" s="652"/>
      <c r="CI30" s="652"/>
      <c r="CJ30" s="652"/>
      <c r="CK30" s="652"/>
      <c r="CL30" s="652"/>
      <c r="CM30" s="652"/>
      <c r="CN30" s="652"/>
      <c r="CO30" s="652"/>
      <c r="CP30" s="652"/>
      <c r="CQ30" s="653"/>
      <c r="CR30" s="618">
        <v>1189576</v>
      </c>
      <c r="CS30" s="619"/>
      <c r="CT30" s="619"/>
      <c r="CU30" s="619"/>
      <c r="CV30" s="619"/>
      <c r="CW30" s="619"/>
      <c r="CX30" s="619"/>
      <c r="CY30" s="620"/>
      <c r="CZ30" s="621">
        <v>11.5</v>
      </c>
      <c r="DA30" s="639"/>
      <c r="DB30" s="639"/>
      <c r="DC30" s="640"/>
      <c r="DD30" s="624">
        <v>1158101</v>
      </c>
      <c r="DE30" s="619"/>
      <c r="DF30" s="619"/>
      <c r="DG30" s="619"/>
      <c r="DH30" s="619"/>
      <c r="DI30" s="619"/>
      <c r="DJ30" s="619"/>
      <c r="DK30" s="620"/>
      <c r="DL30" s="624">
        <v>1158101</v>
      </c>
      <c r="DM30" s="619"/>
      <c r="DN30" s="619"/>
      <c r="DO30" s="619"/>
      <c r="DP30" s="619"/>
      <c r="DQ30" s="619"/>
      <c r="DR30" s="619"/>
      <c r="DS30" s="619"/>
      <c r="DT30" s="619"/>
      <c r="DU30" s="619"/>
      <c r="DV30" s="620"/>
      <c r="DW30" s="641">
        <v>17.8</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486966</v>
      </c>
      <c r="S31" s="619"/>
      <c r="T31" s="619"/>
      <c r="U31" s="619"/>
      <c r="V31" s="619"/>
      <c r="W31" s="619"/>
      <c r="X31" s="619"/>
      <c r="Y31" s="620"/>
      <c r="Z31" s="671">
        <v>4.5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95.8</v>
      </c>
      <c r="BH31" s="637"/>
      <c r="BI31" s="637"/>
      <c r="BJ31" s="637"/>
      <c r="BK31" s="637"/>
      <c r="BL31" s="637"/>
      <c r="BM31" s="673">
        <v>90.8</v>
      </c>
      <c r="BN31" s="683"/>
      <c r="BO31" s="683"/>
      <c r="BP31" s="683"/>
      <c r="BQ31" s="647"/>
      <c r="BR31" s="682">
        <v>98</v>
      </c>
      <c r="BS31" s="637"/>
      <c r="BT31" s="637"/>
      <c r="BU31" s="637"/>
      <c r="BV31" s="637"/>
      <c r="BW31" s="637"/>
      <c r="BX31" s="673">
        <v>92.5</v>
      </c>
      <c r="BY31" s="683"/>
      <c r="BZ31" s="683"/>
      <c r="CA31" s="683"/>
      <c r="CB31" s="647"/>
      <c r="CD31" s="690"/>
      <c r="CE31" s="691"/>
      <c r="CF31" s="655" t="s">
        <v>292</v>
      </c>
      <c r="CG31" s="652"/>
      <c r="CH31" s="652"/>
      <c r="CI31" s="652"/>
      <c r="CJ31" s="652"/>
      <c r="CK31" s="652"/>
      <c r="CL31" s="652"/>
      <c r="CM31" s="652"/>
      <c r="CN31" s="652"/>
      <c r="CO31" s="652"/>
      <c r="CP31" s="652"/>
      <c r="CQ31" s="653"/>
      <c r="CR31" s="618">
        <v>120582</v>
      </c>
      <c r="CS31" s="637"/>
      <c r="CT31" s="637"/>
      <c r="CU31" s="637"/>
      <c r="CV31" s="637"/>
      <c r="CW31" s="637"/>
      <c r="CX31" s="637"/>
      <c r="CY31" s="638"/>
      <c r="CZ31" s="621">
        <v>1.2</v>
      </c>
      <c r="DA31" s="639"/>
      <c r="DB31" s="639"/>
      <c r="DC31" s="640"/>
      <c r="DD31" s="624">
        <v>114308</v>
      </c>
      <c r="DE31" s="637"/>
      <c r="DF31" s="637"/>
      <c r="DG31" s="637"/>
      <c r="DH31" s="637"/>
      <c r="DI31" s="637"/>
      <c r="DJ31" s="637"/>
      <c r="DK31" s="638"/>
      <c r="DL31" s="624">
        <v>114308</v>
      </c>
      <c r="DM31" s="637"/>
      <c r="DN31" s="637"/>
      <c r="DO31" s="637"/>
      <c r="DP31" s="637"/>
      <c r="DQ31" s="637"/>
      <c r="DR31" s="637"/>
      <c r="DS31" s="637"/>
      <c r="DT31" s="637"/>
      <c r="DU31" s="637"/>
      <c r="DV31" s="638"/>
      <c r="DW31" s="641">
        <v>1.8</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80096</v>
      </c>
      <c r="S32" s="619"/>
      <c r="T32" s="619"/>
      <c r="U32" s="619"/>
      <c r="V32" s="619"/>
      <c r="W32" s="619"/>
      <c r="X32" s="619"/>
      <c r="Y32" s="620"/>
      <c r="Z32" s="671">
        <v>0.7</v>
      </c>
      <c r="AA32" s="671"/>
      <c r="AB32" s="671"/>
      <c r="AC32" s="671"/>
      <c r="AD32" s="672">
        <v>266</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v>
      </c>
      <c r="BH32" s="603"/>
      <c r="BI32" s="603"/>
      <c r="BJ32" s="603"/>
      <c r="BK32" s="603"/>
      <c r="BL32" s="603"/>
      <c r="BM32" s="666">
        <v>89.3</v>
      </c>
      <c r="BN32" s="603"/>
      <c r="BO32" s="603"/>
      <c r="BP32" s="603"/>
      <c r="BQ32" s="660"/>
      <c r="BR32" s="681">
        <v>97.8</v>
      </c>
      <c r="BS32" s="603"/>
      <c r="BT32" s="603"/>
      <c r="BU32" s="603"/>
      <c r="BV32" s="603"/>
      <c r="BW32" s="603"/>
      <c r="BX32" s="666">
        <v>89.3</v>
      </c>
      <c r="BY32" s="603"/>
      <c r="BZ32" s="603"/>
      <c r="CA32" s="603"/>
      <c r="CB32" s="660"/>
      <c r="CD32" s="692"/>
      <c r="CE32" s="693"/>
      <c r="CF32" s="655" t="s">
        <v>295</v>
      </c>
      <c r="CG32" s="652"/>
      <c r="CH32" s="652"/>
      <c r="CI32" s="652"/>
      <c r="CJ32" s="652"/>
      <c r="CK32" s="652"/>
      <c r="CL32" s="652"/>
      <c r="CM32" s="652"/>
      <c r="CN32" s="652"/>
      <c r="CO32" s="652"/>
      <c r="CP32" s="652"/>
      <c r="CQ32" s="653"/>
      <c r="CR32" s="618">
        <v>221</v>
      </c>
      <c r="CS32" s="619"/>
      <c r="CT32" s="619"/>
      <c r="CU32" s="619"/>
      <c r="CV32" s="619"/>
      <c r="CW32" s="619"/>
      <c r="CX32" s="619"/>
      <c r="CY32" s="620"/>
      <c r="CZ32" s="621">
        <v>0</v>
      </c>
      <c r="DA32" s="639"/>
      <c r="DB32" s="639"/>
      <c r="DC32" s="640"/>
      <c r="DD32" s="624">
        <v>221</v>
      </c>
      <c r="DE32" s="619"/>
      <c r="DF32" s="619"/>
      <c r="DG32" s="619"/>
      <c r="DH32" s="619"/>
      <c r="DI32" s="619"/>
      <c r="DJ32" s="619"/>
      <c r="DK32" s="620"/>
      <c r="DL32" s="624">
        <v>221</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905113</v>
      </c>
      <c r="S33" s="619"/>
      <c r="T33" s="619"/>
      <c r="U33" s="619"/>
      <c r="V33" s="619"/>
      <c r="W33" s="619"/>
      <c r="X33" s="619"/>
      <c r="Y33" s="620"/>
      <c r="Z33" s="671">
        <v>8.4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4440769</v>
      </c>
      <c r="CS33" s="637"/>
      <c r="CT33" s="637"/>
      <c r="CU33" s="637"/>
      <c r="CV33" s="637"/>
      <c r="CW33" s="637"/>
      <c r="CX33" s="637"/>
      <c r="CY33" s="638"/>
      <c r="CZ33" s="621">
        <v>43</v>
      </c>
      <c r="DA33" s="639"/>
      <c r="DB33" s="639"/>
      <c r="DC33" s="640"/>
      <c r="DD33" s="624">
        <v>3613151</v>
      </c>
      <c r="DE33" s="637"/>
      <c r="DF33" s="637"/>
      <c r="DG33" s="637"/>
      <c r="DH33" s="637"/>
      <c r="DI33" s="637"/>
      <c r="DJ33" s="637"/>
      <c r="DK33" s="638"/>
      <c r="DL33" s="624">
        <v>2448502</v>
      </c>
      <c r="DM33" s="637"/>
      <c r="DN33" s="637"/>
      <c r="DO33" s="637"/>
      <c r="DP33" s="637"/>
      <c r="DQ33" s="637"/>
      <c r="DR33" s="637"/>
      <c r="DS33" s="637"/>
      <c r="DT33" s="637"/>
      <c r="DU33" s="637"/>
      <c r="DV33" s="638"/>
      <c r="DW33" s="641">
        <v>37.700000000000003</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1291652</v>
      </c>
      <c r="CS34" s="619"/>
      <c r="CT34" s="619"/>
      <c r="CU34" s="619"/>
      <c r="CV34" s="619"/>
      <c r="CW34" s="619"/>
      <c r="CX34" s="619"/>
      <c r="CY34" s="620"/>
      <c r="CZ34" s="621">
        <v>12.5</v>
      </c>
      <c r="DA34" s="639"/>
      <c r="DB34" s="639"/>
      <c r="DC34" s="640"/>
      <c r="DD34" s="624">
        <v>954089</v>
      </c>
      <c r="DE34" s="619"/>
      <c r="DF34" s="619"/>
      <c r="DG34" s="619"/>
      <c r="DH34" s="619"/>
      <c r="DI34" s="619"/>
      <c r="DJ34" s="619"/>
      <c r="DK34" s="620"/>
      <c r="DL34" s="624">
        <v>858383</v>
      </c>
      <c r="DM34" s="619"/>
      <c r="DN34" s="619"/>
      <c r="DO34" s="619"/>
      <c r="DP34" s="619"/>
      <c r="DQ34" s="619"/>
      <c r="DR34" s="619"/>
      <c r="DS34" s="619"/>
      <c r="DT34" s="619"/>
      <c r="DU34" s="619"/>
      <c r="DV34" s="620"/>
      <c r="DW34" s="641">
        <v>13.2</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331613</v>
      </c>
      <c r="S35" s="619"/>
      <c r="T35" s="619"/>
      <c r="U35" s="619"/>
      <c r="V35" s="619"/>
      <c r="W35" s="619"/>
      <c r="X35" s="619"/>
      <c r="Y35" s="620"/>
      <c r="Z35" s="671">
        <v>3.1</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1431765</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47918</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41245</v>
      </c>
      <c r="CS35" s="637"/>
      <c r="CT35" s="637"/>
      <c r="CU35" s="637"/>
      <c r="CV35" s="637"/>
      <c r="CW35" s="637"/>
      <c r="CX35" s="637"/>
      <c r="CY35" s="638"/>
      <c r="CZ35" s="621">
        <v>0.4</v>
      </c>
      <c r="DA35" s="639"/>
      <c r="DB35" s="639"/>
      <c r="DC35" s="640"/>
      <c r="DD35" s="624">
        <v>24386</v>
      </c>
      <c r="DE35" s="637"/>
      <c r="DF35" s="637"/>
      <c r="DG35" s="637"/>
      <c r="DH35" s="637"/>
      <c r="DI35" s="637"/>
      <c r="DJ35" s="637"/>
      <c r="DK35" s="638"/>
      <c r="DL35" s="624">
        <v>23991</v>
      </c>
      <c r="DM35" s="637"/>
      <c r="DN35" s="637"/>
      <c r="DO35" s="637"/>
      <c r="DP35" s="637"/>
      <c r="DQ35" s="637"/>
      <c r="DR35" s="637"/>
      <c r="DS35" s="637"/>
      <c r="DT35" s="637"/>
      <c r="DU35" s="637"/>
      <c r="DV35" s="638"/>
      <c r="DW35" s="641">
        <v>0.4</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10741218</v>
      </c>
      <c r="S36" s="659"/>
      <c r="T36" s="659"/>
      <c r="U36" s="659"/>
      <c r="V36" s="659"/>
      <c r="W36" s="659"/>
      <c r="X36" s="659"/>
      <c r="Y36" s="662"/>
      <c r="Z36" s="663">
        <v>100</v>
      </c>
      <c r="AA36" s="663"/>
      <c r="AB36" s="663"/>
      <c r="AC36" s="663"/>
      <c r="AD36" s="664">
        <v>6170906</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153744</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-4456</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1109541</v>
      </c>
      <c r="CS36" s="619"/>
      <c r="CT36" s="619"/>
      <c r="CU36" s="619"/>
      <c r="CV36" s="619"/>
      <c r="CW36" s="619"/>
      <c r="CX36" s="619"/>
      <c r="CY36" s="620"/>
      <c r="CZ36" s="621">
        <v>10.7</v>
      </c>
      <c r="DA36" s="639"/>
      <c r="DB36" s="639"/>
      <c r="DC36" s="640"/>
      <c r="DD36" s="624">
        <v>985652</v>
      </c>
      <c r="DE36" s="619"/>
      <c r="DF36" s="619"/>
      <c r="DG36" s="619"/>
      <c r="DH36" s="619"/>
      <c r="DI36" s="619"/>
      <c r="DJ36" s="619"/>
      <c r="DK36" s="620"/>
      <c r="DL36" s="624">
        <v>783148</v>
      </c>
      <c r="DM36" s="619"/>
      <c r="DN36" s="619"/>
      <c r="DO36" s="619"/>
      <c r="DP36" s="619"/>
      <c r="DQ36" s="619"/>
      <c r="DR36" s="619"/>
      <c r="DS36" s="619"/>
      <c r="DT36" s="619"/>
      <c r="DU36" s="619"/>
      <c r="DV36" s="620"/>
      <c r="DW36" s="641">
        <v>12</v>
      </c>
      <c r="DX36" s="642"/>
      <c r="DY36" s="642"/>
      <c r="DZ36" s="642"/>
      <c r="EA36" s="642"/>
      <c r="EB36" s="642"/>
      <c r="EC36" s="643"/>
    </row>
    <row r="37" spans="2:133" ht="11.25" customHeight="1">
      <c r="AQ37" s="644" t="s">
        <v>310</v>
      </c>
      <c r="AR37" s="645"/>
      <c r="AS37" s="645"/>
      <c r="AT37" s="645"/>
      <c r="AU37" s="645"/>
      <c r="AV37" s="645"/>
      <c r="AW37" s="645"/>
      <c r="AX37" s="645"/>
      <c r="AY37" s="646"/>
      <c r="AZ37" s="618">
        <v>85992</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2458</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444631</v>
      </c>
      <c r="CS37" s="637"/>
      <c r="CT37" s="637"/>
      <c r="CU37" s="637"/>
      <c r="CV37" s="637"/>
      <c r="CW37" s="637"/>
      <c r="CX37" s="637"/>
      <c r="CY37" s="638"/>
      <c r="CZ37" s="621">
        <v>4.3</v>
      </c>
      <c r="DA37" s="639"/>
      <c r="DB37" s="639"/>
      <c r="DC37" s="640"/>
      <c r="DD37" s="624">
        <v>444631</v>
      </c>
      <c r="DE37" s="637"/>
      <c r="DF37" s="637"/>
      <c r="DG37" s="637"/>
      <c r="DH37" s="637"/>
      <c r="DI37" s="637"/>
      <c r="DJ37" s="637"/>
      <c r="DK37" s="638"/>
      <c r="DL37" s="624">
        <v>374241</v>
      </c>
      <c r="DM37" s="637"/>
      <c r="DN37" s="637"/>
      <c r="DO37" s="637"/>
      <c r="DP37" s="637"/>
      <c r="DQ37" s="637"/>
      <c r="DR37" s="637"/>
      <c r="DS37" s="637"/>
      <c r="DT37" s="637"/>
      <c r="DU37" s="637"/>
      <c r="DV37" s="638"/>
      <c r="DW37" s="641">
        <v>5.8</v>
      </c>
      <c r="DX37" s="642"/>
      <c r="DY37" s="642"/>
      <c r="DZ37" s="642"/>
      <c r="EA37" s="642"/>
      <c r="EB37" s="642"/>
      <c r="EC37" s="643"/>
    </row>
    <row r="38" spans="2:133" ht="11.25" customHeight="1">
      <c r="AQ38" s="644" t="s">
        <v>313</v>
      </c>
      <c r="AR38" s="645"/>
      <c r="AS38" s="645"/>
      <c r="AT38" s="645"/>
      <c r="AU38" s="645"/>
      <c r="AV38" s="645"/>
      <c r="AW38" s="645"/>
      <c r="AX38" s="645"/>
      <c r="AY38" s="646"/>
      <c r="AZ38" s="618">
        <v>44157</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4764</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1277021</v>
      </c>
      <c r="CS38" s="619"/>
      <c r="CT38" s="619"/>
      <c r="CU38" s="619"/>
      <c r="CV38" s="619"/>
      <c r="CW38" s="619"/>
      <c r="CX38" s="619"/>
      <c r="CY38" s="620"/>
      <c r="CZ38" s="621">
        <v>12.4</v>
      </c>
      <c r="DA38" s="639"/>
      <c r="DB38" s="639"/>
      <c r="DC38" s="640"/>
      <c r="DD38" s="624">
        <v>1096861</v>
      </c>
      <c r="DE38" s="619"/>
      <c r="DF38" s="619"/>
      <c r="DG38" s="619"/>
      <c r="DH38" s="619"/>
      <c r="DI38" s="619"/>
      <c r="DJ38" s="619"/>
      <c r="DK38" s="620"/>
      <c r="DL38" s="624">
        <v>782980</v>
      </c>
      <c r="DM38" s="619"/>
      <c r="DN38" s="619"/>
      <c r="DO38" s="619"/>
      <c r="DP38" s="619"/>
      <c r="DQ38" s="619"/>
      <c r="DR38" s="619"/>
      <c r="DS38" s="619"/>
      <c r="DT38" s="619"/>
      <c r="DU38" s="619"/>
      <c r="DV38" s="620"/>
      <c r="DW38" s="641">
        <v>12</v>
      </c>
      <c r="DX38" s="642"/>
      <c r="DY38" s="642"/>
      <c r="DZ38" s="642"/>
      <c r="EA38" s="642"/>
      <c r="EB38" s="642"/>
      <c r="EC38" s="643"/>
    </row>
    <row r="39" spans="2:133" ht="11.25" customHeight="1">
      <c r="AQ39" s="644" t="s">
        <v>316</v>
      </c>
      <c r="AR39" s="645"/>
      <c r="AS39" s="645"/>
      <c r="AT39" s="645"/>
      <c r="AU39" s="645"/>
      <c r="AV39" s="645"/>
      <c r="AW39" s="645"/>
      <c r="AX39" s="645"/>
      <c r="AY39" s="646"/>
      <c r="AZ39" s="618">
        <v>1000</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68</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683018</v>
      </c>
      <c r="CS39" s="637"/>
      <c r="CT39" s="637"/>
      <c r="CU39" s="637"/>
      <c r="CV39" s="637"/>
      <c r="CW39" s="637"/>
      <c r="CX39" s="637"/>
      <c r="CY39" s="638"/>
      <c r="CZ39" s="621">
        <v>6.6</v>
      </c>
      <c r="DA39" s="639"/>
      <c r="DB39" s="639"/>
      <c r="DC39" s="640"/>
      <c r="DD39" s="624">
        <v>551263</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330076</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147</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38292</v>
      </c>
      <c r="CS40" s="619"/>
      <c r="CT40" s="619"/>
      <c r="CU40" s="619"/>
      <c r="CV40" s="619"/>
      <c r="CW40" s="619"/>
      <c r="CX40" s="619"/>
      <c r="CY40" s="620"/>
      <c r="CZ40" s="621">
        <v>0.4</v>
      </c>
      <c r="DA40" s="639"/>
      <c r="DB40" s="639"/>
      <c r="DC40" s="640"/>
      <c r="DD40" s="624">
        <v>900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816796</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357</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205</v>
      </c>
      <c r="CS41" s="637"/>
      <c r="CT41" s="637"/>
      <c r="CU41" s="637"/>
      <c r="CV41" s="637"/>
      <c r="CW41" s="637"/>
      <c r="CX41" s="637"/>
      <c r="CY41" s="638"/>
      <c r="CZ41" s="621" t="s">
        <v>205</v>
      </c>
      <c r="DA41" s="639"/>
      <c r="DB41" s="639"/>
      <c r="DC41" s="640"/>
      <c r="DD41" s="624" t="s">
        <v>205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1427195</v>
      </c>
      <c r="CS42" s="619"/>
      <c r="CT42" s="619"/>
      <c r="CU42" s="619"/>
      <c r="CV42" s="619"/>
      <c r="CW42" s="619"/>
      <c r="CX42" s="619"/>
      <c r="CY42" s="620"/>
      <c r="CZ42" s="621">
        <v>13.8</v>
      </c>
      <c r="DA42" s="622"/>
      <c r="DB42" s="622"/>
      <c r="DC42" s="623"/>
      <c r="DD42" s="624">
        <v>461519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111393</v>
      </c>
      <c r="CS43" s="637"/>
      <c r="CT43" s="637"/>
      <c r="CU43" s="637"/>
      <c r="CV43" s="637"/>
      <c r="CW43" s="637"/>
      <c r="CX43" s="637"/>
      <c r="CY43" s="638"/>
      <c r="CZ43" s="621">
        <v>1.1000000000000001</v>
      </c>
      <c r="DA43" s="639"/>
      <c r="DB43" s="639"/>
      <c r="DC43" s="640"/>
      <c r="DD43" s="624">
        <v>111393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1319345</v>
      </c>
      <c r="CS44" s="619"/>
      <c r="CT44" s="619"/>
      <c r="CU44" s="619"/>
      <c r="CV44" s="619"/>
      <c r="CW44" s="619"/>
      <c r="CX44" s="619"/>
      <c r="CY44" s="620"/>
      <c r="CZ44" s="621">
        <v>12.8</v>
      </c>
      <c r="DA44" s="622"/>
      <c r="DB44" s="622"/>
      <c r="DC44" s="623"/>
      <c r="DD44" s="624">
        <v>444129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506851</v>
      </c>
      <c r="CS45" s="637"/>
      <c r="CT45" s="637"/>
      <c r="CU45" s="637"/>
      <c r="CV45" s="637"/>
      <c r="CW45" s="637"/>
      <c r="CX45" s="637"/>
      <c r="CY45" s="638"/>
      <c r="CZ45" s="621">
        <v>4.9000000000000004</v>
      </c>
      <c r="DA45" s="639"/>
      <c r="DB45" s="639"/>
      <c r="DC45" s="640"/>
      <c r="DD45" s="624">
        <v>33207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757092</v>
      </c>
      <c r="CS46" s="619"/>
      <c r="CT46" s="619"/>
      <c r="CU46" s="619"/>
      <c r="CV46" s="619"/>
      <c r="CW46" s="619"/>
      <c r="CX46" s="619"/>
      <c r="CY46" s="620"/>
      <c r="CZ46" s="621">
        <v>7.3</v>
      </c>
      <c r="DA46" s="622"/>
      <c r="DB46" s="622"/>
      <c r="DC46" s="623"/>
      <c r="DD46" s="624">
        <v>382343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v>107850</v>
      </c>
      <c r="CS47" s="637"/>
      <c r="CT47" s="637"/>
      <c r="CU47" s="637"/>
      <c r="CV47" s="637"/>
      <c r="CW47" s="637"/>
      <c r="CX47" s="637"/>
      <c r="CY47" s="638"/>
      <c r="CZ47" s="621">
        <v>1</v>
      </c>
      <c r="DA47" s="639"/>
      <c r="DB47" s="639"/>
      <c r="DC47" s="640"/>
      <c r="DD47" s="624">
        <v>17390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10338695</v>
      </c>
      <c r="CS49" s="603"/>
      <c r="CT49" s="603"/>
      <c r="CU49" s="603"/>
      <c r="CV49" s="603"/>
      <c r="CW49" s="603"/>
      <c r="CX49" s="603"/>
      <c r="CY49" s="604"/>
      <c r="CZ49" s="605">
        <v>100</v>
      </c>
      <c r="DA49" s="606"/>
      <c r="DB49" s="606"/>
      <c r="DC49" s="607"/>
      <c r="DD49" s="608">
        <v>7377999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10749</v>
      </c>
      <c r="R7" s="1131"/>
      <c r="S7" s="1131"/>
      <c r="T7" s="1131"/>
      <c r="U7" s="1131"/>
      <c r="V7" s="1131">
        <v>10346</v>
      </c>
      <c r="W7" s="1131"/>
      <c r="X7" s="1131"/>
      <c r="Y7" s="1131"/>
      <c r="Z7" s="1131"/>
      <c r="AA7" s="1131">
        <v>403</v>
      </c>
      <c r="AB7" s="1131"/>
      <c r="AC7" s="1131"/>
      <c r="AD7" s="1131"/>
      <c r="AE7" s="1132"/>
      <c r="AF7" s="1133">
        <v>379</v>
      </c>
      <c r="AG7" s="1134"/>
      <c r="AH7" s="1134"/>
      <c r="AI7" s="1134"/>
      <c r="AJ7" s="1135"/>
      <c r="AK7" s="1117" t="s">
        <v>541</v>
      </c>
      <c r="AL7" s="1118"/>
      <c r="AM7" s="1118"/>
      <c r="AN7" s="1118"/>
      <c r="AO7" s="1118"/>
      <c r="AP7" s="1118">
        <v>9759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548</v>
      </c>
      <c r="BT7" s="1122"/>
      <c r="BU7" s="1122"/>
      <c r="BV7" s="1122"/>
      <c r="BW7" s="1122"/>
      <c r="BX7" s="1122"/>
      <c r="BY7" s="1122"/>
      <c r="BZ7" s="1122"/>
      <c r="CA7" s="1122"/>
      <c r="CB7" s="1122"/>
      <c r="CC7" s="1122"/>
      <c r="CD7" s="1122"/>
      <c r="CE7" s="1122"/>
      <c r="CF7" s="1122"/>
      <c r="CG7" s="1123"/>
      <c r="CH7" s="1114">
        <v>2.5397980000000002</v>
      </c>
      <c r="CI7" s="1115"/>
      <c r="CJ7" s="1115"/>
      <c r="CK7" s="1115"/>
      <c r="CL7" s="1116"/>
      <c r="CM7" s="1114">
        <v>18.657706000000001</v>
      </c>
      <c r="CN7" s="1115"/>
      <c r="CO7" s="1115"/>
      <c r="CP7" s="1115"/>
      <c r="CQ7" s="1116"/>
      <c r="CR7" s="1114">
        <v>3</v>
      </c>
      <c r="CS7" s="1115"/>
      <c r="CT7" s="1115"/>
      <c r="CU7" s="1115"/>
      <c r="CV7" s="1116"/>
      <c r="CW7" s="1114">
        <v>27</v>
      </c>
      <c r="CX7" s="1115"/>
      <c r="CY7" s="1115"/>
      <c r="CZ7" s="1115"/>
      <c r="DA7" s="1116"/>
      <c r="DB7" s="1114" t="s">
        <v>549</v>
      </c>
      <c r="DC7" s="1115"/>
      <c r="DD7" s="1115"/>
      <c r="DE7" s="1115"/>
      <c r="DF7" s="1116"/>
      <c r="DG7" s="1114" t="s">
        <v>549</v>
      </c>
      <c r="DH7" s="1115"/>
      <c r="DI7" s="1115"/>
      <c r="DJ7" s="1115"/>
      <c r="DK7" s="1116"/>
      <c r="DL7" s="1114" t="s">
        <v>549</v>
      </c>
      <c r="DM7" s="1115"/>
      <c r="DN7" s="1115"/>
      <c r="DO7" s="1115"/>
      <c r="DP7" s="1116"/>
      <c r="DQ7" s="1114" t="s">
        <v>549</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4">
        <v>10749</v>
      </c>
      <c r="R23" s="1095"/>
      <c r="S23" s="1095"/>
      <c r="T23" s="1095"/>
      <c r="U23" s="1095"/>
      <c r="V23" s="1095">
        <v>10346</v>
      </c>
      <c r="W23" s="1095"/>
      <c r="X23" s="1095"/>
      <c r="Y23" s="1095"/>
      <c r="Z23" s="1095"/>
      <c r="AA23" s="1095">
        <v>403</v>
      </c>
      <c r="AB23" s="1095"/>
      <c r="AC23" s="1095"/>
      <c r="AD23" s="1095"/>
      <c r="AE23" s="1096"/>
      <c r="AF23" s="1097">
        <v>379</v>
      </c>
      <c r="AG23" s="1095"/>
      <c r="AH23" s="1095"/>
      <c r="AI23" s="1095"/>
      <c r="AJ23" s="1098"/>
      <c r="AK23" s="1099"/>
      <c r="AL23" s="1100"/>
      <c r="AM23" s="1100"/>
      <c r="AN23" s="1100"/>
      <c r="AO23" s="1100"/>
      <c r="AP23" s="1095">
        <v>9759</v>
      </c>
      <c r="AQ23" s="1095"/>
      <c r="AR23" s="1095"/>
      <c r="AS23" s="1095"/>
      <c r="AT23" s="1095"/>
      <c r="AU23" s="1101"/>
      <c r="AV23" s="1101"/>
      <c r="AW23" s="1101"/>
      <c r="AX23" s="1101"/>
      <c r="AY23" s="1102"/>
      <c r="AZ23" s="1091" t="s">
        <v>363</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2905</v>
      </c>
      <c r="R28" s="1080"/>
      <c r="S28" s="1080"/>
      <c r="T28" s="1080"/>
      <c r="U28" s="1080"/>
      <c r="V28" s="1080">
        <v>2857</v>
      </c>
      <c r="W28" s="1080"/>
      <c r="X28" s="1080"/>
      <c r="Y28" s="1080"/>
      <c r="Z28" s="1080"/>
      <c r="AA28" s="1080">
        <v>48</v>
      </c>
      <c r="AB28" s="1080"/>
      <c r="AC28" s="1080"/>
      <c r="AD28" s="1080"/>
      <c r="AE28" s="1081"/>
      <c r="AF28" s="1082">
        <v>48</v>
      </c>
      <c r="AG28" s="1080"/>
      <c r="AH28" s="1080"/>
      <c r="AI28" s="1080"/>
      <c r="AJ28" s="1083"/>
      <c r="AK28" s="1084">
        <v>330</v>
      </c>
      <c r="AL28" s="1072"/>
      <c r="AM28" s="1072"/>
      <c r="AN28" s="1072"/>
      <c r="AO28" s="1072"/>
      <c r="AP28" s="1072" t="s">
        <v>486</v>
      </c>
      <c r="AQ28" s="1072"/>
      <c r="AR28" s="1072"/>
      <c r="AS28" s="1072"/>
      <c r="AT28" s="1072"/>
      <c r="AU28" s="1072" t="s">
        <v>486</v>
      </c>
      <c r="AV28" s="1072"/>
      <c r="AW28" s="1072"/>
      <c r="AX28" s="1072"/>
      <c r="AY28" s="1072"/>
      <c r="AZ28" s="1073" t="s">
        <v>486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2607</v>
      </c>
      <c r="R29" s="1070"/>
      <c r="S29" s="1070"/>
      <c r="T29" s="1070"/>
      <c r="U29" s="1070"/>
      <c r="V29" s="1070">
        <v>2489</v>
      </c>
      <c r="W29" s="1070"/>
      <c r="X29" s="1070"/>
      <c r="Y29" s="1070"/>
      <c r="Z29" s="1070"/>
      <c r="AA29" s="1070">
        <v>118</v>
      </c>
      <c r="AB29" s="1070"/>
      <c r="AC29" s="1070"/>
      <c r="AD29" s="1070"/>
      <c r="AE29" s="1071"/>
      <c r="AF29" s="1045">
        <v>118</v>
      </c>
      <c r="AG29" s="1046"/>
      <c r="AH29" s="1046"/>
      <c r="AI29" s="1046"/>
      <c r="AJ29" s="1047"/>
      <c r="AK29" s="1006">
        <v>391</v>
      </c>
      <c r="AL29" s="997"/>
      <c r="AM29" s="997"/>
      <c r="AN29" s="997"/>
      <c r="AO29" s="997"/>
      <c r="AP29" s="997" t="s">
        <v>486</v>
      </c>
      <c r="AQ29" s="997"/>
      <c r="AR29" s="997"/>
      <c r="AS29" s="997"/>
      <c r="AT29" s="997"/>
      <c r="AU29" s="997" t="s">
        <v>486</v>
      </c>
      <c r="AV29" s="997"/>
      <c r="AW29" s="997"/>
      <c r="AX29" s="997"/>
      <c r="AY29" s="997"/>
      <c r="AZ29" s="1068" t="s">
        <v>486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17</v>
      </c>
      <c r="R30" s="1070"/>
      <c r="S30" s="1070"/>
      <c r="T30" s="1070"/>
      <c r="U30" s="1070"/>
      <c r="V30" s="1070">
        <v>11</v>
      </c>
      <c r="W30" s="1070"/>
      <c r="X30" s="1070"/>
      <c r="Y30" s="1070"/>
      <c r="Z30" s="1070"/>
      <c r="AA30" s="1070">
        <v>6</v>
      </c>
      <c r="AB30" s="1070"/>
      <c r="AC30" s="1070"/>
      <c r="AD30" s="1070"/>
      <c r="AE30" s="1071"/>
      <c r="AF30" s="1045">
        <v>6</v>
      </c>
      <c r="AG30" s="1046"/>
      <c r="AH30" s="1046"/>
      <c r="AI30" s="1046"/>
      <c r="AJ30" s="1047"/>
      <c r="AK30" s="1006">
        <v>17</v>
      </c>
      <c r="AL30" s="997"/>
      <c r="AM30" s="997"/>
      <c r="AN30" s="997"/>
      <c r="AO30" s="997"/>
      <c r="AP30" s="997" t="s">
        <v>486</v>
      </c>
      <c r="AQ30" s="997"/>
      <c r="AR30" s="997"/>
      <c r="AS30" s="997"/>
      <c r="AT30" s="997"/>
      <c r="AU30" s="997" t="s">
        <v>486</v>
      </c>
      <c r="AV30" s="997"/>
      <c r="AW30" s="997"/>
      <c r="AX30" s="997"/>
      <c r="AY30" s="997"/>
      <c r="AZ30" s="1068" t="s">
        <v>486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v>236</v>
      </c>
      <c r="R31" s="1070"/>
      <c r="S31" s="1070"/>
      <c r="T31" s="1070"/>
      <c r="U31" s="1070"/>
      <c r="V31" s="1070">
        <v>235</v>
      </c>
      <c r="W31" s="1070"/>
      <c r="X31" s="1070"/>
      <c r="Y31" s="1070"/>
      <c r="Z31" s="1070"/>
      <c r="AA31" s="1070">
        <v>1</v>
      </c>
      <c r="AB31" s="1070"/>
      <c r="AC31" s="1070"/>
      <c r="AD31" s="1070"/>
      <c r="AE31" s="1071"/>
      <c r="AF31" s="1045">
        <v>1</v>
      </c>
      <c r="AG31" s="1046"/>
      <c r="AH31" s="1046"/>
      <c r="AI31" s="1046"/>
      <c r="AJ31" s="1047"/>
      <c r="AK31" s="1006">
        <v>121</v>
      </c>
      <c r="AL31" s="997"/>
      <c r="AM31" s="997"/>
      <c r="AN31" s="997"/>
      <c r="AO31" s="997"/>
      <c r="AP31" s="997" t="s">
        <v>486</v>
      </c>
      <c r="AQ31" s="997"/>
      <c r="AR31" s="997"/>
      <c r="AS31" s="997"/>
      <c r="AT31" s="997"/>
      <c r="AU31" s="997" t="s">
        <v>486</v>
      </c>
      <c r="AV31" s="997"/>
      <c r="AW31" s="997"/>
      <c r="AX31" s="997"/>
      <c r="AY31" s="997"/>
      <c r="AZ31" s="1068" t="s">
        <v>486</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378</v>
      </c>
      <c r="C32" s="1064"/>
      <c r="D32" s="1064"/>
      <c r="E32" s="1064"/>
      <c r="F32" s="1064"/>
      <c r="G32" s="1064"/>
      <c r="H32" s="1064"/>
      <c r="I32" s="1064"/>
      <c r="J32" s="1064"/>
      <c r="K32" s="1064"/>
      <c r="L32" s="1064"/>
      <c r="M32" s="1064"/>
      <c r="N32" s="1064"/>
      <c r="O32" s="1064"/>
      <c r="P32" s="1065"/>
      <c r="Q32" s="1069">
        <v>175</v>
      </c>
      <c r="R32" s="1070"/>
      <c r="S32" s="1070"/>
      <c r="T32" s="1070"/>
      <c r="U32" s="1070"/>
      <c r="V32" s="1070">
        <v>167</v>
      </c>
      <c r="W32" s="1070"/>
      <c r="X32" s="1070"/>
      <c r="Y32" s="1070"/>
      <c r="Z32" s="1070"/>
      <c r="AA32" s="1070">
        <v>8</v>
      </c>
      <c r="AB32" s="1070"/>
      <c r="AC32" s="1070"/>
      <c r="AD32" s="1070"/>
      <c r="AE32" s="1071"/>
      <c r="AF32" s="1045">
        <v>568</v>
      </c>
      <c r="AG32" s="1046"/>
      <c r="AH32" s="1046"/>
      <c r="AI32" s="1046"/>
      <c r="AJ32" s="1047"/>
      <c r="AK32" s="1006">
        <v>1</v>
      </c>
      <c r="AL32" s="997"/>
      <c r="AM32" s="997"/>
      <c r="AN32" s="997"/>
      <c r="AO32" s="997"/>
      <c r="AP32" s="997">
        <v>1809</v>
      </c>
      <c r="AQ32" s="997"/>
      <c r="AR32" s="997"/>
      <c r="AS32" s="997"/>
      <c r="AT32" s="997"/>
      <c r="AU32" s="997">
        <v>13</v>
      </c>
      <c r="AV32" s="997"/>
      <c r="AW32" s="997"/>
      <c r="AX32" s="997"/>
      <c r="AY32" s="997"/>
      <c r="AZ32" s="1068" t="s">
        <v>486</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380</v>
      </c>
      <c r="C33" s="1064"/>
      <c r="D33" s="1064"/>
      <c r="E33" s="1064"/>
      <c r="F33" s="1064"/>
      <c r="G33" s="1064"/>
      <c r="H33" s="1064"/>
      <c r="I33" s="1064"/>
      <c r="J33" s="1064"/>
      <c r="K33" s="1064"/>
      <c r="L33" s="1064"/>
      <c r="M33" s="1064"/>
      <c r="N33" s="1064"/>
      <c r="O33" s="1064"/>
      <c r="P33" s="1065"/>
      <c r="Q33" s="1069">
        <v>578</v>
      </c>
      <c r="R33" s="1070"/>
      <c r="S33" s="1070"/>
      <c r="T33" s="1070"/>
      <c r="U33" s="1070"/>
      <c r="V33" s="1070">
        <v>548</v>
      </c>
      <c r="W33" s="1070"/>
      <c r="X33" s="1070"/>
      <c r="Y33" s="1070"/>
      <c r="Z33" s="1070"/>
      <c r="AA33" s="1070">
        <v>30</v>
      </c>
      <c r="AB33" s="1070"/>
      <c r="AC33" s="1070"/>
      <c r="AD33" s="1070"/>
      <c r="AE33" s="1071"/>
      <c r="AF33" s="1045">
        <v>160</v>
      </c>
      <c r="AG33" s="1046"/>
      <c r="AH33" s="1046"/>
      <c r="AI33" s="1046"/>
      <c r="AJ33" s="1047"/>
      <c r="AK33" s="1006">
        <v>148</v>
      </c>
      <c r="AL33" s="997"/>
      <c r="AM33" s="997"/>
      <c r="AN33" s="997"/>
      <c r="AO33" s="997"/>
      <c r="AP33" s="997">
        <v>64</v>
      </c>
      <c r="AQ33" s="997"/>
      <c r="AR33" s="997"/>
      <c r="AS33" s="997"/>
      <c r="AT33" s="997"/>
      <c r="AU33" s="997">
        <v>45</v>
      </c>
      <c r="AV33" s="997"/>
      <c r="AW33" s="997"/>
      <c r="AX33" s="997"/>
      <c r="AY33" s="997"/>
      <c r="AZ33" s="1068" t="s">
        <v>486</v>
      </c>
      <c r="BA33" s="1068"/>
      <c r="BB33" s="1068"/>
      <c r="BC33" s="1068"/>
      <c r="BD33" s="1068"/>
      <c r="BE33" s="1058" t="s">
        <v>379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381</v>
      </c>
      <c r="C34" s="1064"/>
      <c r="D34" s="1064"/>
      <c r="E34" s="1064"/>
      <c r="F34" s="1064"/>
      <c r="G34" s="1064"/>
      <c r="H34" s="1064"/>
      <c r="I34" s="1064"/>
      <c r="J34" s="1064"/>
      <c r="K34" s="1064"/>
      <c r="L34" s="1064"/>
      <c r="M34" s="1064"/>
      <c r="N34" s="1064"/>
      <c r="O34" s="1064"/>
      <c r="P34" s="1065"/>
      <c r="Q34" s="1069">
        <v>374</v>
      </c>
      <c r="R34" s="1070"/>
      <c r="S34" s="1070"/>
      <c r="T34" s="1070"/>
      <c r="U34" s="1070"/>
      <c r="V34" s="1070">
        <v>330</v>
      </c>
      <c r="W34" s="1070"/>
      <c r="X34" s="1070"/>
      <c r="Y34" s="1070"/>
      <c r="Z34" s="1070"/>
      <c r="AA34" s="1070">
        <v>44</v>
      </c>
      <c r="AB34" s="1070"/>
      <c r="AC34" s="1070"/>
      <c r="AD34" s="1070"/>
      <c r="AE34" s="1071"/>
      <c r="AF34" s="1045">
        <v>45</v>
      </c>
      <c r="AG34" s="1046"/>
      <c r="AH34" s="1046"/>
      <c r="AI34" s="1046"/>
      <c r="AJ34" s="1047"/>
      <c r="AK34" s="1006">
        <v>7</v>
      </c>
      <c r="AL34" s="997"/>
      <c r="AM34" s="997"/>
      <c r="AN34" s="997"/>
      <c r="AO34" s="997"/>
      <c r="AP34" s="997">
        <v>694</v>
      </c>
      <c r="AQ34" s="997"/>
      <c r="AR34" s="997"/>
      <c r="AS34" s="997"/>
      <c r="AT34" s="997"/>
      <c r="AU34" s="997">
        <v>385</v>
      </c>
      <c r="AV34" s="997"/>
      <c r="AW34" s="997"/>
      <c r="AX34" s="997"/>
      <c r="AY34" s="997"/>
      <c r="AZ34" s="1068" t="s">
        <v>486</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542</v>
      </c>
      <c r="C35" s="1064"/>
      <c r="D35" s="1064"/>
      <c r="E35" s="1064"/>
      <c r="F35" s="1064"/>
      <c r="G35" s="1064"/>
      <c r="H35" s="1064"/>
      <c r="I35" s="1064"/>
      <c r="J35" s="1064"/>
      <c r="K35" s="1064"/>
      <c r="L35" s="1064"/>
      <c r="M35" s="1064"/>
      <c r="N35" s="1064"/>
      <c r="O35" s="1064"/>
      <c r="P35" s="1065"/>
      <c r="Q35" s="1069">
        <v>17</v>
      </c>
      <c r="R35" s="1070"/>
      <c r="S35" s="1070"/>
      <c r="T35" s="1070"/>
      <c r="U35" s="1070"/>
      <c r="V35" s="1070">
        <v>17</v>
      </c>
      <c r="W35" s="1070"/>
      <c r="X35" s="1070"/>
      <c r="Y35" s="1070"/>
      <c r="Z35" s="1070"/>
      <c r="AA35" s="1070">
        <v>0</v>
      </c>
      <c r="AB35" s="1070"/>
      <c r="AC35" s="1070"/>
      <c r="AD35" s="1070"/>
      <c r="AE35" s="1071"/>
      <c r="AF35" s="1045">
        <v>0</v>
      </c>
      <c r="AG35" s="1046"/>
      <c r="AH35" s="1046"/>
      <c r="AI35" s="1046"/>
      <c r="AJ35" s="1047"/>
      <c r="AK35" s="1006">
        <v>17</v>
      </c>
      <c r="AL35" s="997"/>
      <c r="AM35" s="997"/>
      <c r="AN35" s="997"/>
      <c r="AO35" s="997"/>
      <c r="AP35" s="997">
        <v>119</v>
      </c>
      <c r="AQ35" s="997"/>
      <c r="AR35" s="997"/>
      <c r="AS35" s="997"/>
      <c r="AT35" s="997"/>
      <c r="AU35" s="997">
        <v>119</v>
      </c>
      <c r="AV35" s="997"/>
      <c r="AW35" s="997"/>
      <c r="AX35" s="997"/>
      <c r="AY35" s="997"/>
      <c r="AZ35" s="1068" t="s">
        <v>486</v>
      </c>
      <c r="BA35" s="1068"/>
      <c r="BB35" s="1068"/>
      <c r="BC35" s="1068"/>
      <c r="BD35" s="1068"/>
      <c r="BE35" s="1058" t="s">
        <v>550</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361</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946</v>
      </c>
      <c r="AG63" s="985"/>
      <c r="AH63" s="985"/>
      <c r="AI63" s="985"/>
      <c r="AJ63" s="1056"/>
      <c r="AK63" s="1057"/>
      <c r="AL63" s="989"/>
      <c r="AM63" s="989"/>
      <c r="AN63" s="989"/>
      <c r="AO63" s="989"/>
      <c r="AP63" s="985">
        <v>2686</v>
      </c>
      <c r="AQ63" s="985"/>
      <c r="AR63" s="985"/>
      <c r="AS63" s="985"/>
      <c r="AT63" s="985"/>
      <c r="AU63" s="985">
        <v>562</v>
      </c>
      <c r="AV63" s="985"/>
      <c r="AW63" s="985"/>
      <c r="AX63" s="985"/>
      <c r="AY63" s="985"/>
      <c r="AZ63" s="1051"/>
      <c r="BA63" s="1051"/>
      <c r="BB63" s="1051"/>
      <c r="BC63" s="1051"/>
      <c r="BD63" s="1051"/>
      <c r="BE63" s="986" t="s">
        <v>486</v>
      </c>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387</v>
      </c>
      <c r="R66" s="1028"/>
      <c r="S66" s="1028"/>
      <c r="T66" s="1028"/>
      <c r="U66" s="1029"/>
      <c r="V66" s="1027" t="s">
        <v>388</v>
      </c>
      <c r="W66" s="1028"/>
      <c r="X66" s="1028"/>
      <c r="Y66" s="1028"/>
      <c r="Z66" s="1029"/>
      <c r="AA66" s="1027" t="s">
        <v>389</v>
      </c>
      <c r="AB66" s="1028"/>
      <c r="AC66" s="1028"/>
      <c r="AD66" s="1028"/>
      <c r="AE66" s="1029"/>
      <c r="AF66" s="1033" t="s">
        <v>390</v>
      </c>
      <c r="AG66" s="1034"/>
      <c r="AH66" s="1034"/>
      <c r="AI66" s="1034"/>
      <c r="AJ66" s="1035"/>
      <c r="AK66" s="1027" t="s">
        <v>391</v>
      </c>
      <c r="AL66" s="1022"/>
      <c r="AM66" s="1022"/>
      <c r="AN66" s="1022"/>
      <c r="AO66" s="1023"/>
      <c r="AP66" s="1027" t="s">
        <v>392</v>
      </c>
      <c r="AQ66" s="1028"/>
      <c r="AR66" s="1028"/>
      <c r="AS66" s="1028"/>
      <c r="AT66" s="1029"/>
      <c r="AU66" s="1027" t="s">
        <v>393</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543</v>
      </c>
      <c r="C68" s="1012"/>
      <c r="D68" s="1012"/>
      <c r="E68" s="1012"/>
      <c r="F68" s="1012"/>
      <c r="G68" s="1012"/>
      <c r="H68" s="1012"/>
      <c r="I68" s="1012"/>
      <c r="J68" s="1012"/>
      <c r="K68" s="1012"/>
      <c r="L68" s="1012"/>
      <c r="M68" s="1012"/>
      <c r="N68" s="1012"/>
      <c r="O68" s="1012"/>
      <c r="P68" s="1013"/>
      <c r="Q68" s="1014">
        <v>2109</v>
      </c>
      <c r="R68" s="1008"/>
      <c r="S68" s="1008"/>
      <c r="T68" s="1008"/>
      <c r="U68" s="1008"/>
      <c r="V68" s="1008">
        <v>2090</v>
      </c>
      <c r="W68" s="1008"/>
      <c r="X68" s="1008"/>
      <c r="Y68" s="1008"/>
      <c r="Z68" s="1008"/>
      <c r="AA68" s="1008">
        <v>19</v>
      </c>
      <c r="AB68" s="1008"/>
      <c r="AC68" s="1008"/>
      <c r="AD68" s="1008"/>
      <c r="AE68" s="1008"/>
      <c r="AF68" s="1008">
        <v>19</v>
      </c>
      <c r="AG68" s="1008"/>
      <c r="AH68" s="1008"/>
      <c r="AI68" s="1008"/>
      <c r="AJ68" s="1008"/>
      <c r="AK68" s="1008">
        <v>0</v>
      </c>
      <c r="AL68" s="1008"/>
      <c r="AM68" s="1008"/>
      <c r="AN68" s="1008"/>
      <c r="AO68" s="1008"/>
      <c r="AP68" s="1008">
        <v>1460</v>
      </c>
      <c r="AQ68" s="1008"/>
      <c r="AR68" s="1008"/>
      <c r="AS68" s="1008"/>
      <c r="AT68" s="1008"/>
      <c r="AU68" s="1008" t="s">
        <v>486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544</v>
      </c>
      <c r="C69" s="1001"/>
      <c r="D69" s="1001"/>
      <c r="E69" s="1001"/>
      <c r="F69" s="1001"/>
      <c r="G69" s="1001"/>
      <c r="H69" s="1001"/>
      <c r="I69" s="1001"/>
      <c r="J69" s="1001"/>
      <c r="K69" s="1001"/>
      <c r="L69" s="1001"/>
      <c r="M69" s="1001"/>
      <c r="N69" s="1001"/>
      <c r="O69" s="1001"/>
      <c r="P69" s="1002"/>
      <c r="Q69" s="1003">
        <v>1973</v>
      </c>
      <c r="R69" s="997"/>
      <c r="S69" s="997"/>
      <c r="T69" s="997"/>
      <c r="U69" s="997"/>
      <c r="V69" s="997">
        <v>1941</v>
      </c>
      <c r="W69" s="997"/>
      <c r="X69" s="997"/>
      <c r="Y69" s="997"/>
      <c r="Z69" s="997"/>
      <c r="AA69" s="997">
        <v>31</v>
      </c>
      <c r="AB69" s="997"/>
      <c r="AC69" s="997"/>
      <c r="AD69" s="997"/>
      <c r="AE69" s="997"/>
      <c r="AF69" s="997">
        <v>31</v>
      </c>
      <c r="AG69" s="997"/>
      <c r="AH69" s="997"/>
      <c r="AI69" s="997"/>
      <c r="AJ69" s="997"/>
      <c r="AK69" s="997">
        <v>21</v>
      </c>
      <c r="AL69" s="997"/>
      <c r="AM69" s="997"/>
      <c r="AN69" s="997"/>
      <c r="AO69" s="997"/>
      <c r="AP69" s="997">
        <v>3970</v>
      </c>
      <c r="AQ69" s="997"/>
      <c r="AR69" s="997"/>
      <c r="AS69" s="997"/>
      <c r="AT69" s="997"/>
      <c r="AU69" s="997" t="s">
        <v>486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545</v>
      </c>
      <c r="C70" s="1001"/>
      <c r="D70" s="1001"/>
      <c r="E70" s="1001"/>
      <c r="F70" s="1001"/>
      <c r="G70" s="1001"/>
      <c r="H70" s="1001"/>
      <c r="I70" s="1001"/>
      <c r="J70" s="1001"/>
      <c r="K70" s="1001"/>
      <c r="L70" s="1001"/>
      <c r="M70" s="1001"/>
      <c r="N70" s="1001"/>
      <c r="O70" s="1001"/>
      <c r="P70" s="1002"/>
      <c r="Q70" s="1003">
        <v>17863</v>
      </c>
      <c r="R70" s="997"/>
      <c r="S70" s="997"/>
      <c r="T70" s="997"/>
      <c r="U70" s="997"/>
      <c r="V70" s="997">
        <v>17363</v>
      </c>
      <c r="W70" s="997"/>
      <c r="X70" s="997"/>
      <c r="Y70" s="997"/>
      <c r="Z70" s="997"/>
      <c r="AA70" s="997">
        <v>500</v>
      </c>
      <c r="AB70" s="997"/>
      <c r="AC70" s="997"/>
      <c r="AD70" s="997"/>
      <c r="AE70" s="997"/>
      <c r="AF70" s="997">
        <v>500</v>
      </c>
      <c r="AG70" s="997"/>
      <c r="AH70" s="997"/>
      <c r="AI70" s="997"/>
      <c r="AJ70" s="997"/>
      <c r="AK70" s="997">
        <v>3108</v>
      </c>
      <c r="AL70" s="997"/>
      <c r="AM70" s="997"/>
      <c r="AN70" s="997"/>
      <c r="AO70" s="997"/>
      <c r="AP70" s="997">
        <v>0</v>
      </c>
      <c r="AQ70" s="997"/>
      <c r="AR70" s="997"/>
      <c r="AS70" s="997"/>
      <c r="AT70" s="997"/>
      <c r="AU70" s="997" t="s">
        <v>486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546</v>
      </c>
      <c r="C71" s="1001"/>
      <c r="D71" s="1001"/>
      <c r="E71" s="1001"/>
      <c r="F71" s="1001"/>
      <c r="G71" s="1001"/>
      <c r="H71" s="1001"/>
      <c r="I71" s="1001"/>
      <c r="J71" s="1001"/>
      <c r="K71" s="1001"/>
      <c r="L71" s="1001"/>
      <c r="M71" s="1001"/>
      <c r="N71" s="1001"/>
      <c r="O71" s="1001"/>
      <c r="P71" s="1002"/>
      <c r="Q71" s="1003">
        <v>1734</v>
      </c>
      <c r="R71" s="997"/>
      <c r="S71" s="997"/>
      <c r="T71" s="997"/>
      <c r="U71" s="997"/>
      <c r="V71" s="997">
        <v>1730</v>
      </c>
      <c r="W71" s="997"/>
      <c r="X71" s="997"/>
      <c r="Y71" s="997"/>
      <c r="Z71" s="997"/>
      <c r="AA71" s="997">
        <v>4</v>
      </c>
      <c r="AB71" s="997"/>
      <c r="AC71" s="997"/>
      <c r="AD71" s="997"/>
      <c r="AE71" s="997"/>
      <c r="AF71" s="997">
        <v>4</v>
      </c>
      <c r="AG71" s="997"/>
      <c r="AH71" s="997"/>
      <c r="AI71" s="997"/>
      <c r="AJ71" s="997"/>
      <c r="AK71" s="997">
        <v>20</v>
      </c>
      <c r="AL71" s="997"/>
      <c r="AM71" s="997"/>
      <c r="AN71" s="997"/>
      <c r="AO71" s="997"/>
      <c r="AP71" s="997">
        <v>0</v>
      </c>
      <c r="AQ71" s="997"/>
      <c r="AR71" s="997"/>
      <c r="AS71" s="997"/>
      <c r="AT71" s="997"/>
      <c r="AU71" s="997" t="s">
        <v>486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547</v>
      </c>
      <c r="C72" s="1001"/>
      <c r="D72" s="1001"/>
      <c r="E72" s="1001"/>
      <c r="F72" s="1001"/>
      <c r="G72" s="1001"/>
      <c r="H72" s="1001"/>
      <c r="I72" s="1001"/>
      <c r="J72" s="1001"/>
      <c r="K72" s="1001"/>
      <c r="L72" s="1001"/>
      <c r="M72" s="1001"/>
      <c r="N72" s="1001"/>
      <c r="O72" s="1001"/>
      <c r="P72" s="1002"/>
      <c r="Q72" s="1003">
        <v>277636</v>
      </c>
      <c r="R72" s="997"/>
      <c r="S72" s="997"/>
      <c r="T72" s="997"/>
      <c r="U72" s="997"/>
      <c r="V72" s="997">
        <v>266517</v>
      </c>
      <c r="W72" s="997"/>
      <c r="X72" s="997"/>
      <c r="Y72" s="997"/>
      <c r="Z72" s="997"/>
      <c r="AA72" s="997">
        <v>11120</v>
      </c>
      <c r="AB72" s="997"/>
      <c r="AC72" s="997"/>
      <c r="AD72" s="997"/>
      <c r="AE72" s="997"/>
      <c r="AF72" s="997">
        <v>11120</v>
      </c>
      <c r="AG72" s="997"/>
      <c r="AH72" s="997"/>
      <c r="AI72" s="997"/>
      <c r="AJ72" s="997"/>
      <c r="AK72" s="997">
        <v>1943</v>
      </c>
      <c r="AL72" s="997"/>
      <c r="AM72" s="997"/>
      <c r="AN72" s="997"/>
      <c r="AO72" s="997"/>
      <c r="AP72" s="997">
        <v>0</v>
      </c>
      <c r="AQ72" s="997"/>
      <c r="AR72" s="997"/>
      <c r="AS72" s="997"/>
      <c r="AT72" s="997"/>
      <c r="AU72" s="997" t="s">
        <v>486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11674</v>
      </c>
      <c r="AG88" s="985"/>
      <c r="AH88" s="985"/>
      <c r="AI88" s="985"/>
      <c r="AJ88" s="985"/>
      <c r="AK88" s="989"/>
      <c r="AL88" s="989"/>
      <c r="AM88" s="989"/>
      <c r="AN88" s="989"/>
      <c r="AO88" s="989"/>
      <c r="AP88" s="985">
        <v>0</v>
      </c>
      <c r="AQ88" s="985"/>
      <c r="AR88" s="985"/>
      <c r="AS88" s="985"/>
      <c r="AT88" s="985"/>
      <c r="AU88" s="985" t="s">
        <v>486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v>
      </c>
      <c r="CS102" s="977"/>
      <c r="CT102" s="977"/>
      <c r="CU102" s="977"/>
      <c r="CV102" s="978"/>
      <c r="CW102" s="976">
        <v>27</v>
      </c>
      <c r="CX102" s="977"/>
      <c r="CY102" s="977"/>
      <c r="CZ102" s="977"/>
      <c r="DA102" s="978"/>
      <c r="DB102" s="976" t="s">
        <v>486</v>
      </c>
      <c r="DC102" s="977"/>
      <c r="DD102" s="977"/>
      <c r="DE102" s="977"/>
      <c r="DF102" s="978"/>
      <c r="DG102" s="976" t="s">
        <v>486</v>
      </c>
      <c r="DH102" s="977"/>
      <c r="DI102" s="977"/>
      <c r="DJ102" s="977"/>
      <c r="DK102" s="978"/>
      <c r="DL102" s="976" t="s">
        <v>486</v>
      </c>
      <c r="DM102" s="977"/>
      <c r="DN102" s="977"/>
      <c r="DO102" s="977"/>
      <c r="DP102" s="978"/>
      <c r="DQ102" s="976" t="s">
        <v>486</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282</v>
      </c>
      <c r="AG109" s="918"/>
      <c r="AH109" s="918"/>
      <c r="AI109" s="918"/>
      <c r="AJ109" s="919"/>
      <c r="AK109" s="920" t="s">
        <v>281</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282</v>
      </c>
      <c r="BW109" s="918"/>
      <c r="BX109" s="918"/>
      <c r="BY109" s="918"/>
      <c r="BZ109" s="919"/>
      <c r="CA109" s="920" t="s">
        <v>281</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282</v>
      </c>
      <c r="DM109" s="918"/>
      <c r="DN109" s="918"/>
      <c r="DO109" s="918"/>
      <c r="DP109" s="919"/>
      <c r="DQ109" s="920" t="s">
        <v>281</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1437053</v>
      </c>
      <c r="AB110" s="903"/>
      <c r="AC110" s="903"/>
      <c r="AD110" s="903"/>
      <c r="AE110" s="904"/>
      <c r="AF110" s="905">
        <v>1390149</v>
      </c>
      <c r="AG110" s="903"/>
      <c r="AH110" s="903"/>
      <c r="AI110" s="903"/>
      <c r="AJ110" s="904"/>
      <c r="AK110" s="905">
        <v>1310158</v>
      </c>
      <c r="AL110" s="903"/>
      <c r="AM110" s="903"/>
      <c r="AN110" s="903"/>
      <c r="AO110" s="904"/>
      <c r="AP110" s="906">
        <v>24.4</v>
      </c>
      <c r="AQ110" s="907"/>
      <c r="AR110" s="907"/>
      <c r="AS110" s="907"/>
      <c r="AT110" s="908"/>
      <c r="AU110" s="950" t="s">
        <v>60</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10474513</v>
      </c>
      <c r="BR110" s="830"/>
      <c r="BS110" s="830"/>
      <c r="BT110" s="830"/>
      <c r="BU110" s="830"/>
      <c r="BV110" s="830">
        <v>10043037</v>
      </c>
      <c r="BW110" s="830"/>
      <c r="BX110" s="830"/>
      <c r="BY110" s="830"/>
      <c r="BZ110" s="830"/>
      <c r="CA110" s="830">
        <v>9758573</v>
      </c>
      <c r="CB110" s="830"/>
      <c r="CC110" s="830"/>
      <c r="CD110" s="830"/>
      <c r="CE110" s="830"/>
      <c r="CF110" s="891">
        <v>181.5</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410</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410</v>
      </c>
      <c r="AB111" s="939"/>
      <c r="AC111" s="939"/>
      <c r="AD111" s="939"/>
      <c r="AE111" s="940"/>
      <c r="AF111" s="941" t="s">
        <v>410</v>
      </c>
      <c r="AG111" s="939"/>
      <c r="AH111" s="939"/>
      <c r="AI111" s="939"/>
      <c r="AJ111" s="940"/>
      <c r="AK111" s="941" t="s">
        <v>410</v>
      </c>
      <c r="AL111" s="939"/>
      <c r="AM111" s="939"/>
      <c r="AN111" s="939"/>
      <c r="AO111" s="940"/>
      <c r="AP111" s="942" t="s">
        <v>410</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t="s">
        <v>410</v>
      </c>
      <c r="BR111" s="801"/>
      <c r="BS111" s="801"/>
      <c r="BT111" s="801"/>
      <c r="BU111" s="801"/>
      <c r="BV111" s="801" t="s">
        <v>410</v>
      </c>
      <c r="BW111" s="801"/>
      <c r="BX111" s="801"/>
      <c r="BY111" s="801"/>
      <c r="BZ111" s="801"/>
      <c r="CA111" s="801" t="s">
        <v>410</v>
      </c>
      <c r="CB111" s="801"/>
      <c r="CC111" s="801"/>
      <c r="CD111" s="801"/>
      <c r="CE111" s="801"/>
      <c r="CF111" s="878" t="s">
        <v>410</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337712</v>
      </c>
      <c r="BR112" s="801"/>
      <c r="BS112" s="801"/>
      <c r="BT112" s="801"/>
      <c r="BU112" s="801"/>
      <c r="BV112" s="801">
        <v>397506</v>
      </c>
      <c r="BW112" s="801"/>
      <c r="BX112" s="801"/>
      <c r="BY112" s="801"/>
      <c r="BZ112" s="801"/>
      <c r="CA112" s="801">
        <v>442982</v>
      </c>
      <c r="CB112" s="801"/>
      <c r="CC112" s="801"/>
      <c r="CD112" s="801"/>
      <c r="CE112" s="801"/>
      <c r="CF112" s="878">
        <v>8.1999999999999993</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59770</v>
      </c>
      <c r="AB113" s="939"/>
      <c r="AC113" s="939"/>
      <c r="AD113" s="939"/>
      <c r="AE113" s="940"/>
      <c r="AF113" s="941">
        <v>45510</v>
      </c>
      <c r="AG113" s="939"/>
      <c r="AH113" s="939"/>
      <c r="AI113" s="939"/>
      <c r="AJ113" s="940"/>
      <c r="AK113" s="941">
        <v>42282</v>
      </c>
      <c r="AL113" s="939"/>
      <c r="AM113" s="939"/>
      <c r="AN113" s="939"/>
      <c r="AO113" s="940"/>
      <c r="AP113" s="942">
        <v>0.8</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611141</v>
      </c>
      <c r="BR113" s="801"/>
      <c r="BS113" s="801"/>
      <c r="BT113" s="801"/>
      <c r="BU113" s="801"/>
      <c r="BV113" s="801">
        <v>690748</v>
      </c>
      <c r="BW113" s="801"/>
      <c r="BX113" s="801"/>
      <c r="BY113" s="801"/>
      <c r="BZ113" s="801"/>
      <c r="CA113" s="801">
        <v>620819</v>
      </c>
      <c r="CB113" s="801"/>
      <c r="CC113" s="801"/>
      <c r="CD113" s="801"/>
      <c r="CE113" s="801"/>
      <c r="CF113" s="878">
        <v>11.5</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71901</v>
      </c>
      <c r="AB114" s="814"/>
      <c r="AC114" s="814"/>
      <c r="AD114" s="814"/>
      <c r="AE114" s="815"/>
      <c r="AF114" s="816">
        <v>69682</v>
      </c>
      <c r="AG114" s="814"/>
      <c r="AH114" s="814"/>
      <c r="AI114" s="814"/>
      <c r="AJ114" s="815"/>
      <c r="AK114" s="816">
        <v>71043</v>
      </c>
      <c r="AL114" s="814"/>
      <c r="AM114" s="814"/>
      <c r="AN114" s="814"/>
      <c r="AO114" s="815"/>
      <c r="AP114" s="784">
        <v>1.3</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2440996</v>
      </c>
      <c r="BR114" s="801"/>
      <c r="BS114" s="801"/>
      <c r="BT114" s="801"/>
      <c r="BU114" s="801"/>
      <c r="BV114" s="801">
        <v>2127106</v>
      </c>
      <c r="BW114" s="801"/>
      <c r="BX114" s="801"/>
      <c r="BY114" s="801"/>
      <c r="BZ114" s="801"/>
      <c r="CA114" s="801">
        <v>2002460</v>
      </c>
      <c r="CB114" s="801"/>
      <c r="CC114" s="801"/>
      <c r="CD114" s="801"/>
      <c r="CE114" s="801"/>
      <c r="CF114" s="878">
        <v>37.200000000000003</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6737</v>
      </c>
      <c r="AB115" s="939"/>
      <c r="AC115" s="939"/>
      <c r="AD115" s="939"/>
      <c r="AE115" s="940"/>
      <c r="AF115" s="941">
        <v>5732</v>
      </c>
      <c r="AG115" s="939"/>
      <c r="AH115" s="939"/>
      <c r="AI115" s="939"/>
      <c r="AJ115" s="940"/>
      <c r="AK115" s="941">
        <v>4758</v>
      </c>
      <c r="AL115" s="939"/>
      <c r="AM115" s="939"/>
      <c r="AN115" s="939"/>
      <c r="AO115" s="940"/>
      <c r="AP115" s="942">
        <v>0.1</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291</v>
      </c>
      <c r="AB116" s="814"/>
      <c r="AC116" s="814"/>
      <c r="AD116" s="814"/>
      <c r="AE116" s="815"/>
      <c r="AF116" s="816">
        <v>230</v>
      </c>
      <c r="AG116" s="814"/>
      <c r="AH116" s="814"/>
      <c r="AI116" s="814"/>
      <c r="AJ116" s="815"/>
      <c r="AK116" s="816">
        <v>221</v>
      </c>
      <c r="AL116" s="814"/>
      <c r="AM116" s="814"/>
      <c r="AN116" s="814"/>
      <c r="AO116" s="815"/>
      <c r="AP116" s="784">
        <v>0</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1575752</v>
      </c>
      <c r="AB117" s="925"/>
      <c r="AC117" s="925"/>
      <c r="AD117" s="925"/>
      <c r="AE117" s="926"/>
      <c r="AF117" s="928">
        <v>1511303</v>
      </c>
      <c r="AG117" s="925"/>
      <c r="AH117" s="925"/>
      <c r="AI117" s="925"/>
      <c r="AJ117" s="926"/>
      <c r="AK117" s="928">
        <v>1428462</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282</v>
      </c>
      <c r="AG118" s="918"/>
      <c r="AH118" s="918"/>
      <c r="AI118" s="918"/>
      <c r="AJ118" s="919"/>
      <c r="AK118" s="920" t="s">
        <v>281</v>
      </c>
      <c r="AL118" s="918"/>
      <c r="AM118" s="918"/>
      <c r="AN118" s="918"/>
      <c r="AO118" s="919"/>
      <c r="AP118" s="921" t="s">
        <v>404</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433</v>
      </c>
      <c r="BP118" s="868"/>
      <c r="BQ118" s="887">
        <v>13864362</v>
      </c>
      <c r="BR118" s="888"/>
      <c r="BS118" s="888"/>
      <c r="BT118" s="888"/>
      <c r="BU118" s="888"/>
      <c r="BV118" s="888">
        <v>13258397</v>
      </c>
      <c r="BW118" s="888"/>
      <c r="BX118" s="888"/>
      <c r="BY118" s="888"/>
      <c r="BZ118" s="888"/>
      <c r="CA118" s="888">
        <v>12824834</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5130579</v>
      </c>
      <c r="BR119" s="830"/>
      <c r="BS119" s="830"/>
      <c r="BT119" s="830"/>
      <c r="BU119" s="830"/>
      <c r="BV119" s="830">
        <v>5098489</v>
      </c>
      <c r="BW119" s="830"/>
      <c r="BX119" s="830"/>
      <c r="BY119" s="830"/>
      <c r="BZ119" s="830"/>
      <c r="CA119" s="830">
        <v>5582513</v>
      </c>
      <c r="CB119" s="830"/>
      <c r="CC119" s="830"/>
      <c r="CD119" s="830"/>
      <c r="CE119" s="830"/>
      <c r="CF119" s="891">
        <v>103.8</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335049</v>
      </c>
      <c r="BR120" s="801"/>
      <c r="BS120" s="801"/>
      <c r="BT120" s="801"/>
      <c r="BU120" s="801"/>
      <c r="BV120" s="801">
        <v>304308</v>
      </c>
      <c r="BW120" s="801"/>
      <c r="BX120" s="801"/>
      <c r="BY120" s="801"/>
      <c r="BZ120" s="801"/>
      <c r="CA120" s="801">
        <v>310633</v>
      </c>
      <c r="CB120" s="801"/>
      <c r="CC120" s="801"/>
      <c r="CD120" s="801"/>
      <c r="CE120" s="801"/>
      <c r="CF120" s="878">
        <v>5.8</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276414</v>
      </c>
      <c r="DH120" s="830"/>
      <c r="DI120" s="830"/>
      <c r="DJ120" s="830"/>
      <c r="DK120" s="830"/>
      <c r="DL120" s="830">
        <v>340971</v>
      </c>
      <c r="DM120" s="830"/>
      <c r="DN120" s="830"/>
      <c r="DO120" s="830"/>
      <c r="DP120" s="830"/>
      <c r="DQ120" s="830">
        <v>385428</v>
      </c>
      <c r="DR120" s="830"/>
      <c r="DS120" s="830"/>
      <c r="DT120" s="830"/>
      <c r="DU120" s="830"/>
      <c r="DV120" s="831">
        <v>7.2</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8793604</v>
      </c>
      <c r="BR121" s="888"/>
      <c r="BS121" s="888"/>
      <c r="BT121" s="888"/>
      <c r="BU121" s="888"/>
      <c r="BV121" s="888">
        <v>8454012</v>
      </c>
      <c r="BW121" s="888"/>
      <c r="BX121" s="888"/>
      <c r="BY121" s="888"/>
      <c r="BZ121" s="888"/>
      <c r="CA121" s="888">
        <v>8308994</v>
      </c>
      <c r="CB121" s="888"/>
      <c r="CC121" s="888"/>
      <c r="CD121" s="888"/>
      <c r="CE121" s="888"/>
      <c r="CF121" s="889">
        <v>154.5</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52285</v>
      </c>
      <c r="DH121" s="801"/>
      <c r="DI121" s="801"/>
      <c r="DJ121" s="801"/>
      <c r="DK121" s="801"/>
      <c r="DL121" s="801">
        <v>46794</v>
      </c>
      <c r="DM121" s="801"/>
      <c r="DN121" s="801"/>
      <c r="DO121" s="801"/>
      <c r="DP121" s="801"/>
      <c r="DQ121" s="801">
        <v>44892</v>
      </c>
      <c r="DR121" s="801"/>
      <c r="DS121" s="801"/>
      <c r="DT121" s="801"/>
      <c r="DU121" s="801"/>
      <c r="DV121" s="853">
        <v>0.8</v>
      </c>
      <c r="DW121" s="853"/>
      <c r="DX121" s="853"/>
      <c r="DY121" s="853"/>
      <c r="DZ121" s="854"/>
    </row>
    <row r="122" spans="1:130" s="197" customFormat="1" ht="26.25" customHeight="1">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444</v>
      </c>
      <c r="BP122" s="868"/>
      <c r="BQ122" s="869">
        <v>14259232</v>
      </c>
      <c r="BR122" s="870"/>
      <c r="BS122" s="870"/>
      <c r="BT122" s="870"/>
      <c r="BU122" s="870"/>
      <c r="BV122" s="870">
        <v>13856809</v>
      </c>
      <c r="BW122" s="870"/>
      <c r="BX122" s="870"/>
      <c r="BY122" s="870"/>
      <c r="BZ122" s="870"/>
      <c r="CA122" s="870">
        <v>14202140</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v>9013</v>
      </c>
      <c r="DH122" s="801"/>
      <c r="DI122" s="801"/>
      <c r="DJ122" s="801"/>
      <c r="DK122" s="801"/>
      <c r="DL122" s="801">
        <v>9741</v>
      </c>
      <c r="DM122" s="801"/>
      <c r="DN122" s="801"/>
      <c r="DO122" s="801"/>
      <c r="DP122" s="801"/>
      <c r="DQ122" s="801">
        <v>12662</v>
      </c>
      <c r="DR122" s="801"/>
      <c r="DS122" s="801"/>
      <c r="DT122" s="801"/>
      <c r="DU122" s="801"/>
      <c r="DV122" s="853">
        <v>0.2</v>
      </c>
      <c r="DW122" s="853"/>
      <c r="DX122" s="853"/>
      <c r="DY122" s="853"/>
      <c r="DZ122" s="854"/>
    </row>
    <row r="123" spans="1:130" s="197" customFormat="1" ht="26.25" customHeight="1" thickBot="1">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t="s">
        <v>448</v>
      </c>
      <c r="DH123" s="814"/>
      <c r="DI123" s="814"/>
      <c r="DJ123" s="814"/>
      <c r="DK123" s="815"/>
      <c r="DL123" s="816" t="s">
        <v>448</v>
      </c>
      <c r="DM123" s="814"/>
      <c r="DN123" s="814"/>
      <c r="DO123" s="814"/>
      <c r="DP123" s="815"/>
      <c r="DQ123" s="816" t="s">
        <v>448</v>
      </c>
      <c r="DR123" s="814"/>
      <c r="DS123" s="814"/>
      <c r="DT123" s="814"/>
      <c r="DU123" s="815"/>
      <c r="DV123" s="784" t="s">
        <v>448</v>
      </c>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t="s">
        <v>448</v>
      </c>
      <c r="DH124" s="747"/>
      <c r="DI124" s="747"/>
      <c r="DJ124" s="747"/>
      <c r="DK124" s="748"/>
      <c r="DL124" s="749" t="s">
        <v>448</v>
      </c>
      <c r="DM124" s="747"/>
      <c r="DN124" s="747"/>
      <c r="DO124" s="747"/>
      <c r="DP124" s="748"/>
      <c r="DQ124" s="749" t="s">
        <v>448</v>
      </c>
      <c r="DR124" s="747"/>
      <c r="DS124" s="747"/>
      <c r="DT124" s="747"/>
      <c r="DU124" s="748"/>
      <c r="DV124" s="837" t="s">
        <v>448</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448</v>
      </c>
      <c r="AB126" s="814"/>
      <c r="AC126" s="814"/>
      <c r="AD126" s="814"/>
      <c r="AE126" s="815"/>
      <c r="AF126" s="816" t="s">
        <v>448</v>
      </c>
      <c r="AG126" s="814"/>
      <c r="AH126" s="814"/>
      <c r="AI126" s="814"/>
      <c r="AJ126" s="815"/>
      <c r="AK126" s="816" t="s">
        <v>448</v>
      </c>
      <c r="AL126" s="814"/>
      <c r="AM126" s="814"/>
      <c r="AN126" s="814"/>
      <c r="AO126" s="815"/>
      <c r="AP126" s="784" t="s">
        <v>448</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6737</v>
      </c>
      <c r="AB127" s="814"/>
      <c r="AC127" s="814"/>
      <c r="AD127" s="814"/>
      <c r="AE127" s="815"/>
      <c r="AF127" s="816">
        <v>5732</v>
      </c>
      <c r="AG127" s="814"/>
      <c r="AH127" s="814"/>
      <c r="AI127" s="814"/>
      <c r="AJ127" s="815"/>
      <c r="AK127" s="816">
        <v>4758</v>
      </c>
      <c r="AL127" s="814"/>
      <c r="AM127" s="814"/>
      <c r="AN127" s="814"/>
      <c r="AO127" s="815"/>
      <c r="AP127" s="784">
        <v>0.1</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14.26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t="s">
        <v>460</v>
      </c>
      <c r="DH127" s="850"/>
      <c r="DI127" s="850"/>
      <c r="DJ127" s="850"/>
      <c r="DK127" s="850"/>
      <c r="DL127" s="850" t="s">
        <v>461</v>
      </c>
      <c r="DM127" s="850"/>
      <c r="DN127" s="850"/>
      <c r="DO127" s="850"/>
      <c r="DP127" s="850"/>
      <c r="DQ127" s="850" t="s">
        <v>461</v>
      </c>
      <c r="DR127" s="850"/>
      <c r="DS127" s="850"/>
      <c r="DT127" s="850"/>
      <c r="DU127" s="850"/>
      <c r="DV127" s="851" t="s">
        <v>461</v>
      </c>
      <c r="DW127" s="851"/>
      <c r="DX127" s="851"/>
      <c r="DY127" s="851"/>
      <c r="DZ127" s="852"/>
    </row>
    <row r="128" spans="1:130" s="197" customFormat="1" ht="26.25" customHeight="1">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37749</v>
      </c>
      <c r="AB128" s="754"/>
      <c r="AC128" s="754"/>
      <c r="AD128" s="754"/>
      <c r="AE128" s="755"/>
      <c r="AF128" s="756">
        <v>37749</v>
      </c>
      <c r="AG128" s="754"/>
      <c r="AH128" s="754"/>
      <c r="AI128" s="754"/>
      <c r="AJ128" s="755"/>
      <c r="AK128" s="756">
        <v>37749</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448</v>
      </c>
      <c r="BG128" s="821"/>
      <c r="BH128" s="821"/>
      <c r="BI128" s="821"/>
      <c r="BJ128" s="821"/>
      <c r="BK128" s="821"/>
      <c r="BL128" s="822"/>
      <c r="BM128" s="820">
        <v>19.260000000000002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6431324</v>
      </c>
      <c r="AB129" s="814"/>
      <c r="AC129" s="814"/>
      <c r="AD129" s="814"/>
      <c r="AE129" s="815"/>
      <c r="AF129" s="816">
        <v>6330844</v>
      </c>
      <c r="AG129" s="814"/>
      <c r="AH129" s="814"/>
      <c r="AI129" s="814"/>
      <c r="AJ129" s="815"/>
      <c r="AK129" s="816">
        <v>6434675</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7.7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1039497</v>
      </c>
      <c r="AB130" s="814"/>
      <c r="AC130" s="814"/>
      <c r="AD130" s="814"/>
      <c r="AE130" s="815"/>
      <c r="AF130" s="816">
        <v>1066848</v>
      </c>
      <c r="AG130" s="814"/>
      <c r="AH130" s="814"/>
      <c r="AI130" s="814"/>
      <c r="AJ130" s="815"/>
      <c r="AK130" s="816">
        <v>1057856</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t="s">
        <v>470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5391827</v>
      </c>
      <c r="AB131" s="747"/>
      <c r="AC131" s="747"/>
      <c r="AD131" s="747"/>
      <c r="AE131" s="748"/>
      <c r="AF131" s="749">
        <v>5263996</v>
      </c>
      <c r="AG131" s="747"/>
      <c r="AH131" s="747"/>
      <c r="AI131" s="747"/>
      <c r="AJ131" s="748"/>
      <c r="AK131" s="749">
        <v>5376819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9.2455859579999995</v>
      </c>
      <c r="AB132" s="770"/>
      <c r="AC132" s="770"/>
      <c r="AD132" s="770"/>
      <c r="AE132" s="771"/>
      <c r="AF132" s="772">
        <v>7.7261836830000004</v>
      </c>
      <c r="AG132" s="770"/>
      <c r="AH132" s="770"/>
      <c r="AI132" s="770"/>
      <c r="AJ132" s="771"/>
      <c r="AK132" s="772">
        <v>6.1905933600000003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11.4</v>
      </c>
      <c r="AB133" s="779"/>
      <c r="AC133" s="779"/>
      <c r="AD133" s="779"/>
      <c r="AE133" s="780"/>
      <c r="AF133" s="778">
        <v>9.5</v>
      </c>
      <c r="AG133" s="779"/>
      <c r="AH133" s="779"/>
      <c r="AI133" s="779"/>
      <c r="AJ133" s="780"/>
      <c r="AK133" s="778">
        <v>7.7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9" t="s">
        <v>477</v>
      </c>
      <c r="L7" s="254"/>
      <c r="M7" s="255" t="s">
        <v>478</v>
      </c>
      <c r="N7" s="256"/>
    </row>
    <row r="8" spans="1:16">
      <c r="A8" s="248"/>
      <c r="B8" s="244"/>
      <c r="C8" s="244"/>
      <c r="D8" s="244"/>
      <c r="E8" s="244"/>
      <c r="F8" s="244"/>
      <c r="G8" s="257"/>
      <c r="H8" s="258"/>
      <c r="I8" s="258"/>
      <c r="J8" s="259"/>
      <c r="K8" s="1150"/>
      <c r="L8" s="260" t="s">
        <v>479</v>
      </c>
      <c r="M8" s="261" t="s">
        <v>480</v>
      </c>
      <c r="N8" s="262" t="s">
        <v>481</v>
      </c>
    </row>
    <row r="9" spans="1:16">
      <c r="A9" s="248"/>
      <c r="B9" s="244"/>
      <c r="C9" s="244"/>
      <c r="D9" s="244"/>
      <c r="E9" s="244"/>
      <c r="F9" s="244"/>
      <c r="G9" s="1163" t="s">
        <v>482</v>
      </c>
      <c r="H9" s="1164"/>
      <c r="I9" s="1164"/>
      <c r="J9" s="1165"/>
      <c r="K9" s="263">
        <v>1634828</v>
      </c>
      <c r="L9" s="264">
        <v>100063</v>
      </c>
      <c r="M9" s="265">
        <v>77257</v>
      </c>
      <c r="N9" s="266">
        <v>29.5</v>
      </c>
    </row>
    <row r="10" spans="1:16">
      <c r="A10" s="248"/>
      <c r="B10" s="244"/>
      <c r="C10" s="244"/>
      <c r="D10" s="244"/>
      <c r="E10" s="244"/>
      <c r="F10" s="244"/>
      <c r="G10" s="1163" t="s">
        <v>483</v>
      </c>
      <c r="H10" s="1164"/>
      <c r="I10" s="1164"/>
      <c r="J10" s="1165"/>
      <c r="K10" s="267">
        <v>125317</v>
      </c>
      <c r="L10" s="268">
        <v>7670</v>
      </c>
      <c r="M10" s="269">
        <v>7577</v>
      </c>
      <c r="N10" s="270">
        <v>1.2</v>
      </c>
    </row>
    <row r="11" spans="1:16" ht="13.5" customHeight="1">
      <c r="A11" s="248"/>
      <c r="B11" s="244"/>
      <c r="C11" s="244"/>
      <c r="D11" s="244"/>
      <c r="E11" s="244"/>
      <c r="F11" s="244"/>
      <c r="G11" s="1163" t="s">
        <v>484</v>
      </c>
      <c r="H11" s="1164"/>
      <c r="I11" s="1164"/>
      <c r="J11" s="1165"/>
      <c r="K11" s="267">
        <v>191270</v>
      </c>
      <c r="L11" s="268">
        <v>11707</v>
      </c>
      <c r="M11" s="269">
        <v>12059</v>
      </c>
      <c r="N11" s="270">
        <v>-2.9</v>
      </c>
    </row>
    <row r="12" spans="1:16" ht="13.5" customHeight="1">
      <c r="A12" s="248"/>
      <c r="B12" s="244"/>
      <c r="C12" s="244"/>
      <c r="D12" s="244"/>
      <c r="E12" s="244"/>
      <c r="F12" s="244"/>
      <c r="G12" s="1163" t="s">
        <v>485</v>
      </c>
      <c r="H12" s="1164"/>
      <c r="I12" s="1164"/>
      <c r="J12" s="1165"/>
      <c r="K12" s="267" t="s">
        <v>486</v>
      </c>
      <c r="L12" s="268" t="s">
        <v>486</v>
      </c>
      <c r="M12" s="269">
        <v>890</v>
      </c>
      <c r="N12" s="270" t="s">
        <v>486</v>
      </c>
    </row>
    <row r="13" spans="1:16" ht="13.5" customHeight="1">
      <c r="A13" s="248"/>
      <c r="B13" s="244"/>
      <c r="C13" s="244"/>
      <c r="D13" s="244"/>
      <c r="E13" s="244"/>
      <c r="F13" s="244"/>
      <c r="G13" s="1163" t="s">
        <v>487</v>
      </c>
      <c r="H13" s="1164"/>
      <c r="I13" s="1164"/>
      <c r="J13" s="1165"/>
      <c r="K13" s="267" t="s">
        <v>486</v>
      </c>
      <c r="L13" s="268" t="s">
        <v>486</v>
      </c>
      <c r="M13" s="269">
        <v>0</v>
      </c>
      <c r="N13" s="270" t="s">
        <v>486</v>
      </c>
    </row>
    <row r="14" spans="1:16" ht="13.5" customHeight="1">
      <c r="A14" s="248"/>
      <c r="B14" s="244"/>
      <c r="C14" s="244"/>
      <c r="D14" s="244"/>
      <c r="E14" s="244"/>
      <c r="F14" s="244"/>
      <c r="G14" s="1163" t="s">
        <v>488</v>
      </c>
      <c r="H14" s="1164"/>
      <c r="I14" s="1164"/>
      <c r="J14" s="1165"/>
      <c r="K14" s="267">
        <v>82594</v>
      </c>
      <c r="L14" s="268">
        <v>5055</v>
      </c>
      <c r="M14" s="269">
        <v>4205</v>
      </c>
      <c r="N14" s="270">
        <v>20.2</v>
      </c>
    </row>
    <row r="15" spans="1:16" ht="13.5" customHeight="1">
      <c r="A15" s="248"/>
      <c r="B15" s="244"/>
      <c r="C15" s="244"/>
      <c r="D15" s="244"/>
      <c r="E15" s="244"/>
      <c r="F15" s="244"/>
      <c r="G15" s="1163" t="s">
        <v>489</v>
      </c>
      <c r="H15" s="1164"/>
      <c r="I15" s="1164"/>
      <c r="J15" s="1165"/>
      <c r="K15" s="267">
        <v>111393</v>
      </c>
      <c r="L15" s="268">
        <v>6818</v>
      </c>
      <c r="M15" s="269">
        <v>1846</v>
      </c>
      <c r="N15" s="270">
        <v>269.3</v>
      </c>
    </row>
    <row r="16" spans="1:16">
      <c r="A16" s="248"/>
      <c r="B16" s="244"/>
      <c r="C16" s="244"/>
      <c r="D16" s="244"/>
      <c r="E16" s="244"/>
      <c r="F16" s="244"/>
      <c r="G16" s="1166" t="s">
        <v>490</v>
      </c>
      <c r="H16" s="1167"/>
      <c r="I16" s="1167"/>
      <c r="J16" s="1168"/>
      <c r="K16" s="268">
        <v>-227413</v>
      </c>
      <c r="L16" s="268">
        <v>-13919</v>
      </c>
      <c r="M16" s="269">
        <v>-8513</v>
      </c>
      <c r="N16" s="270">
        <v>63.5</v>
      </c>
    </row>
    <row r="17" spans="1:16">
      <c r="A17" s="248"/>
      <c r="B17" s="244"/>
      <c r="C17" s="244"/>
      <c r="D17" s="244"/>
      <c r="E17" s="244"/>
      <c r="F17" s="244"/>
      <c r="G17" s="1166" t="s">
        <v>165</v>
      </c>
      <c r="H17" s="1167"/>
      <c r="I17" s="1167"/>
      <c r="J17" s="1168"/>
      <c r="K17" s="268">
        <v>1917989</v>
      </c>
      <c r="L17" s="268">
        <v>117394</v>
      </c>
      <c r="M17" s="269">
        <v>95320</v>
      </c>
      <c r="N17" s="270">
        <v>23.2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60" t="s">
        <v>495</v>
      </c>
      <c r="H21" s="1161"/>
      <c r="I21" s="1161"/>
      <c r="J21" s="1162"/>
      <c r="K21" s="280">
        <v>10.28</v>
      </c>
      <c r="L21" s="281">
        <v>8.93</v>
      </c>
      <c r="M21" s="282">
        <v>1.35</v>
      </c>
      <c r="N21" s="249"/>
      <c r="O21" s="283"/>
      <c r="P21" s="279"/>
    </row>
    <row r="22" spans="1:16" s="284" customFormat="1">
      <c r="A22" s="279"/>
      <c r="B22" s="249"/>
      <c r="C22" s="249"/>
      <c r="D22" s="249"/>
      <c r="E22" s="249"/>
      <c r="F22" s="249"/>
      <c r="G22" s="1160" t="s">
        <v>496</v>
      </c>
      <c r="H22" s="1161"/>
      <c r="I22" s="1161"/>
      <c r="J22" s="1162"/>
      <c r="K22" s="285">
        <v>97.6</v>
      </c>
      <c r="L22" s="286">
        <v>96.9</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9" t="s">
        <v>477</v>
      </c>
      <c r="L30" s="254"/>
      <c r="M30" s="255" t="s">
        <v>478</v>
      </c>
      <c r="N30" s="256"/>
    </row>
    <row r="31" spans="1:16">
      <c r="A31" s="248"/>
      <c r="B31" s="244"/>
      <c r="C31" s="244"/>
      <c r="D31" s="244"/>
      <c r="E31" s="244"/>
      <c r="F31" s="244"/>
      <c r="G31" s="257"/>
      <c r="H31" s="258"/>
      <c r="I31" s="258"/>
      <c r="J31" s="259"/>
      <c r="K31" s="1150"/>
      <c r="L31" s="260" t="s">
        <v>479</v>
      </c>
      <c r="M31" s="261" t="s">
        <v>480</v>
      </c>
      <c r="N31" s="262" t="s">
        <v>481</v>
      </c>
    </row>
    <row r="32" spans="1:16" ht="27" customHeight="1">
      <c r="A32" s="248"/>
      <c r="B32" s="244"/>
      <c r="C32" s="244"/>
      <c r="D32" s="244"/>
      <c r="E32" s="244"/>
      <c r="F32" s="244"/>
      <c r="G32" s="1151" t="s">
        <v>500</v>
      </c>
      <c r="H32" s="1152"/>
      <c r="I32" s="1152"/>
      <c r="J32" s="1153"/>
      <c r="K32" s="294">
        <v>1310158</v>
      </c>
      <c r="L32" s="294">
        <v>80191</v>
      </c>
      <c r="M32" s="295">
        <v>49286</v>
      </c>
      <c r="N32" s="296">
        <v>62.7</v>
      </c>
    </row>
    <row r="33" spans="1:16" ht="13.5" customHeight="1">
      <c r="A33" s="248"/>
      <c r="B33" s="244"/>
      <c r="C33" s="244"/>
      <c r="D33" s="244"/>
      <c r="E33" s="244"/>
      <c r="F33" s="244"/>
      <c r="G33" s="1151" t="s">
        <v>501</v>
      </c>
      <c r="H33" s="1152"/>
      <c r="I33" s="1152"/>
      <c r="J33" s="1153"/>
      <c r="K33" s="294" t="s">
        <v>486</v>
      </c>
      <c r="L33" s="294" t="s">
        <v>486</v>
      </c>
      <c r="M33" s="295" t="s">
        <v>486</v>
      </c>
      <c r="N33" s="296" t="s">
        <v>486</v>
      </c>
    </row>
    <row r="34" spans="1:16" ht="27" customHeight="1">
      <c r="A34" s="248"/>
      <c r="B34" s="244"/>
      <c r="C34" s="244"/>
      <c r="D34" s="244"/>
      <c r="E34" s="244"/>
      <c r="F34" s="244"/>
      <c r="G34" s="1151" t="s">
        <v>502</v>
      </c>
      <c r="H34" s="1152"/>
      <c r="I34" s="1152"/>
      <c r="J34" s="1153"/>
      <c r="K34" s="294" t="s">
        <v>486</v>
      </c>
      <c r="L34" s="294" t="s">
        <v>486</v>
      </c>
      <c r="M34" s="295">
        <v>6</v>
      </c>
      <c r="N34" s="296" t="s">
        <v>486</v>
      </c>
    </row>
    <row r="35" spans="1:16" ht="27" customHeight="1">
      <c r="A35" s="248"/>
      <c r="B35" s="244"/>
      <c r="C35" s="244"/>
      <c r="D35" s="244"/>
      <c r="E35" s="244"/>
      <c r="F35" s="244"/>
      <c r="G35" s="1151" t="s">
        <v>503</v>
      </c>
      <c r="H35" s="1152"/>
      <c r="I35" s="1152"/>
      <c r="J35" s="1153"/>
      <c r="K35" s="294">
        <v>42282</v>
      </c>
      <c r="L35" s="294">
        <v>2588</v>
      </c>
      <c r="M35" s="295">
        <v>18395</v>
      </c>
      <c r="N35" s="296">
        <v>-85.9</v>
      </c>
    </row>
    <row r="36" spans="1:16" ht="27" customHeight="1">
      <c r="A36" s="248"/>
      <c r="B36" s="244"/>
      <c r="C36" s="244"/>
      <c r="D36" s="244"/>
      <c r="E36" s="244"/>
      <c r="F36" s="244"/>
      <c r="G36" s="1151" t="s">
        <v>504</v>
      </c>
      <c r="H36" s="1152"/>
      <c r="I36" s="1152"/>
      <c r="J36" s="1153"/>
      <c r="K36" s="294">
        <v>71043</v>
      </c>
      <c r="L36" s="294">
        <v>4348</v>
      </c>
      <c r="M36" s="295">
        <v>4784</v>
      </c>
      <c r="N36" s="296">
        <v>-9.1</v>
      </c>
    </row>
    <row r="37" spans="1:16" ht="13.5" customHeight="1">
      <c r="A37" s="248"/>
      <c r="B37" s="244"/>
      <c r="C37" s="244"/>
      <c r="D37" s="244"/>
      <c r="E37" s="244"/>
      <c r="F37" s="244"/>
      <c r="G37" s="1151" t="s">
        <v>505</v>
      </c>
      <c r="H37" s="1152"/>
      <c r="I37" s="1152"/>
      <c r="J37" s="1153"/>
      <c r="K37" s="294">
        <v>4758</v>
      </c>
      <c r="L37" s="294">
        <v>291</v>
      </c>
      <c r="M37" s="295">
        <v>901</v>
      </c>
      <c r="N37" s="296">
        <v>-67.7</v>
      </c>
    </row>
    <row r="38" spans="1:16" ht="27" customHeight="1">
      <c r="A38" s="248"/>
      <c r="B38" s="244"/>
      <c r="C38" s="244"/>
      <c r="D38" s="244"/>
      <c r="E38" s="244"/>
      <c r="F38" s="244"/>
      <c r="G38" s="1154" t="s">
        <v>506</v>
      </c>
      <c r="H38" s="1155"/>
      <c r="I38" s="1155"/>
      <c r="J38" s="1156"/>
      <c r="K38" s="297">
        <v>221</v>
      </c>
      <c r="L38" s="297">
        <v>14</v>
      </c>
      <c r="M38" s="298">
        <v>6</v>
      </c>
      <c r="N38" s="299">
        <v>133.30000000000001</v>
      </c>
      <c r="O38" s="293"/>
    </row>
    <row r="39" spans="1:16">
      <c r="A39" s="248"/>
      <c r="B39" s="244"/>
      <c r="C39" s="244"/>
      <c r="D39" s="244"/>
      <c r="E39" s="244"/>
      <c r="F39" s="244"/>
      <c r="G39" s="1154" t="s">
        <v>507</v>
      </c>
      <c r="H39" s="1155"/>
      <c r="I39" s="1155"/>
      <c r="J39" s="1156"/>
      <c r="K39" s="300">
        <v>-37749</v>
      </c>
      <c r="L39" s="300">
        <v>-2311</v>
      </c>
      <c r="M39" s="301">
        <v>-3045</v>
      </c>
      <c r="N39" s="302">
        <v>-24.1</v>
      </c>
      <c r="O39" s="293"/>
    </row>
    <row r="40" spans="1:16" ht="27" customHeight="1">
      <c r="A40" s="248"/>
      <c r="B40" s="244"/>
      <c r="C40" s="244"/>
      <c r="D40" s="244"/>
      <c r="E40" s="244"/>
      <c r="F40" s="244"/>
      <c r="G40" s="1151" t="s">
        <v>508</v>
      </c>
      <c r="H40" s="1152"/>
      <c r="I40" s="1152"/>
      <c r="J40" s="1153"/>
      <c r="K40" s="300">
        <v>-1057856</v>
      </c>
      <c r="L40" s="300">
        <v>-64748</v>
      </c>
      <c r="M40" s="301">
        <v>-49958</v>
      </c>
      <c r="N40" s="302">
        <v>29.6</v>
      </c>
      <c r="O40" s="293"/>
    </row>
    <row r="41" spans="1:16">
      <c r="A41" s="248"/>
      <c r="B41" s="244"/>
      <c r="C41" s="244"/>
      <c r="D41" s="244"/>
      <c r="E41" s="244"/>
      <c r="F41" s="244"/>
      <c r="G41" s="1157" t="s">
        <v>276</v>
      </c>
      <c r="H41" s="1158"/>
      <c r="I41" s="1158"/>
      <c r="J41" s="1159"/>
      <c r="K41" s="294">
        <v>332857</v>
      </c>
      <c r="L41" s="300">
        <v>20373</v>
      </c>
      <c r="M41" s="301">
        <v>20376</v>
      </c>
      <c r="N41" s="302">
        <v>0</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44" t="s">
        <v>477</v>
      </c>
      <c r="J49" s="1146" t="s">
        <v>512</v>
      </c>
      <c r="K49" s="1147"/>
      <c r="L49" s="1147"/>
      <c r="M49" s="1147"/>
      <c r="N49" s="1148"/>
    </row>
    <row r="50" spans="1:14">
      <c r="A50" s="248"/>
      <c r="B50" s="244"/>
      <c r="C50" s="244"/>
      <c r="D50" s="244"/>
      <c r="E50" s="244"/>
      <c r="F50" s="244"/>
      <c r="G50" s="312"/>
      <c r="H50" s="313"/>
      <c r="I50" s="1145"/>
      <c r="J50" s="314" t="s">
        <v>513</v>
      </c>
      <c r="K50" s="315" t="s">
        <v>514</v>
      </c>
      <c r="L50" s="316" t="s">
        <v>515</v>
      </c>
      <c r="M50" s="317" t="s">
        <v>516</v>
      </c>
      <c r="N50" s="318" t="s">
        <v>517</v>
      </c>
    </row>
    <row r="51" spans="1:14">
      <c r="A51" s="248"/>
      <c r="B51" s="244"/>
      <c r="C51" s="244"/>
      <c r="D51" s="244"/>
      <c r="E51" s="244"/>
      <c r="F51" s="244"/>
      <c r="G51" s="310" t="s">
        <v>518</v>
      </c>
      <c r="H51" s="311"/>
      <c r="I51" s="319">
        <v>1411109</v>
      </c>
      <c r="J51" s="320">
        <v>81576</v>
      </c>
      <c r="K51" s="321">
        <v>-37.4</v>
      </c>
      <c r="L51" s="322">
        <v>61557</v>
      </c>
      <c r="M51" s="323">
        <v>-4.9000000000000004</v>
      </c>
      <c r="N51" s="324">
        <v>-32.5</v>
      </c>
    </row>
    <row r="52" spans="1:14">
      <c r="A52" s="248"/>
      <c r="B52" s="244"/>
      <c r="C52" s="244"/>
      <c r="D52" s="244"/>
      <c r="E52" s="244"/>
      <c r="F52" s="244"/>
      <c r="G52" s="325"/>
      <c r="H52" s="326" t="s">
        <v>519</v>
      </c>
      <c r="I52" s="327">
        <v>781064</v>
      </c>
      <c r="J52" s="328">
        <v>45153</v>
      </c>
      <c r="K52" s="329">
        <v>20.6</v>
      </c>
      <c r="L52" s="330">
        <v>32497</v>
      </c>
      <c r="M52" s="331">
        <v>1.8</v>
      </c>
      <c r="N52" s="332">
        <v>18.8</v>
      </c>
    </row>
    <row r="53" spans="1:14">
      <c r="A53" s="248"/>
      <c r="B53" s="244"/>
      <c r="C53" s="244"/>
      <c r="D53" s="244"/>
      <c r="E53" s="244"/>
      <c r="F53" s="244"/>
      <c r="G53" s="310" t="s">
        <v>520</v>
      </c>
      <c r="H53" s="311"/>
      <c r="I53" s="319">
        <v>1304776</v>
      </c>
      <c r="J53" s="320">
        <v>76634</v>
      </c>
      <c r="K53" s="321">
        <v>-6.1</v>
      </c>
      <c r="L53" s="322">
        <v>69806</v>
      </c>
      <c r="M53" s="323">
        <v>13.4</v>
      </c>
      <c r="N53" s="324">
        <v>-19.5</v>
      </c>
    </row>
    <row r="54" spans="1:14">
      <c r="A54" s="248"/>
      <c r="B54" s="244"/>
      <c r="C54" s="244"/>
      <c r="D54" s="244"/>
      <c r="E54" s="244"/>
      <c r="F54" s="244"/>
      <c r="G54" s="325"/>
      <c r="H54" s="326" t="s">
        <v>519</v>
      </c>
      <c r="I54" s="327">
        <v>762076</v>
      </c>
      <c r="J54" s="328">
        <v>44760</v>
      </c>
      <c r="K54" s="329">
        <v>-0.9</v>
      </c>
      <c r="L54" s="330">
        <v>32823</v>
      </c>
      <c r="M54" s="331">
        <v>1</v>
      </c>
      <c r="N54" s="332">
        <v>-1.9</v>
      </c>
    </row>
    <row r="55" spans="1:14">
      <c r="A55" s="248"/>
      <c r="B55" s="244"/>
      <c r="C55" s="244"/>
      <c r="D55" s="244"/>
      <c r="E55" s="244"/>
      <c r="F55" s="244"/>
      <c r="G55" s="310" t="s">
        <v>521</v>
      </c>
      <c r="H55" s="311"/>
      <c r="I55" s="319">
        <v>1135374</v>
      </c>
      <c r="J55" s="320">
        <v>67562</v>
      </c>
      <c r="K55" s="321">
        <v>-11.8</v>
      </c>
      <c r="L55" s="322">
        <v>74444</v>
      </c>
      <c r="M55" s="323">
        <v>6.6</v>
      </c>
      <c r="N55" s="324">
        <v>-18.399999999999999</v>
      </c>
    </row>
    <row r="56" spans="1:14">
      <c r="A56" s="248"/>
      <c r="B56" s="244"/>
      <c r="C56" s="244"/>
      <c r="D56" s="244"/>
      <c r="E56" s="244"/>
      <c r="F56" s="244"/>
      <c r="G56" s="325"/>
      <c r="H56" s="326" t="s">
        <v>519</v>
      </c>
      <c r="I56" s="327">
        <v>743155</v>
      </c>
      <c r="J56" s="328">
        <v>44222</v>
      </c>
      <c r="K56" s="329">
        <v>-1.2</v>
      </c>
      <c r="L56" s="330">
        <v>34175</v>
      </c>
      <c r="M56" s="331">
        <v>4.0999999999999996</v>
      </c>
      <c r="N56" s="332">
        <v>-5.3</v>
      </c>
    </row>
    <row r="57" spans="1:14">
      <c r="A57" s="248"/>
      <c r="B57" s="244"/>
      <c r="C57" s="244"/>
      <c r="D57" s="244"/>
      <c r="E57" s="244"/>
      <c r="F57" s="244"/>
      <c r="G57" s="310" t="s">
        <v>522</v>
      </c>
      <c r="H57" s="311"/>
      <c r="I57" s="319">
        <v>1437086</v>
      </c>
      <c r="J57" s="320">
        <v>87101</v>
      </c>
      <c r="K57" s="321">
        <v>28.9</v>
      </c>
      <c r="L57" s="322">
        <v>85205</v>
      </c>
      <c r="M57" s="323">
        <v>14.5</v>
      </c>
      <c r="N57" s="324">
        <v>14.4</v>
      </c>
    </row>
    <row r="58" spans="1:14">
      <c r="A58" s="248"/>
      <c r="B58" s="244"/>
      <c r="C58" s="244"/>
      <c r="D58" s="244"/>
      <c r="E58" s="244"/>
      <c r="F58" s="244"/>
      <c r="G58" s="325"/>
      <c r="H58" s="326" t="s">
        <v>519</v>
      </c>
      <c r="I58" s="327">
        <v>910224</v>
      </c>
      <c r="J58" s="328">
        <v>55168</v>
      </c>
      <c r="K58" s="329">
        <v>24.8</v>
      </c>
      <c r="L58" s="330">
        <v>38847</v>
      </c>
      <c r="M58" s="331">
        <v>13.7</v>
      </c>
      <c r="N58" s="332">
        <v>11.1</v>
      </c>
    </row>
    <row r="59" spans="1:14">
      <c r="A59" s="248"/>
      <c r="B59" s="244"/>
      <c r="C59" s="244"/>
      <c r="D59" s="244"/>
      <c r="E59" s="244"/>
      <c r="F59" s="244"/>
      <c r="G59" s="310" t="s">
        <v>523</v>
      </c>
      <c r="H59" s="311"/>
      <c r="I59" s="319">
        <v>1319345</v>
      </c>
      <c r="J59" s="320">
        <v>80753</v>
      </c>
      <c r="K59" s="321">
        <v>-7.3</v>
      </c>
      <c r="L59" s="322">
        <v>77577</v>
      </c>
      <c r="M59" s="323">
        <v>-9</v>
      </c>
      <c r="N59" s="324">
        <v>1.7</v>
      </c>
    </row>
    <row r="60" spans="1:14">
      <c r="A60" s="248"/>
      <c r="B60" s="244"/>
      <c r="C60" s="244"/>
      <c r="D60" s="244"/>
      <c r="E60" s="244"/>
      <c r="F60" s="244"/>
      <c r="G60" s="325"/>
      <c r="H60" s="326" t="s">
        <v>519</v>
      </c>
      <c r="I60" s="333">
        <v>757092</v>
      </c>
      <c r="J60" s="328">
        <v>46339</v>
      </c>
      <c r="K60" s="329">
        <v>-16</v>
      </c>
      <c r="L60" s="330">
        <v>40870</v>
      </c>
      <c r="M60" s="331">
        <v>5.2</v>
      </c>
      <c r="N60" s="332">
        <v>-21.2</v>
      </c>
    </row>
    <row r="61" spans="1:14">
      <c r="A61" s="248"/>
      <c r="B61" s="244"/>
      <c r="C61" s="244"/>
      <c r="D61" s="244"/>
      <c r="E61" s="244"/>
      <c r="F61" s="244"/>
      <c r="G61" s="310" t="s">
        <v>524</v>
      </c>
      <c r="H61" s="334"/>
      <c r="I61" s="335">
        <v>1321538</v>
      </c>
      <c r="J61" s="336">
        <v>78725</v>
      </c>
      <c r="K61" s="337">
        <v>-6.7</v>
      </c>
      <c r="L61" s="338">
        <v>73718</v>
      </c>
      <c r="M61" s="339">
        <v>4.0999999999999996</v>
      </c>
      <c r="N61" s="324">
        <v>-10.8</v>
      </c>
    </row>
    <row r="62" spans="1:14">
      <c r="A62" s="248"/>
      <c r="B62" s="244"/>
      <c r="C62" s="244"/>
      <c r="D62" s="244"/>
      <c r="E62" s="244"/>
      <c r="F62" s="244"/>
      <c r="G62" s="325"/>
      <c r="H62" s="326" t="s">
        <v>519</v>
      </c>
      <c r="I62" s="327">
        <v>790722</v>
      </c>
      <c r="J62" s="328">
        <v>47128</v>
      </c>
      <c r="K62" s="329">
        <v>5.5</v>
      </c>
      <c r="L62" s="330">
        <v>35842</v>
      </c>
      <c r="M62" s="331">
        <v>5.2</v>
      </c>
      <c r="N62" s="332">
        <v>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44.1</v>
      </c>
      <c r="G47" s="12">
        <v>45.47</v>
      </c>
      <c r="H47" s="12">
        <v>49.87</v>
      </c>
      <c r="I47" s="12">
        <v>51.1</v>
      </c>
      <c r="J47" s="13">
        <v>54.75</v>
      </c>
    </row>
    <row r="48" spans="2:10" ht="57.75" customHeight="1">
      <c r="B48" s="14"/>
      <c r="C48" s="1171" t="s">
        <v>4</v>
      </c>
      <c r="D48" s="1171"/>
      <c r="E48" s="1172"/>
      <c r="F48" s="15">
        <v>4.1900000000000004</v>
      </c>
      <c r="G48" s="16">
        <v>3.96</v>
      </c>
      <c r="H48" s="16">
        <v>4.26</v>
      </c>
      <c r="I48" s="16">
        <v>7.62</v>
      </c>
      <c r="J48" s="17">
        <v>5.9</v>
      </c>
    </row>
    <row r="49" spans="2:10" ht="57.75" customHeight="1" thickBot="1">
      <c r="B49" s="18"/>
      <c r="C49" s="1173" t="s">
        <v>5</v>
      </c>
      <c r="D49" s="1173"/>
      <c r="E49" s="1174"/>
      <c r="F49" s="19">
        <v>3.6</v>
      </c>
      <c r="G49" s="20">
        <v>0.17</v>
      </c>
      <c r="H49" s="20">
        <v>4.3600000000000003</v>
      </c>
      <c r="I49" s="20">
        <v>3.73</v>
      </c>
      <c r="J49" s="21">
        <v>2.88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2017-05-19T02:50:09Z</cp:lastPrinted>
  <dcterms:created xsi:type="dcterms:W3CDTF">2017-02-15T23:37:13Z</dcterms:created>
  <dcterms:modified xsi:type="dcterms:W3CDTF">2017-05-19T04:58:19Z</dcterms:modified>
</cp:coreProperties>
</file>