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concurrentManualCount="2"/>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BW41" i="9" s="1"/>
  <c r="AM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<sst xmlns="http://schemas.openxmlformats.org/spreadsheetml/2006/main" count="1092" uniqueCount="559">
  <si>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</si>
  <si>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</si>
  <si>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</si>
  <si>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</si>
  <si>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</si>
  <si>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</si>
  <si>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</si>
  <si>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</si>
  <si>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</si>
  <si>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</si>
  <si>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</si>
  <si>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</si>
  <si>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</si>
  <si>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</si>
  <si>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</si>
  <si>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</si>
  <si>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</si>
  <si>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</si>
  <si>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</si>
  <si>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</si>
  <si>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</si>
  <si>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</si>
  <si>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</si>
  <si>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</si>
  <si>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</si>
  <si>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</si>
  <si>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</si>
  <si>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</si>
  <si>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</si>
  <si>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</si>
  <si>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</si>
  <si>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</si>
  <si>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</si>
  <si>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</si>
  <si>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</si>
  <si>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</si>
  <si>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</si>
  <si>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</si>
  <si>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</si>
  <si>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</si>
  <si>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</si>
  <si>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</si>
  <si>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</si>
  <si>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</si>
  <si>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</si>
  <si>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</si>
  <si>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</si>
  <si>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</si>
  <si>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</si>
  <si>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</si>
  <si>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</si>
  <si>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</si>
  <si>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</si>
  <si>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</si>
  <si>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</si>
  <si>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</si>
  <si>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</si>
  <si>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</si>
  <si>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</si>
  <si>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</si>
  <si>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</si>
  <si>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</si>
  <si>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</si>
  <si>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</si>
  <si>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</si>
  <si>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</si>
  <si>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</si>
  <si>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</si>
  <si>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</si>
  <si>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</si>
  <si>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</si>
  <si>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</si>
  <si>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</si>
  <si>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</si>
  <si>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</si>
  <si>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</si>
  <si>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</si>
  <si>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</si>
  <si>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</si>
  <si>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</si>
  <si>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</si>
  <si>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</si>
  <si>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</si>
  <si>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</si>
  <si>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</si>
  <si>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</si>
  <si>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</si>
  <si>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</si>
  <si>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</si>
  <si>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</si>
  <si>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</si>
  <si>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</si>
  <si>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</si>
  <si>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</si>
  <si>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</si>
  <si>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</si>
  <si>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</si>
  <si>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</si>
  <si>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</si>
  <si>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</si>
  <si>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</si>
  <si>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</si>
  <si>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</si>
  <si>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</si>
  <si>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</si>
  <si>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</si>
  <si>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</si>
  <si>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</si>
  <si>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</si>
  <si>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</si>
  <si>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</si>
  <si>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</si>
  <si>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</si>
  <si>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</si>
  <si>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</si>
  <si>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</si>
  <si>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</si>
  <si>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</si>
  <si>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</si>
  <si>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</si>
  <si>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</si>
  <si>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</si>
  <si>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</si>
  <si>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</si>
  <si>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</si>
  <si>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</si>
  <si>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</si>
  <si>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</si>
  <si>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</si>
  <si>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</si>
  <si>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</si>
  <si>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</si>
  <si>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</si>
  <si>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</si>
  <si>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</si>
  <si>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</si>
  <si>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</si>
  <si>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</si>
  <si>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</si>
  <si>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</si>
  <si>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</si>
  <si>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</si>
  <si>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</si>
  <si>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</si>
  <si>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</si>
  <si>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</si>
  <si>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</si>
  <si>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</si>
  <si>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</si>
  <si>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</si>
  <si>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</si>
  <si>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</si>
  <si>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</si>
  <si>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</si>
  <si>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</si>
  <si>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</si>
  <si>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</si>
  <si>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</si>
  <si>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</si>
  <si>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</si>
  <si>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</si>
  <si>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</si>
  <si>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</si>
  <si>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</si>
  <si>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</si>
  <si>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</si>
  <si>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</si>
  <si>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</si>
  <si>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</si>
  <si>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</si>
  <si>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</si>
  <si>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</si>
  <si>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</si>
  <si>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</si>
  <si>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</si>
  <si>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</si>
  <si>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</si>
  <si>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</si>
  <si>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</si>
  <si>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</si>
  <si>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</si>
  <si>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</si>
  <si>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</si>
  <si>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</si>
  <si>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</si>
  <si>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</si>
  <si>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</si>
  <si>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</si>
  <si>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</si>
  <si>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</si>
  <si>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</si>
  <si>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</si>
  <si>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</si>
  <si>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</si>
  <si>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鹿児島県大和村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</si>
  <si>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</si>
  <si>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</si>
  <si>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</si>
  <si>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</si>
  <si>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</si>
  <si>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</si>
  <si>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</si>
  <si>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</si>
  <si>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</si>
  <si>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</si>
  <si>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</si>
  <si>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</si>
  <si>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</si>
  <si>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</si>
  <si>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</si>
  <si>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</si>
  <si>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</si>
  <si>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</si>
  <si>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</si>
  <si>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</si>
  <si>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</si>
  <si>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</si>
  <si>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</si>
  <si>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</si>
  <si>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</si>
  <si>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</si>
  <si>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</si>
  <si>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</si>
  <si>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</si>
  <si>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</si>
  <si>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</si>
  <si>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</si>
  <si>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</si>
  <si>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</si>
  <si>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</si>
  <si>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</si>
  <si>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</si>
  <si>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</si>
  <si>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</si>
  <si>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</si>
  <si>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</si>
  <si>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</si>
  <si>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</si>
  <si>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</si>
  <si>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</si>
  <si>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</si>
  <si>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</si>
  <si>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</si>
  <si>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</si>
  <si>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</si>
  <si>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</si>
  <si>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</si>
  <si>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</si>
  <si>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</si>
  <si>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</si>
  <si>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</si>
  <si>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</si>
  <si>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</si>
  <si>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</si>
  <si>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</si>
  <si>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</si>
  <si>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</si>
  <si>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</si>
  <si>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</si>
  <si>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</si>
  <si>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</si>
  <si>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</si>
  <si>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</si>
  <si>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</si>
  <si>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</si>
  <si>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</si>
  <si>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</si>
  <si>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</si>
  <si>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</si>
  <si>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</si>
  <si>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</si>
  <si>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</si>
  <si>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</si>
  <si>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</si>
  <si>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</si>
  <si>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</si>
  <si>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</si>
  <si>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</si>
  <si>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</si>
  <si>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</si>
  <si>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</si>
  <si>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</si>
  <si>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</si>
  <si>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</si>
  <si>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</si>
  <si>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</si>
  <si>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</si>
  <si>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</si>
  <si>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</si>
  <si>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</si>
  <si>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</si>
  <si>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</si>
  <si>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</si>
  <si>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</si>
  <si>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</si>
  <si>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</si>
  <si>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</si>
  <si>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</si>
  <si>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</si>
  <si>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</si>
  <si>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</si>
  <si>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</si>
  <si>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</si>
  <si>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</si>
  <si>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</si>
  <si>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</si>
  <si>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</si>
  <si>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</si>
  <si>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</si>
  <si>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</si>
  <si>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</si>
  <si>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</si>
  <si>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</si>
  <si>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</si>
  <si>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</si>
  <si>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</si>
  <si>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</si>
  <si>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</si>
  <si>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</si>
  <si>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</si>
  <si>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</si>
  <si>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</si>
  <si>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</si>
  <si>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</si>
  <si>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</si>
  <si>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</si>
  <si>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</si>
  <si>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</si>
  <si>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</si>
  <si>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</si>
  <si>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</si>
  <si>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</si>
  <si>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</si>
  <si>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</si>
  <si>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</si>
  <si>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</si>
  <si>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</si>
  <si>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</si>
  <si>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</si>
  <si>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</si>
  <si>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</si>
  <si>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</si>
  <si>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</si>
  <si>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</si>
  <si>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鹿児島県大和村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</si>
  <si>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</si>
  <si>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</si>
  <si>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</si>
  <si>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</si>
  <si>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</si>
  <si>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</si>
  <si>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</si>
  <si>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</si>
  <si>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</si>
  <si>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</si>
  <si>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</si>
  <si>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</si>
  <si>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</si>
  <si>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</si>
  <si>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</si>
  <si>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</si>
  <si>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</si>
  <si>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</si>
  <si>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</si>
  <si>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</si>
  <si>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</si>
  <si>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</si>
  <si>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</si>
  <si>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</si>
  <si>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</si>
  <si>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</si>
  <si>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</si>
  <si>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</si>
  <si>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</si>
  <si>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</si>
  <si>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</si>
  <si>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</si>
  <si>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</si>
  <si>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</si>
  <si>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</si>
  <si>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</si>
  <si>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</si>
  <si>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</si>
  <si>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</si>
  <si>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</si>
  <si>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</si>
  <si>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</si>
  <si>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</si>
  <si>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</si>
  <si>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</si>
  <si>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</si>
  <si>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</si>
  <si>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</si>
  <si>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</si>
  <si>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</si>
  <si>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</si>
  <si>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</si>
  <si>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</si>
  <si>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</si>
  <si>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</si>
  <si>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</si>
  <si>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</si>
  <si>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</si>
  <si>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</si>
  <si>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</si>
  <si>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</si>
  <si>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</si>
  <si>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</si>
  <si>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</si>
  <si>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</si>
  <si>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</si>
  <si>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</si>
  <si>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</si>
  <si>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</si>
  <si>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</si>
  <si>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</si>
  <si>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</si>
  <si>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</si>
  <si>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</si>
  <si>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</si>
  <si>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</si>
  <si>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</si>
  <si>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</si>
  <si>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</si>
  <si>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</si>
  <si>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</si>
  <si>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</si>
  <si>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</si>
  <si>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</si>
  <si>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</si>
  <si>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</si>
  <si>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</si>
  <si>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</si>
  <si>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</si>
  <si>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</si>
  <si>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</si>
  <si>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</si>
  <si>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</si>
  <si>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</si>
  <si>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</si>
  <si>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</si>
  <si>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</si>
  <si>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</si>
  <si>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</si>
  <si>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</si>
  <si>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</si>
  <si>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</si>
  <si>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</si>
  <si>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</si>
  <si>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</si>
  <si>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</si>
  <si>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</si>
  <si>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</si>
  <si>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</si>
  <si>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</si>
  <si>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</si>
  <si>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</si>
  <si>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</si>
  <si>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</si>
  <si>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</si>
  <si>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</si>
  <si>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</si>
  <si>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</si>
  <si>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</si>
  <si>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</si>
  <si>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</si>
  <si>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</si>
  <si>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</si>
  <si>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</si>
  <si>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</si>
  <si>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</si>
  <si>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</si>
  <si>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</si>
  <si>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</si>
  <si>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</si>
  <si>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</si>
  <si>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</si>
  <si>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</si>
  <si>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</si>
  <si>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</si>
  <si>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</si>
  <si>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</si>
  <si>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</si>
  <si>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</si>
  <si>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</si>
  <si>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</si>
  <si>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</si>
  <si>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</si>
  <si>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</si>
  <si>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</si>
  <si>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</si>
  <si>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</si>
  <si>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</si>
  <si>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</si>
  <si>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</si>
  <si>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</si>
  <si>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</si>
  <si>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</si>
  <si>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</si>
  <si>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</si>
  <si>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</si>
  <si>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</si>
  <si>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</si>
  <si>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</si>
  <si>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</si>
  <si>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</si>
  <si>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</si>
  <si>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</si>
  <si>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</si>
  <si>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</si>
  <si>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</si>
  <si>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</si>
  <si>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</si>
  <si>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</si>
  <si>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</si>
  <si>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</si>
  <si>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</si>
  <si>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</si>
  <si>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</si>
  <si>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</si>
  <si>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</si>
  <si>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</si>
  <si>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</si>
  <si>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</si>
  <si>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</si>
  <si>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</si>
  <si>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</si>
  <si>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</si>
  <si>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集落排水事業特別会計</t>
  </si>
  <si>
    <t>介護保険特別会計</t>
  </si>
  <si>
    <t>国民健康保険特別会計</t>
  </si>
  <si>
    <t>大和の園特別会計</t>
  </si>
  <si>
    <t>大和診療所特別会計</t>
  </si>
  <si>
    <t>簡易水道事業特別会計</t>
  </si>
  <si>
    <t>後期高齢者医療特別会計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</si>
  <si>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</si>
  <si>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</si>
  <si>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</si>
  <si>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</si>
  <si>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</si>
  <si>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</si>
  <si>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</si>
  <si>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</si>
  <si>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</si>
  <si>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</si>
  <si>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</si>
  <si>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</si>
  <si>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</si>
  <si>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</si>
  <si>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</si>
  <si>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</si>
  <si>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</si>
  <si>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</si>
  <si>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</si>
  <si>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</si>
  <si>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</si>
  <si>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</si>
  <si>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</si>
  <si>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実質公債費比率は低下しているが類似団体と比較して高くなっている。将来負担比率については平成25年度以降類似団体と同じく「無し」となっている。新規発行地方債の抑制や繰上償還の実施
により地方債残高は減少しているため、実質公債費比率についても今後減少すると想定される。</t>
    <rPh sb="0" eb="2">
      <t>ジッシツ</t>
    </rPh>
    <rPh sb="2" eb="5">
      <t>コウサイヒ</t>
    </rPh>
    <rPh sb="5" eb="7">
      <t>ヒリツ</t>
    </rPh>
    <rPh sb="8" eb="10">
      <t>テイカ</t>
    </rPh>
    <rPh sb="15" eb="17">
      <t>ルイジ</t>
    </rPh>
    <rPh sb="17" eb="19">
      <t>ダンタイ</t>
    </rPh>
    <rPh sb="20" eb="22">
      <t>ヒカク</t>
    </rPh>
    <rPh sb="24" eb="25">
      <t>タカ</t>
    </rPh>
    <rPh sb="32" eb="34">
      <t>ショウライ</t>
    </rPh>
    <rPh sb="34" eb="36">
      <t>フタン</t>
    </rPh>
    <rPh sb="36" eb="38">
      <t>ヒリツ</t>
    </rPh>
    <rPh sb="43" eb="45">
      <t>ヘイセイ</t>
    </rPh>
    <rPh sb="47" eb="49">
      <t>ネンド</t>
    </rPh>
    <rPh sb="49" eb="51">
      <t>イコウ</t>
    </rPh>
    <rPh sb="51" eb="53">
      <t>ルイジ</t>
    </rPh>
    <rPh sb="53" eb="55">
      <t>ダンタイ</t>
    </rPh>
    <rPh sb="56" eb="57">
      <t>オナ</t>
    </rPh>
    <rPh sb="60" eb="61">
      <t>ナ</t>
    </rPh>
    <rPh sb="70" eb="72">
      <t>シンキ</t>
    </rPh>
    <rPh sb="72" eb="74">
      <t>ハッコウ</t>
    </rPh>
    <rPh sb="74" eb="77">
      <t>チホウサイ</t>
    </rPh>
    <rPh sb="78" eb="80">
      <t>ヨクセイ</t>
    </rPh>
    <rPh sb="81" eb="85">
      <t>クリアゲショウカン</t>
    </rPh>
    <rPh sb="86" eb="88">
      <t>ジッシ</t>
    </rPh>
    <rPh sb="92" eb="95">
      <t>チホウサイ</t>
    </rPh>
    <rPh sb="95" eb="97">
      <t>ザンダカ</t>
    </rPh>
    <rPh sb="98" eb="100">
      <t>ゲンショウ</t>
    </rPh>
    <rPh sb="107" eb="109">
      <t>ジッシツ</t>
    </rPh>
    <rPh sb="109" eb="112">
      <t>コウサイヒ</t>
    </rPh>
    <rPh sb="112" eb="114">
      <t>ヒリツ</t>
    </rPh>
    <rPh sb="119" eb="121">
      <t>コンゴ</t>
    </rPh>
    <rPh sb="121" eb="123">
      <t>ゲンショウ</t>
    </rPh>
    <rPh sb="126" eb="128">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</si>
</sst>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240343</c:v>
                </c:pt>
                <c:pt idx="1">
                  <c:v>228414</c:v>
                </c:pt>
                <c:pt idx="2">
                  <c:v>277105</c:v>
                </c:pt>
                <c:pt idx="3">
                  <c:v>573026</c:v>
                </c:pt>
                <c:pt idx="4">
                  <c:v>490899</c:v>
                </c:pt>
              </c:numCache>
            </c:numRef>
          </c:val>
          <c:smooth val="0"/>
        </c:ser>
        <c:dLbls>
          <c:showLegendKey val="0"/>
          <c:showVal val="0"/>
          <c:showCatName val="0"/>
          <c:showSerName val="0"/>
          <c:showPercent val="0"/>
          <c:showBubbleSize val="0"/>
        </c:dLbls>
        <c:marker val="1"/>
        <c:smooth val="0"/>
        <c:axId val="99813632"/>
        <c:axId val="99816192"/>
      </c:lineChart>
      <c:catAx>
        <c:axId val="99813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16192"/>
        <c:crosses val="autoZero"/>
        <c:auto val="1"/>
        <c:lblAlgn val="ctr"/>
        <c:lblOffset val="100"/>
        <c:tickLblSkip val="1"/>
        <c:tickMarkSkip val="1"/>
        <c:noMultiLvlLbl val="0"/>
      </c:catAx>
      <c:valAx>
        <c:axId val="9981619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1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3.57</c:v>
                </c:pt>
                <c:pt idx="1">
                  <c:v>3.51</c:v>
                </c:pt>
                <c:pt idx="2">
                  <c:v>4.43</c:v>
                </c:pt>
                <c:pt idx="3">
                  <c:v>4.32</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19.77</c:v>
                </c:pt>
                <c:pt idx="1">
                  <c:v>21.46</c:v>
                </c:pt>
                <c:pt idx="2">
                  <c:v>26.91</c:v>
                </c:pt>
                <c:pt idx="3">
                  <c:v>28.1</c:v>
                </c:pt>
                <c:pt idx="4">
                  <c:v>29.71</c:v>
                </c:pt>
              </c:numCache>
            </c:numRef>
          </c:val>
        </c:ser>
        <c:dLbls>
          <c:showLegendKey val="0"/>
          <c:showVal val="0"/>
          <c:showCatName val="0"/>
          <c:showSerName val="0"/>
          <c:showPercent val="0"/>
          <c:showBubbleSize val="0"/>
        </c:dLbls>
        <c:gapWidth val="250"/>
        <c:overlap val="100"/>
        <c:axId val="109712128"/>
        <c:axId val="10971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8.9600000000000009</c:v>
                </c:pt>
                <c:pt idx="1">
                  <c:v>1.82</c:v>
                </c:pt>
                <c:pt idx="2">
                  <c:v>5.71</c:v>
                </c:pt>
                <c:pt idx="3">
                  <c:v>1.97</c:v>
                </c:pt>
                <c:pt idx="4">
                  <c:v>4.33</c:v>
                </c:pt>
              </c:numCache>
            </c:numRef>
          </c:val>
          <c:smooth val="0"/>
        </c:ser>
        <c:dLbls>
          <c:showLegendKey val="0"/>
          <c:showVal val="0"/>
          <c:showCatName val="0"/>
          <c:showSerName val="0"/>
          <c:showPercent val="0"/>
          <c:showBubbleSize val="0"/>
        </c:dLbls>
        <c:marker val="1"/>
        <c:smooth val="0"/>
        <c:axId val="109712128"/>
        <c:axId val="109714048"/>
      </c:lineChart>
      <c:catAx>
        <c:axId val="1097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714048"/>
        <c:crosses val="autoZero"/>
        <c:auto val="1"/>
        <c:lblAlgn val="ctr"/>
        <c:lblOffset val="100"/>
        <c:tickLblSkip val="1"/>
        <c:tickMarkSkip val="1"/>
        <c:noMultiLvlLbl val="0"/>
      </c:catAx>
      <c:valAx>
        <c:axId val="10971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0.06</c:v>
                </c:pt>
                <c:pt idx="4">
                  <c:v>#N/A</c:v>
                </c:pt>
                <c:pt idx="5">
                  <c:v>0.11</c:v>
                </c:pt>
                <c:pt idx="6">
                  <c:v>#N/A</c:v>
                </c:pt>
                <c:pt idx="7">
                  <c:v>0.05</c:v>
                </c:pt>
                <c:pt idx="8">
                  <c:v>#N/A</c:v>
                </c:pt>
                <c:pt idx="9">
                  <c:v>0.04</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0.11</c:v>
                </c:pt>
                <c:pt idx="8">
                  <c:v>#N/A</c:v>
                </c:pt>
                <c:pt idx="9">
                  <c:v>0.16</c:v>
                </c:pt>
              </c:numCache>
            </c:numRef>
          </c:val>
        </c:ser>
        <c:ser>
          <c:idx val="4"/>
          <c:order val="4"/>
          <c:tx>
            <c:strRef>
              <c:f>データシート!$A$31</c:f>
              <c:strCache>
                <c:ptCount val="1"/>
                <c:pt idx="0">
                  <c:v>大和診療所特別会計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c:v>
                </c:pt>
                <c:pt idx="4">
                  <c:v>#N/A</c:v>
                </c:pt>
                <c:pt idx="5">
                  <c:v>0.16</c:v>
                </c:pt>
                <c:pt idx="6">
                  <c:v>#N/A</c:v>
                </c:pt>
                <c:pt idx="7">
                  <c:v>0.14000000000000001</c:v>
                </c:pt>
                <c:pt idx="8">
                  <c:v>#N/A</c:v>
                </c:pt>
                <c:pt idx="9">
                  <c:v>0.24</c:v>
                </c:pt>
              </c:numCache>
            </c:numRef>
          </c:val>
        </c:ser>
        <c:ser>
          <c:idx val="5"/>
          <c:order val="5"/>
          <c:tx>
            <c:strRef>
              <c:f>データシート!$A$32</c:f>
              <c:strCache>
                <c:ptCount val="1"/>
                <c:pt idx="0">
                  <c:v>大和の園特別会計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0.32</c:v>
                </c:pt>
                <c:pt idx="4">
                  <c:v>#N/A</c:v>
                </c:pt>
                <c:pt idx="5">
                  <c:v>0.32</c:v>
                </c:pt>
                <c:pt idx="6">
                  <c:v>#N/A</c:v>
                </c:pt>
                <c:pt idx="7">
                  <c:v>0.38</c:v>
                </c:pt>
                <c:pt idx="8">
                  <c:v>#N/A</c:v>
                </c:pt>
                <c:pt idx="9">
                  <c:v>0.48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0.19</c:v>
                </c:pt>
                <c:pt idx="4">
                  <c:v>#N/A</c:v>
                </c:pt>
                <c:pt idx="5">
                  <c:v>0.57999999999999996</c:v>
                </c:pt>
                <c:pt idx="6">
                  <c:v>#N/A</c:v>
                </c:pt>
                <c:pt idx="7">
                  <c:v>0.65</c:v>
                </c:pt>
                <c:pt idx="8">
                  <c:v>#N/A</c:v>
                </c:pt>
                <c:pt idx="9">
                  <c:v>0.51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0.24</c:v>
                </c:pt>
                <c:pt idx="2">
                  <c:v>#N/A</c:v>
                </c:pt>
                <c:pt idx="3">
                  <c:v>0.15</c:v>
                </c:pt>
                <c:pt idx="4">
                  <c:v>#N/A</c:v>
                </c:pt>
                <c:pt idx="5">
                  <c:v>0.49</c:v>
                </c:pt>
                <c:pt idx="6">
                  <c:v>#N/A</c:v>
                </c:pt>
                <c:pt idx="7">
                  <c:v>0.47</c:v>
                </c:pt>
                <c:pt idx="8">
                  <c:v>#N/A</c:v>
                </c:pt>
                <c:pt idx="9">
                  <c:v>0.64</c:v>
                </c:pt>
              </c:numCache>
            </c:numRef>
          </c:val>
        </c:ser>
        <c:ser>
          <c:idx val="8"/>
          <c:order val="8"/>
          <c:tx>
            <c:strRef>
              <c:f>データシート!$A$35</c:f>
              <c:strCache>
                <c:ptCount val="1"/>
                <c:pt idx="0">
                  <c:v>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0.19</c:v>
                </c:pt>
                <c:pt idx="2">
                  <c:v>#N/A</c:v>
                </c:pt>
                <c:pt idx="3">
                  <c:v>0.1</c:v>
                </c:pt>
                <c:pt idx="4">
                  <c:v>#N/A</c:v>
                </c:pt>
                <c:pt idx="5">
                  <c:v>0.44</c:v>
                </c:pt>
                <c:pt idx="6">
                  <c:v>#N/A</c:v>
                </c:pt>
                <c:pt idx="7">
                  <c:v>1.59</c:v>
                </c:pt>
                <c:pt idx="8">
                  <c:v>#N/A</c:v>
                </c:pt>
                <c:pt idx="9">
                  <c:v>0.75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3.57</c:v>
                </c:pt>
                <c:pt idx="2">
                  <c:v>#N/A</c:v>
                </c:pt>
                <c:pt idx="3">
                  <c:v>3.51</c:v>
                </c:pt>
                <c:pt idx="4">
                  <c:v>#N/A</c:v>
                </c:pt>
                <c:pt idx="5">
                  <c:v>4.42</c:v>
                </c:pt>
                <c:pt idx="6">
                  <c:v>#N/A</c:v>
                </c:pt>
                <c:pt idx="7">
                  <c:v>4.3099999999999996</c:v>
                </c:pt>
                <c:pt idx="8">
                  <c:v>#N/A</c:v>
                </c:pt>
                <c:pt idx="9">
                  <c:v>5.4</c:v>
                </c:pt>
              </c:numCache>
            </c:numRef>
          </c:val>
        </c:ser>
        <c:dLbls>
          <c:showLegendKey val="0"/>
          <c:showVal val="0"/>
          <c:showCatName val="0"/>
          <c:showSerName val="0"/>
          <c:showPercent val="0"/>
          <c:showBubbleSize val="0"/>
        </c:dLbls>
        <c:gapWidth val="150"/>
        <c:overlap val="100"/>
        <c:axId val="109803776"/>
        <c:axId val="109805568"/>
      </c:barChart>
      <c:catAx>
        <c:axId val="1098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05568"/>
        <c:crosses val="autoZero"/>
        <c:auto val="1"/>
        <c:lblAlgn val="ctr"/>
        <c:lblOffset val="100"/>
        <c:tickLblSkip val="1"/>
        <c:tickMarkSkip val="1"/>
        <c:noMultiLvlLbl val="0"/>
      </c:catAx>
      <c:valAx>
        <c:axId val="10980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0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403</c:v>
                </c:pt>
                <c:pt idx="5">
                  <c:v>385</c:v>
                </c:pt>
                <c:pt idx="8">
                  <c:v>361</c:v>
                </c:pt>
                <c:pt idx="11">
                  <c:v>370</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3</c:v>
                </c:pt>
                <c:pt idx="6">
                  <c:v>3</c:v>
                </c:pt>
                <c:pt idx="9">
                  <c:v>3</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c:v>
                </c:pt>
                <c:pt idx="3">
                  <c:v>67</c:v>
                </c:pt>
                <c:pt idx="6">
                  <c:v>58</c:v>
                </c:pt>
                <c:pt idx="9">
                  <c:v>51</c:v>
                </c:pt>
                <c:pt idx="12">
                  <c:v>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527</c:v>
                </c:pt>
                <c:pt idx="3">
                  <c:v>499</c:v>
                </c:pt>
                <c:pt idx="6">
                  <c:v>462</c:v>
                </c:pt>
                <c:pt idx="9">
                  <c:v>444</c:v>
                </c:pt>
                <c:pt idx="12">
                  <c:v>418</c:v>
                </c:pt>
              </c:numCache>
            </c:numRef>
          </c:val>
        </c:ser>
        <c:dLbls>
          <c:showLegendKey val="0"/>
          <c:showVal val="0"/>
          <c:showCatName val="0"/>
          <c:showSerName val="0"/>
          <c:showPercent val="0"/>
          <c:showBubbleSize val="0"/>
        </c:dLbls>
        <c:gapWidth val="100"/>
        <c:overlap val="100"/>
        <c:axId val="110077824"/>
        <c:axId val="11008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183</c:v>
                </c:pt>
                <c:pt idx="2">
                  <c:v>#N/A</c:v>
                </c:pt>
                <c:pt idx="3">
                  <c:v>#N/A</c:v>
                </c:pt>
                <c:pt idx="4">
                  <c:v>184</c:v>
                </c:pt>
                <c:pt idx="5">
                  <c:v>#N/A</c:v>
                </c:pt>
                <c:pt idx="6">
                  <c:v>#N/A</c:v>
                </c:pt>
                <c:pt idx="7">
                  <c:v>162</c:v>
                </c:pt>
                <c:pt idx="8">
                  <c:v>#N/A</c:v>
                </c:pt>
                <c:pt idx="9">
                  <c:v>#N/A</c:v>
                </c:pt>
                <c:pt idx="10">
                  <c:v>128</c:v>
                </c:pt>
                <c:pt idx="11">
                  <c:v>#N/A</c:v>
                </c:pt>
                <c:pt idx="12">
                  <c:v>#N/A</c:v>
                </c:pt>
                <c:pt idx="13">
                  <c:v>115</c:v>
                </c:pt>
                <c:pt idx="14">
                  <c:v>#N/A</c:v>
                </c:pt>
              </c:numCache>
            </c:numRef>
          </c:val>
          <c:smooth val="0"/>
        </c:ser>
        <c:dLbls>
          <c:showLegendKey val="0"/>
          <c:showVal val="0"/>
          <c:showCatName val="0"/>
          <c:showSerName val="0"/>
          <c:showPercent val="0"/>
          <c:showBubbleSize val="0"/>
        </c:dLbls>
        <c:marker val="1"/>
        <c:smooth val="0"/>
        <c:axId val="110077824"/>
        <c:axId val="110080000"/>
      </c:lineChart>
      <c:catAx>
        <c:axId val="1100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80000"/>
        <c:crosses val="autoZero"/>
        <c:auto val="1"/>
        <c:lblAlgn val="ctr"/>
        <c:lblOffset val="100"/>
        <c:tickLblSkip val="1"/>
        <c:tickMarkSkip val="1"/>
        <c:noMultiLvlLbl val="0"/>
      </c:catAx>
      <c:valAx>
        <c:axId val="11008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2965</c:v>
                </c:pt>
                <c:pt idx="5">
                  <c:v>2846</c:v>
                </c:pt>
                <c:pt idx="8">
                  <c:v>2728</c:v>
                </c:pt>
                <c:pt idx="11">
                  <c:v>2794</c:v>
                </c:pt>
                <c:pt idx="14">
                  <c:v>2754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259</c:v>
                </c:pt>
                <c:pt idx="5">
                  <c:v>232</c:v>
                </c:pt>
                <c:pt idx="8">
                  <c:v>188</c:v>
                </c:pt>
                <c:pt idx="11">
                  <c:v>147</c:v>
                </c:pt>
                <c:pt idx="14">
                  <c:v>112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1067</c:v>
                </c:pt>
                <c:pt idx="5">
                  <c:v>1119</c:v>
                </c:pt>
                <c:pt idx="8">
                  <c:v>1215</c:v>
                </c:pt>
                <c:pt idx="11">
                  <c:v>1242</c:v>
                </c:pt>
                <c:pt idx="14">
                  <c:v>1302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352</c:v>
                </c:pt>
                <c:pt idx="3">
                  <c:v>356</c:v>
                </c:pt>
                <c:pt idx="6">
                  <c:v>289</c:v>
                </c:pt>
                <c:pt idx="9">
                  <c:v>221</c:v>
                </c:pt>
                <c:pt idx="12">
                  <c:v>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13</c:v>
                </c:pt>
                <c:pt idx="6">
                  <c:v>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644</c:v>
                </c:pt>
                <c:pt idx="3">
                  <c:v>644</c:v>
                </c:pt>
                <c:pt idx="6">
                  <c:v>617</c:v>
                </c:pt>
                <c:pt idx="9">
                  <c:v>608</c:v>
                </c:pt>
                <c:pt idx="12">
                  <c:v>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3675</c:v>
                </c:pt>
                <c:pt idx="3">
                  <c:v>3407</c:v>
                </c:pt>
                <c:pt idx="6">
                  <c:v>3191</c:v>
                </c:pt>
                <c:pt idx="9">
                  <c:v>3138</c:v>
                </c:pt>
                <c:pt idx="12">
                  <c:v>3041</c:v>
                </c:pt>
              </c:numCache>
            </c:numRef>
          </c:val>
        </c:ser>
        <c:dLbls>
          <c:showLegendKey val="0"/>
          <c:showVal val="0"/>
          <c:showCatName val="0"/>
          <c:showSerName val="0"/>
          <c:showPercent val="0"/>
          <c:showBubbleSize val="0"/>
        </c:dLbls>
        <c:gapWidth val="100"/>
        <c:overlap val="100"/>
        <c:axId val="110145536"/>
        <c:axId val="11014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401</c:v>
                </c:pt>
                <c:pt idx="2">
                  <c:v>#N/A</c:v>
                </c:pt>
                <c:pt idx="3">
                  <c:v>#N/A</c:v>
                </c:pt>
                <c:pt idx="4">
                  <c:v>225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145536"/>
        <c:axId val="110147456"/>
      </c:lineChart>
      <c:catAx>
        <c:axId val="1101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147456"/>
        <c:crosses val="autoZero"/>
        <c:auto val="1"/>
        <c:lblAlgn val="ctr"/>
        <c:lblOffset val="100"/>
        <c:tickLblSkip val="1"/>
        <c:tickMarkSkip val="1"/>
        <c:noMultiLvlLbl val="0"/>
      </c:catAx>
      <c:valAx>
        <c:axId val="11014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{7C74A730-F40F-4833-83E6-C9FCBB1202A8}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{C2D720BB-02D5-4975-ADB4-2A20367B8ABF}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{F6CA0A77-03B1-48AA-B32F-2E801A1139F0}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{A29A5EC4-BE1E-48CD-8E20-9FB6690CB60A}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{833FDD5D-4EF6-415E-924E-8009E1F721E3}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{0D0175A5-1F3E-4B9A-85F8-B6CC969EF2DC}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{D67F1F5F-40E6-4D97-B9AA-E69BC2B8844F}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{5879AFD6-1AD0-40D7-BD8F-5E20000068AC}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{F3C2EE66-F6EB-4356-845F-2280EBB31842}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{E70D307F-9CD4-4658-ACE0-2EA9AD5DBC27}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342528"/>
        <c:axId val="110344448"/>
      </c:scatterChart>
      <c:valAx>
        <c:axId val="110342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44448"/>
        <c:crosses val="autoZero"/>
        <c:crossBetween val="midCat"/>
      </c:valAx>
      <c:valAx>
        <c:axId val="110344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342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{AB3021F6-85C6-46B5-827F-95F0F5EE29A6}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{C8CF2377-7BD1-44CA-B790-95F640B4B91D}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{92C359AA-BCE6-446E-BF0E-C29ACBB8EE90}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{43FDACFA-AC2B-454D-85C5-DF497E39CB6E}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{16A33995-C71D-4F5D-9C87-A3E1E3589D98}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13.9</c:v>
                </c:pt>
                <c:pt idx="2">
                  <c:v>12.9</c:v>
                </c:pt>
                <c:pt idx="3">
                  <c:v>11.6</c:v>
                </c:pt>
                <c:pt idx="4">
                  <c:v>10</c:v>
                </c:pt>
              </c:numCache>
            </c:numRef>
          </c:xVal>
          <c:yVal>
            <c:numRef>
              <c:f>公会計指標分析・財政指標組合せ分析表!$K$73:$O$73</c:f>
              <c:numCache>
                <c:formatCode>#,##0.0;"▲ "#,##0.0</c:formatCode>
                <c:ptCount val="5"/>
                <c:pt idx="0">
                  <c:v>29.8</c:v>
                </c:pt>
                <c:pt idx="1">
                  <c:v>16.399999999999999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{732831DA-D356-49BC-9CA6-96A786CE2890}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{BF31BB92-16A2-48EA-A179-8AA401AA6AFB}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{4A656967-4126-41B7-9D5A-BB4E8C50F2FB}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{10874070-5A49-4934-B66E-93FB0792817A}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{01B0C33F-3ABA-4D64-ACFC-E50CF53C2510}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10423424"/>
        <c:axId val="110429696"/>
      </c:scatterChart>
      <c:valAx>
        <c:axId val="110423424"/>
        <c:scaling>
          <c:orientation val="minMax"/>
          <c:max val="15.79999999999999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429696"/>
        <c:crosses val="autoZero"/>
        <c:crossBetween val="midCat"/>
      </c:valAx>
      <c:valAx>
        <c:axId val="110429696"/>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42342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人口の減少や村内に中心となる産業が少ないこと等により、財政基盤が弱く類似団体の中でも低い指数（</a:t>
          </a:r>
          <a:r>
            <a:rPr kumimoji="1" lang="en-US" altLang="ja-JP" sz="1300">
              <a:latin typeface="ＭＳ Ｐゴシック"/>
            </a:rPr>
            <a:t>0.07</a:t>
          </a:r>
          <a:r>
            <a:rPr kumimoji="1" lang="ja-JP" altLang="en-US" sz="1300">
              <a:latin typeface="ＭＳ Ｐゴシック"/>
            </a:rPr>
            <a:t>）となっている。職員数の削減（平成</a:t>
          </a:r>
          <a:r>
            <a:rPr kumimoji="1" lang="en-US" altLang="ja-JP" sz="1300">
              <a:latin typeface="ＭＳ Ｐゴシック"/>
            </a:rPr>
            <a:t>17</a:t>
          </a:r>
          <a:r>
            <a:rPr kumimoji="1" lang="ja-JP" altLang="en-US" sz="1300">
              <a:latin typeface="ＭＳ Ｐゴシック"/>
            </a:rPr>
            <a:t>年度より平成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14</a:t>
          </a:r>
          <a:r>
            <a:rPr kumimoji="1" lang="ja-JP" altLang="en-US" sz="1300">
              <a:latin typeface="ＭＳ Ｐゴシック"/>
            </a:rPr>
            <a:t>人削減（消防含む））、公共事業の計画的執行を行い、地方創生へ向けた施策の推進しながら活力ある村づくりを展開しつつ財政の健全化を図る。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17780</xdr:rowOff>
    </xdr:from>
    <xdr:to>
      <xdr:col>7</xdr:col>
      <xdr:colOff>152400</xdr:colOff>
      <xdr:row>45</xdr:row>
      <xdr:rowOff>17780</xdr:rowOff>
    </xdr:to>
    <xdr:cxnSp macro="">
      <xdr:nvCxnSpPr>
        <xdr:cNvPr id="67" name="直線コネクタ 66"/>
        <xdr:cNvCxnSpPr/>
      </xdr:nvCxnSpPr>
      <xdr:spPr>
        <a:xfrm>
          <a:off x="4114800" y="773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17780</xdr:rowOff>
    </xdr:from>
    <xdr:to>
      <xdr:col>6</xdr:col>
      <xdr:colOff>0</xdr:colOff>
      <xdr:row>45</xdr:row>
      <xdr:rowOff>17780</xdr:rowOff>
    </xdr:to>
    <xdr:cxnSp macro="">
      <xdr:nvCxnSpPr>
        <xdr:cNvPr id="70" name="直線コネクタ 69"/>
        <xdr:cNvCxnSpPr/>
      </xdr:nvCxnSpPr>
      <xdr:spPr>
        <a:xfrm>
          <a:off x="3225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17780</xdr:rowOff>
    </xdr:from>
    <xdr:to>
      <xdr:col>4</xdr:col>
      <xdr:colOff>482600</xdr:colOff>
      <xdr:row>45</xdr:row>
      <xdr:rowOff>17780</xdr:rowOff>
    </xdr:to>
    <xdr:cxnSp macro="">
      <xdr:nvCxnSpPr>
        <xdr:cNvPr id="73" name="直線コネクタ 72"/>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9737</xdr:rowOff>
    </xdr:from>
    <xdr:to>
      <xdr:col>3</xdr:col>
      <xdr:colOff>279400</xdr:colOff>
      <xdr:row>45</xdr:row>
      <xdr:rowOff>17780</xdr:rowOff>
    </xdr:to>
    <xdr:cxnSp macro="">
      <xdr:nvCxnSpPr>
        <xdr:cNvPr id="76" name="直線コネクタ 75"/>
        <xdr:cNvCxnSpPr/>
      </xdr:nvCxnSpPr>
      <xdr:spPr>
        <a:xfrm>
          <a:off x="1447800" y="772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138430</xdr:rowOff>
    </xdr:from>
    <xdr:to>
      <xdr:col>7</xdr:col>
      <xdr:colOff>203200</xdr:colOff>
      <xdr:row>45</xdr:row>
      <xdr:rowOff>68580</xdr:rowOff>
    </xdr:to>
    <xdr:sp macro="" textlink="">
      <xdr:nvSpPr>
        <xdr:cNvPr id="86" name="円/楕円 85"/>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34307</xdr:rowOff>
    </xdr:from>
    <xdr:ext cx="762000" cy="259045"/>
    <xdr:sp macro="" textlink="">
      <xdr:nvSpPr>
        <xdr:cNvPr id="87"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138430</xdr:rowOff>
    </xdr:from>
    <xdr:to>
      <xdr:col>6</xdr:col>
      <xdr:colOff>50800</xdr:colOff>
      <xdr:row>45</xdr:row>
      <xdr:rowOff>68580</xdr:rowOff>
    </xdr:to>
    <xdr:sp macro="" textlink="">
      <xdr:nvSpPr>
        <xdr:cNvPr id="88" name="円/楕円 87"/>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53357</xdr:rowOff>
    </xdr:from>
    <xdr:ext cx="736600" cy="259045"/>
    <xdr:sp macro="" textlink="">
      <xdr:nvSpPr>
        <xdr:cNvPr id="89" name="テキスト ボックス 88"/>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138430</xdr:rowOff>
    </xdr:from>
    <xdr:to>
      <xdr:col>4</xdr:col>
      <xdr:colOff>533400</xdr:colOff>
      <xdr:row>45</xdr:row>
      <xdr:rowOff>68580</xdr:rowOff>
    </xdr:to>
    <xdr:sp macro="" textlink="">
      <xdr:nvSpPr>
        <xdr:cNvPr id="90" name="円/楕円 89"/>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53357</xdr:rowOff>
    </xdr:from>
    <xdr:ext cx="762000" cy="259045"/>
    <xdr:sp macro="" textlink="">
      <xdr:nvSpPr>
        <xdr:cNvPr id="91" name="テキスト ボックス 90"/>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138430</xdr:rowOff>
    </xdr:from>
    <xdr:to>
      <xdr:col>3</xdr:col>
      <xdr:colOff>330200</xdr:colOff>
      <xdr:row>45</xdr:row>
      <xdr:rowOff>68580</xdr:rowOff>
    </xdr:to>
    <xdr:sp macro="" textlink="">
      <xdr:nvSpPr>
        <xdr:cNvPr id="92" name="円/楕円 91"/>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53357</xdr:rowOff>
    </xdr:from>
    <xdr:ext cx="762000" cy="259045"/>
    <xdr:sp macro="" textlink="">
      <xdr:nvSpPr>
        <xdr:cNvPr id="93" name="テキスト ボックス 92"/>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130387</xdr:rowOff>
    </xdr:from>
    <xdr:to>
      <xdr:col>2</xdr:col>
      <xdr:colOff>127000</xdr:colOff>
      <xdr:row>45</xdr:row>
      <xdr:rowOff>60537</xdr:rowOff>
    </xdr:to>
    <xdr:sp macro="" textlink="">
      <xdr:nvSpPr>
        <xdr:cNvPr id="94" name="円/楕円 93"/>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45314</xdr:rowOff>
    </xdr:from>
    <xdr:ext cx="762000" cy="259045"/>
    <xdr:sp macro="" textlink="">
      <xdr:nvSpPr>
        <xdr:cNvPr id="95" name="テキスト ボックス 94"/>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105.9</a:t>
          </a:r>
          <a:r>
            <a:rPr kumimoji="1" lang="ja-JP" altLang="en-US" sz="1300">
              <a:latin typeface="ＭＳ Ｐゴシック"/>
            </a:rPr>
            <a:t>％をピークに、平成</a:t>
          </a:r>
          <a:r>
            <a:rPr kumimoji="1" lang="en-US" altLang="ja-JP" sz="1300">
              <a:latin typeface="ＭＳ Ｐゴシック"/>
            </a:rPr>
            <a:t>21</a:t>
          </a:r>
          <a:r>
            <a:rPr kumimoji="1" lang="ja-JP" altLang="en-US" sz="1300">
              <a:latin typeface="ＭＳ Ｐゴシック"/>
            </a:rPr>
            <a:t>年度決算以降</a:t>
          </a:r>
          <a:r>
            <a:rPr kumimoji="1" lang="en-US" altLang="ja-JP" sz="1300">
              <a:latin typeface="ＭＳ Ｐゴシック"/>
            </a:rPr>
            <a:t>90</a:t>
          </a:r>
          <a:r>
            <a:rPr kumimoji="1" lang="ja-JP" altLang="en-US" sz="1300">
              <a:latin typeface="ＭＳ Ｐゴシック"/>
            </a:rPr>
            <a:t>％前後の比率となっているが類似団体平均を上回っている。平成</a:t>
          </a:r>
          <a:r>
            <a:rPr kumimoji="1" lang="en-US" altLang="ja-JP" sz="1300">
              <a:latin typeface="ＭＳ Ｐゴシック"/>
            </a:rPr>
            <a:t>27</a:t>
          </a:r>
          <a:r>
            <a:rPr kumimoji="1" lang="ja-JP" altLang="en-US" sz="1300">
              <a:latin typeface="ＭＳ Ｐゴシック"/>
            </a:rPr>
            <a:t>年度決算では前年度比</a:t>
          </a:r>
          <a:r>
            <a:rPr kumimoji="1" lang="en-US" altLang="ja-JP" sz="1300">
              <a:latin typeface="ＭＳ Ｐゴシック"/>
            </a:rPr>
            <a:t>6.1</a:t>
          </a:r>
          <a:r>
            <a:rPr kumimoji="1" lang="ja-JP" altLang="en-US" sz="1300">
              <a:latin typeface="ＭＳ Ｐゴシック"/>
            </a:rPr>
            <a:t>％改善した。人件費の減や近年の新規発行地方債の抑制による公債費の減、普通交付税の増額等によるものであるが、物件費が増加傾向にあり、公営企業の継続建設事業の実施により今後繰出金の増加が懸念される。今後も職員の計画的採用を実施し、新規発行地方債の抑制を中心に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29591</xdr:rowOff>
    </xdr:from>
    <xdr:to>
      <xdr:col>7</xdr:col>
      <xdr:colOff>152400</xdr:colOff>
      <xdr:row>66</xdr:row>
      <xdr:rowOff>5334</xdr:rowOff>
    </xdr:to>
    <xdr:cxnSp macro="">
      <xdr:nvCxnSpPr>
        <xdr:cNvPr id="128" name="直線コネクタ 127"/>
        <xdr:cNvCxnSpPr/>
      </xdr:nvCxnSpPr>
      <xdr:spPr>
        <a:xfrm flipV="1">
          <a:off x="4114800" y="11173841"/>
          <a:ext cx="8382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145415</xdr:rowOff>
    </xdr:from>
    <xdr:to>
      <xdr:col>6</xdr:col>
      <xdr:colOff>0</xdr:colOff>
      <xdr:row>66</xdr:row>
      <xdr:rowOff>5334</xdr:rowOff>
    </xdr:to>
    <xdr:cxnSp macro="">
      <xdr:nvCxnSpPr>
        <xdr:cNvPr id="131" name="直線コネクタ 130"/>
        <xdr:cNvCxnSpPr/>
      </xdr:nvCxnSpPr>
      <xdr:spPr>
        <a:xfrm>
          <a:off x="3225800" y="1128966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104394</xdr:rowOff>
    </xdr:from>
    <xdr:to>
      <xdr:col>4</xdr:col>
      <xdr:colOff>482600</xdr:colOff>
      <xdr:row>65</xdr:row>
      <xdr:rowOff>145415</xdr:rowOff>
    </xdr:to>
    <xdr:cxnSp macro="">
      <xdr:nvCxnSpPr>
        <xdr:cNvPr id="134" name="直線コネクタ 133"/>
        <xdr:cNvCxnSpPr/>
      </xdr:nvCxnSpPr>
      <xdr:spPr>
        <a:xfrm>
          <a:off x="2336800" y="1124864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104394</xdr:rowOff>
    </xdr:from>
    <xdr:to>
      <xdr:col>3</xdr:col>
      <xdr:colOff>279400</xdr:colOff>
      <xdr:row>65</xdr:row>
      <xdr:rowOff>152654</xdr:rowOff>
    </xdr:to>
    <xdr:cxnSp macro="">
      <xdr:nvCxnSpPr>
        <xdr:cNvPr id="137" name="直線コネクタ 136"/>
        <xdr:cNvCxnSpPr/>
      </xdr:nvCxnSpPr>
      <xdr:spPr>
        <a:xfrm flipV="1">
          <a:off x="1447800" y="1124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150241</xdr:rowOff>
    </xdr:from>
    <xdr:to>
      <xdr:col>7</xdr:col>
      <xdr:colOff>203200</xdr:colOff>
      <xdr:row>65</xdr:row>
      <xdr:rowOff>80391</xdr:rowOff>
    </xdr:to>
    <xdr:sp macro="" textlink="">
      <xdr:nvSpPr>
        <xdr:cNvPr id="147" name="円/楕円 146"/>
        <xdr:cNvSpPr/>
      </xdr:nvSpPr>
      <xdr:spPr>
        <a:xfrm>
          <a:off x="4902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122318</xdr:rowOff>
    </xdr:from>
    <xdr:ext cx="762000" cy="259045"/>
    <xdr:sp macro="" textlink="">
      <xdr:nvSpPr>
        <xdr:cNvPr id="148" name="財政構造の弾力性該当値テキスト"/>
        <xdr:cNvSpPr txBox="1"/>
      </xdr:nvSpPr>
      <xdr:spPr>
        <a:xfrm>
          <a:off x="5041900" y="1109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125984</xdr:rowOff>
    </xdr:from>
    <xdr:to>
      <xdr:col>6</xdr:col>
      <xdr:colOff>50800</xdr:colOff>
      <xdr:row>66</xdr:row>
      <xdr:rowOff>56134</xdr:rowOff>
    </xdr:to>
    <xdr:sp macro="" textlink="">
      <xdr:nvSpPr>
        <xdr:cNvPr id="149" name="円/楕円 148"/>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40911</xdr:rowOff>
    </xdr:from>
    <xdr:ext cx="736600" cy="259045"/>
    <xdr:sp macro="" textlink="">
      <xdr:nvSpPr>
        <xdr:cNvPr id="150" name="テキスト ボックス 149"/>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94615</xdr:rowOff>
    </xdr:from>
    <xdr:to>
      <xdr:col>4</xdr:col>
      <xdr:colOff>533400</xdr:colOff>
      <xdr:row>66</xdr:row>
      <xdr:rowOff>24765</xdr:rowOff>
    </xdr:to>
    <xdr:sp macro="" textlink="">
      <xdr:nvSpPr>
        <xdr:cNvPr id="151" name="円/楕円 150"/>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9542</xdr:rowOff>
    </xdr:from>
    <xdr:ext cx="762000" cy="259045"/>
    <xdr:sp macro="" textlink="">
      <xdr:nvSpPr>
        <xdr:cNvPr id="152" name="テキスト ボックス 151"/>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53594</xdr:rowOff>
    </xdr:from>
    <xdr:to>
      <xdr:col>3</xdr:col>
      <xdr:colOff>330200</xdr:colOff>
      <xdr:row>65</xdr:row>
      <xdr:rowOff>155194</xdr:rowOff>
    </xdr:to>
    <xdr:sp macro="" textlink="">
      <xdr:nvSpPr>
        <xdr:cNvPr id="153" name="円/楕円 152"/>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139971</xdr:rowOff>
    </xdr:from>
    <xdr:ext cx="762000" cy="259045"/>
    <xdr:sp macro="" textlink="">
      <xdr:nvSpPr>
        <xdr:cNvPr id="154" name="テキスト ボックス 153"/>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101854</xdr:rowOff>
    </xdr:from>
    <xdr:to>
      <xdr:col>2</xdr:col>
      <xdr:colOff>127000</xdr:colOff>
      <xdr:row>66</xdr:row>
      <xdr:rowOff>32004</xdr:rowOff>
    </xdr:to>
    <xdr:sp macro="" textlink="">
      <xdr:nvSpPr>
        <xdr:cNvPr id="155" name="円/楕円 154"/>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16781</xdr:rowOff>
    </xdr:from>
    <xdr:ext cx="762000" cy="259045"/>
    <xdr:sp macro="" textlink="">
      <xdr:nvSpPr>
        <xdr:cNvPr id="156" name="テキスト ボックス 155"/>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[560,516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17</a:t>
          </a:r>
          <a:r>
            <a:rPr kumimoji="1" lang="ja-JP" altLang="en-US" sz="1300">
              <a:latin typeface="ＭＳ Ｐゴシック"/>
            </a:rPr>
            <a:t>年度より職員数を</a:t>
          </a:r>
          <a:r>
            <a:rPr kumimoji="1" lang="en-US" altLang="ja-JP" sz="1300">
              <a:latin typeface="ＭＳ Ｐゴシック"/>
            </a:rPr>
            <a:t>14</a:t>
          </a:r>
          <a:r>
            <a:rPr kumimoji="1" lang="ja-JP" altLang="en-US" sz="1300">
              <a:latin typeface="ＭＳ Ｐゴシック"/>
            </a:rPr>
            <a:t>人削減しているが、今後も計画的な採用により上昇を抑える。物件費については近年上昇傾向にあるため、各種委託料の見直しや予算編成時のシーリングの実施などにより削減を図る。しかし人口の減少が止まっていない状況のため人口</a:t>
          </a:r>
          <a:r>
            <a:rPr kumimoji="1" lang="en-US" altLang="ja-JP" sz="1300">
              <a:latin typeface="ＭＳ Ｐゴシック"/>
            </a:rPr>
            <a:t>1</a:t>
          </a:r>
          <a:r>
            <a:rPr kumimoji="1" lang="ja-JP" altLang="en-US" sz="1300">
              <a:latin typeface="ＭＳ Ｐゴシック"/>
            </a:rPr>
            <a:t>人当たりの決算額は悪化する懸念がある。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162733</xdr:rowOff>
    </xdr:from>
    <xdr:to>
      <xdr:col>7</xdr:col>
      <xdr:colOff>152400</xdr:colOff>
      <xdr:row>83</xdr:row>
      <xdr:rowOff>21158</xdr:rowOff>
    </xdr:to>
    <xdr:cxnSp macro="">
      <xdr:nvCxnSpPr>
        <xdr:cNvPr id="190" name="直線コネクタ 189"/>
        <xdr:cNvCxnSpPr/>
      </xdr:nvCxnSpPr>
      <xdr:spPr>
        <a:xfrm>
          <a:off x="4114800" y="14221633"/>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153081</xdr:rowOff>
    </xdr:from>
    <xdr:to>
      <xdr:col>6</xdr:col>
      <xdr:colOff>0</xdr:colOff>
      <xdr:row>82</xdr:row>
      <xdr:rowOff>162733</xdr:rowOff>
    </xdr:to>
    <xdr:cxnSp macro="">
      <xdr:nvCxnSpPr>
        <xdr:cNvPr id="193" name="直線コネクタ 192"/>
        <xdr:cNvCxnSpPr/>
      </xdr:nvCxnSpPr>
      <xdr:spPr>
        <a:xfrm>
          <a:off x="3225800" y="1421198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125290</xdr:rowOff>
    </xdr:from>
    <xdr:to>
      <xdr:col>4</xdr:col>
      <xdr:colOff>482600</xdr:colOff>
      <xdr:row>82</xdr:row>
      <xdr:rowOff>153081</xdr:rowOff>
    </xdr:to>
    <xdr:cxnSp macro="">
      <xdr:nvCxnSpPr>
        <xdr:cNvPr id="196" name="直線コネクタ 195"/>
        <xdr:cNvCxnSpPr/>
      </xdr:nvCxnSpPr>
      <xdr:spPr>
        <a:xfrm>
          <a:off x="2336800" y="14184190"/>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117300</xdr:rowOff>
    </xdr:from>
    <xdr:to>
      <xdr:col>3</xdr:col>
      <xdr:colOff>279400</xdr:colOff>
      <xdr:row>82</xdr:row>
      <xdr:rowOff>125290</xdr:rowOff>
    </xdr:to>
    <xdr:cxnSp macro="">
      <xdr:nvCxnSpPr>
        <xdr:cNvPr id="199" name="直線コネクタ 198"/>
        <xdr:cNvCxnSpPr/>
      </xdr:nvCxnSpPr>
      <xdr:spPr>
        <a:xfrm>
          <a:off x="1447800" y="14176200"/>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141808</xdr:rowOff>
    </xdr:from>
    <xdr:to>
      <xdr:col>7</xdr:col>
      <xdr:colOff>203200</xdr:colOff>
      <xdr:row>83</xdr:row>
      <xdr:rowOff>71958</xdr:rowOff>
    </xdr:to>
    <xdr:sp macro="" textlink="">
      <xdr:nvSpPr>
        <xdr:cNvPr id="209" name="円/楕円 208"/>
        <xdr:cNvSpPr/>
      </xdr:nvSpPr>
      <xdr:spPr>
        <a:xfrm>
          <a:off x="4902200" y="142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113885</xdr:rowOff>
    </xdr:from>
    <xdr:ext cx="762000" cy="259045"/>
    <xdr:sp macro="" textlink="">
      <xdr:nvSpPr>
        <xdr:cNvPr id="210" name="人件費・物件費等の状況該当値テキスト"/>
        <xdr:cNvSpPr txBox="1"/>
      </xdr:nvSpPr>
      <xdr:spPr>
        <a:xfrm>
          <a:off x="5041900" y="1417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560,516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111933</xdr:rowOff>
    </xdr:from>
    <xdr:to>
      <xdr:col>6</xdr:col>
      <xdr:colOff>50800</xdr:colOff>
      <xdr:row>83</xdr:row>
      <xdr:rowOff>42083</xdr:rowOff>
    </xdr:to>
    <xdr:sp macro="" textlink="">
      <xdr:nvSpPr>
        <xdr:cNvPr id="211" name="円/楕円 210"/>
        <xdr:cNvSpPr/>
      </xdr:nvSpPr>
      <xdr:spPr>
        <a:xfrm>
          <a:off x="4064000" y="141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26860</xdr:rowOff>
    </xdr:from>
    <xdr:ext cx="736600" cy="259045"/>
    <xdr:sp macro="" textlink="">
      <xdr:nvSpPr>
        <xdr:cNvPr id="212" name="テキスト ボックス 211"/>
        <xdr:cNvSpPr txBox="1"/>
      </xdr:nvSpPr>
      <xdr:spPr>
        <a:xfrm>
          <a:off x="3733800" y="14257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523,373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102281</xdr:rowOff>
    </xdr:from>
    <xdr:to>
      <xdr:col>4</xdr:col>
      <xdr:colOff>533400</xdr:colOff>
      <xdr:row>83</xdr:row>
      <xdr:rowOff>32431</xdr:rowOff>
    </xdr:to>
    <xdr:sp macro="" textlink="">
      <xdr:nvSpPr>
        <xdr:cNvPr id="213" name="円/楕円 212"/>
        <xdr:cNvSpPr/>
      </xdr:nvSpPr>
      <xdr:spPr>
        <a:xfrm>
          <a:off x="3175000" y="141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17208</xdr:rowOff>
    </xdr:from>
    <xdr:ext cx="762000" cy="259045"/>
    <xdr:sp macro="" textlink="">
      <xdr:nvSpPr>
        <xdr:cNvPr id="214" name="テキスト ボックス 213"/>
        <xdr:cNvSpPr txBox="1"/>
      </xdr:nvSpPr>
      <xdr:spPr>
        <a:xfrm>
          <a:off x="2844800" y="142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511,372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74490</xdr:rowOff>
    </xdr:from>
    <xdr:to>
      <xdr:col>3</xdr:col>
      <xdr:colOff>330200</xdr:colOff>
      <xdr:row>83</xdr:row>
      <xdr:rowOff>4640</xdr:rowOff>
    </xdr:to>
    <xdr:sp macro="" textlink="">
      <xdr:nvSpPr>
        <xdr:cNvPr id="215" name="円/楕円 214"/>
        <xdr:cNvSpPr/>
      </xdr:nvSpPr>
      <xdr:spPr>
        <a:xfrm>
          <a:off x="2286000" y="141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160867</xdr:rowOff>
    </xdr:from>
    <xdr:ext cx="762000" cy="259045"/>
    <xdr:sp macro="" textlink="">
      <xdr:nvSpPr>
        <xdr:cNvPr id="216" name="テキスト ボックス 215"/>
        <xdr:cNvSpPr txBox="1"/>
      </xdr:nvSpPr>
      <xdr:spPr>
        <a:xfrm>
          <a:off x="1955800" y="1421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476,821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66500</xdr:rowOff>
    </xdr:from>
    <xdr:to>
      <xdr:col>2</xdr:col>
      <xdr:colOff>127000</xdr:colOff>
      <xdr:row>82</xdr:row>
      <xdr:rowOff>168100</xdr:rowOff>
    </xdr:to>
    <xdr:sp macro="" textlink="">
      <xdr:nvSpPr>
        <xdr:cNvPr id="217" name="円/楕円 216"/>
        <xdr:cNvSpPr/>
      </xdr:nvSpPr>
      <xdr:spPr>
        <a:xfrm>
          <a:off x="1397000" y="14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152877</xdr:rowOff>
    </xdr:from>
    <xdr:ext cx="762000" cy="259045"/>
    <xdr:sp macro="" textlink="">
      <xdr:nvSpPr>
        <xdr:cNvPr id="218" name="テキスト ボックス 217"/>
        <xdr:cNvSpPr txBox="1"/>
      </xdr:nvSpPr>
      <xdr:spPr>
        <a:xfrm>
          <a:off x="1066800" y="142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ラスパイレス指数は類似団体平均値を下回っている。職員の計画的な採用を実施し、今後も給与水準の抑制に努める。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13123</xdr:rowOff>
    </xdr:to>
    <xdr:cxnSp macro="">
      <xdr:nvCxnSpPr>
        <xdr:cNvPr id="252" name="直線コネクタ 251"/>
        <xdr:cNvCxnSpPr/>
      </xdr:nvCxnSpPr>
      <xdr:spPr>
        <a:xfrm>
          <a:off x="16179800" y="1475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86</xdr:row>
      <xdr:rowOff>13123</xdr:rowOff>
    </xdr:to>
    <xdr:cxnSp macro="">
      <xdr:nvCxnSpPr>
        <xdr:cNvPr id="255" name="直線コネクタ 254"/>
        <xdr:cNvCxnSpPr/>
      </xdr:nvCxnSpPr>
      <xdr:spPr>
        <a:xfrm>
          <a:off x="15290800" y="146854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61807</xdr:rowOff>
    </xdr:to>
    <xdr:cxnSp macro="">
      <xdr:nvCxnSpPr>
        <xdr:cNvPr id="258" name="直線コネクタ 257"/>
        <xdr:cNvCxnSpPr/>
      </xdr:nvCxnSpPr>
      <xdr:spPr>
        <a:xfrm flipV="1">
          <a:off x="14401800" y="1468543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61807</xdr:rowOff>
    </xdr:from>
    <xdr:to>
      <xdr:col>21</xdr:col>
      <xdr:colOff>0</xdr:colOff>
      <xdr:row>89</xdr:row>
      <xdr:rowOff>126154</xdr:rowOff>
    </xdr:to>
    <xdr:cxnSp macro="">
      <xdr:nvCxnSpPr>
        <xdr:cNvPr id="261" name="直線コネクタ 260"/>
        <xdr:cNvCxnSpPr/>
      </xdr:nvCxnSpPr>
      <xdr:spPr>
        <a:xfrm flipV="1">
          <a:off x="13512800" y="1532085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1" name="円/楕円 270"/>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2"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3" name="円/楕円 272"/>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74" name="テキスト ボックス 273"/>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5" name="円/楕円 274"/>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1711</xdr:rowOff>
    </xdr:from>
    <xdr:ext cx="762000" cy="259045"/>
    <xdr:sp macro="" textlink="">
      <xdr:nvSpPr>
        <xdr:cNvPr id="276" name="テキスト ボックス 27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7" name="円/楕円 276"/>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122784</xdr:rowOff>
    </xdr:from>
    <xdr:ext cx="762000" cy="259045"/>
    <xdr:sp macro="" textlink="">
      <xdr:nvSpPr>
        <xdr:cNvPr id="278" name="テキスト ボックス 277"/>
        <xdr:cNvSpPr txBox="1"/>
      </xdr:nvSpPr>
      <xdr:spPr>
        <a:xfrm>
          <a:off x="14020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79" name="円/楕円 278"/>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15681</xdr:rowOff>
    </xdr:from>
    <xdr:ext cx="762000" cy="259045"/>
    <xdr:sp macro="" textlink="">
      <xdr:nvSpPr>
        <xdr:cNvPr id="280" name="テキスト ボックス 279"/>
        <xdr:cNvSpPr txBox="1"/>
      </xdr:nvSpPr>
      <xdr:spPr>
        <a:xfrm>
          <a:off x="13131800" y="151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人口千人当たりの職員数は類似団体平均値を上回っている。平成</a:t>
          </a:r>
          <a:r>
            <a:rPr kumimoji="1" lang="en-US" altLang="ja-JP" sz="1300">
              <a:latin typeface="ＭＳ Ｐゴシック"/>
            </a:rPr>
            <a:t>17</a:t>
          </a:r>
          <a:r>
            <a:rPr kumimoji="1" lang="ja-JP" altLang="en-US" sz="1300">
              <a:latin typeface="ＭＳ Ｐゴシック"/>
            </a:rPr>
            <a:t>年度と比較して</a:t>
          </a:r>
          <a:r>
            <a:rPr kumimoji="1" lang="en-US" altLang="ja-JP" sz="1300">
              <a:latin typeface="ＭＳ Ｐゴシック"/>
            </a:rPr>
            <a:t>14</a:t>
          </a:r>
          <a:r>
            <a:rPr kumimoji="1" lang="ja-JP" altLang="en-US" sz="1300">
              <a:latin typeface="ＭＳ Ｐゴシック"/>
            </a:rPr>
            <a:t>人削減しているが、今後も行政サービスを維持しつつ計画的な職員採用を実施し削減を図る。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156380</xdr:rowOff>
    </xdr:from>
    <xdr:to>
      <xdr:col>24</xdr:col>
      <xdr:colOff>558800</xdr:colOff>
      <xdr:row>62</xdr:row>
      <xdr:rowOff>17505</xdr:rowOff>
    </xdr:to>
    <xdr:cxnSp macro="">
      <xdr:nvCxnSpPr>
        <xdr:cNvPr id="314" name="直線コネクタ 313"/>
        <xdr:cNvCxnSpPr/>
      </xdr:nvCxnSpPr>
      <xdr:spPr>
        <a:xfrm>
          <a:off x="16179800" y="10614830"/>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156380</xdr:rowOff>
    </xdr:from>
    <xdr:to>
      <xdr:col>23</xdr:col>
      <xdr:colOff>406400</xdr:colOff>
      <xdr:row>61</xdr:row>
      <xdr:rowOff>166031</xdr:rowOff>
    </xdr:to>
    <xdr:cxnSp macro="">
      <xdr:nvCxnSpPr>
        <xdr:cNvPr id="317" name="直線コネクタ 316"/>
        <xdr:cNvCxnSpPr/>
      </xdr:nvCxnSpPr>
      <xdr:spPr>
        <a:xfrm flipV="1">
          <a:off x="15290800" y="10614830"/>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166031</xdr:rowOff>
    </xdr:from>
    <xdr:to>
      <xdr:col>22</xdr:col>
      <xdr:colOff>203200</xdr:colOff>
      <xdr:row>62</xdr:row>
      <xdr:rowOff>9461</xdr:rowOff>
    </xdr:to>
    <xdr:cxnSp macro="">
      <xdr:nvCxnSpPr>
        <xdr:cNvPr id="320" name="直線コネクタ 319"/>
        <xdr:cNvCxnSpPr/>
      </xdr:nvCxnSpPr>
      <xdr:spPr>
        <a:xfrm flipV="1">
          <a:off x="14401800" y="10624481"/>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107114</xdr:rowOff>
    </xdr:from>
    <xdr:to>
      <xdr:col>21</xdr:col>
      <xdr:colOff>0</xdr:colOff>
      <xdr:row>62</xdr:row>
      <xdr:rowOff>9461</xdr:rowOff>
    </xdr:to>
    <xdr:cxnSp macro="">
      <xdr:nvCxnSpPr>
        <xdr:cNvPr id="323" name="直線コネクタ 322"/>
        <xdr:cNvCxnSpPr/>
      </xdr:nvCxnSpPr>
      <xdr:spPr>
        <a:xfrm>
          <a:off x="13512800" y="10565564"/>
          <a:ext cx="889000" cy="7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138155</xdr:rowOff>
    </xdr:from>
    <xdr:to>
      <xdr:col>24</xdr:col>
      <xdr:colOff>609600</xdr:colOff>
      <xdr:row>62</xdr:row>
      <xdr:rowOff>68305</xdr:rowOff>
    </xdr:to>
    <xdr:sp macro="" textlink="">
      <xdr:nvSpPr>
        <xdr:cNvPr id="333" name="円/楕円 332"/>
        <xdr:cNvSpPr/>
      </xdr:nvSpPr>
      <xdr:spPr>
        <a:xfrm>
          <a:off x="16967200" y="105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110232</xdr:rowOff>
    </xdr:from>
    <xdr:ext cx="762000" cy="259045"/>
    <xdr:sp macro="" textlink="">
      <xdr:nvSpPr>
        <xdr:cNvPr id="334" name="定員管理の状況該当値テキスト"/>
        <xdr:cNvSpPr txBox="1"/>
      </xdr:nvSpPr>
      <xdr:spPr>
        <a:xfrm>
          <a:off x="17106900" y="1056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105580</xdr:rowOff>
    </xdr:from>
    <xdr:to>
      <xdr:col>23</xdr:col>
      <xdr:colOff>457200</xdr:colOff>
      <xdr:row>62</xdr:row>
      <xdr:rowOff>35730</xdr:rowOff>
    </xdr:to>
    <xdr:sp macro="" textlink="">
      <xdr:nvSpPr>
        <xdr:cNvPr id="335" name="円/楕円 334"/>
        <xdr:cNvSpPr/>
      </xdr:nvSpPr>
      <xdr:spPr>
        <a:xfrm>
          <a:off x="161290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20507</xdr:rowOff>
    </xdr:from>
    <xdr:ext cx="736600" cy="259045"/>
    <xdr:sp macro="" textlink="">
      <xdr:nvSpPr>
        <xdr:cNvPr id="336" name="テキスト ボックス 335"/>
        <xdr:cNvSpPr txBox="1"/>
      </xdr:nvSpPr>
      <xdr:spPr>
        <a:xfrm>
          <a:off x="15798800" y="1065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115231</xdr:rowOff>
    </xdr:from>
    <xdr:to>
      <xdr:col>22</xdr:col>
      <xdr:colOff>254000</xdr:colOff>
      <xdr:row>62</xdr:row>
      <xdr:rowOff>45381</xdr:rowOff>
    </xdr:to>
    <xdr:sp macro="" textlink="">
      <xdr:nvSpPr>
        <xdr:cNvPr id="337" name="円/楕円 336"/>
        <xdr:cNvSpPr/>
      </xdr:nvSpPr>
      <xdr:spPr>
        <a:xfrm>
          <a:off x="15240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30158</xdr:rowOff>
    </xdr:from>
    <xdr:ext cx="762000" cy="259045"/>
    <xdr:sp macro="" textlink="">
      <xdr:nvSpPr>
        <xdr:cNvPr id="338" name="テキスト ボックス 337"/>
        <xdr:cNvSpPr txBox="1"/>
      </xdr:nvSpPr>
      <xdr:spPr>
        <a:xfrm>
          <a:off x="14909800" y="106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130111</xdr:rowOff>
    </xdr:from>
    <xdr:to>
      <xdr:col>21</xdr:col>
      <xdr:colOff>50800</xdr:colOff>
      <xdr:row>62</xdr:row>
      <xdr:rowOff>60261</xdr:rowOff>
    </xdr:to>
    <xdr:sp macro="" textlink="">
      <xdr:nvSpPr>
        <xdr:cNvPr id="339" name="円/楕円 338"/>
        <xdr:cNvSpPr/>
      </xdr:nvSpPr>
      <xdr:spPr>
        <a:xfrm>
          <a:off x="143510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45038</xdr:rowOff>
    </xdr:from>
    <xdr:ext cx="762000" cy="259045"/>
    <xdr:sp macro="" textlink="">
      <xdr:nvSpPr>
        <xdr:cNvPr id="340" name="テキスト ボックス 339"/>
        <xdr:cNvSpPr txBox="1"/>
      </xdr:nvSpPr>
      <xdr:spPr>
        <a:xfrm>
          <a:off x="14020800" y="1067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56314</xdr:rowOff>
    </xdr:from>
    <xdr:to>
      <xdr:col>19</xdr:col>
      <xdr:colOff>533400</xdr:colOff>
      <xdr:row>61</xdr:row>
      <xdr:rowOff>157914</xdr:rowOff>
    </xdr:to>
    <xdr:sp macro="" textlink="">
      <xdr:nvSpPr>
        <xdr:cNvPr id="341" name="円/楕円 340"/>
        <xdr:cNvSpPr/>
      </xdr:nvSpPr>
      <xdr:spPr>
        <a:xfrm>
          <a:off x="13462000" y="105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142691</xdr:rowOff>
    </xdr:from>
    <xdr:ext cx="762000" cy="259045"/>
    <xdr:sp macro="" textlink="">
      <xdr:nvSpPr>
        <xdr:cNvPr id="342" name="テキスト ボックス 341"/>
        <xdr:cNvSpPr txBox="1"/>
      </xdr:nvSpPr>
      <xdr:spPr>
        <a:xfrm>
          <a:off x="13131800" y="106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実質公債費比率は類似団体平均値を上回っている。公債費は平成</a:t>
          </a:r>
          <a:r>
            <a:rPr kumimoji="1" lang="en-US" altLang="ja-JP" sz="1300">
              <a:latin typeface="ＭＳ Ｐゴシック"/>
            </a:rPr>
            <a:t>14</a:t>
          </a:r>
          <a:r>
            <a:rPr kumimoji="1" lang="ja-JP" altLang="en-US" sz="1300">
              <a:latin typeface="ＭＳ Ｐゴシック"/>
            </a:rPr>
            <a:t>年度から平成</a:t>
          </a:r>
          <a:r>
            <a:rPr kumimoji="1" lang="en-US" altLang="ja-JP" sz="1300">
              <a:latin typeface="ＭＳ Ｐゴシック"/>
            </a:rPr>
            <a:t>16</a:t>
          </a:r>
          <a:r>
            <a:rPr kumimoji="1" lang="ja-JP" altLang="en-US" sz="1300">
              <a:latin typeface="ＭＳ Ｐゴシック"/>
            </a:rPr>
            <a:t>年度がピークで現在減少している。新規発行地方債の抑制や繰上償還の実施により地方債残高の減少に努めているが、今後も引き続き地方債残高の減少を図り、公債費の抑制に努める。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42</xdr:row>
      <xdr:rowOff>66766</xdr:rowOff>
    </xdr:to>
    <xdr:cxnSp macro="">
      <xdr:nvCxnSpPr>
        <xdr:cNvPr id="377" name="直線コネクタ 376"/>
        <xdr:cNvCxnSpPr/>
      </xdr:nvCxnSpPr>
      <xdr:spPr>
        <a:xfrm flipV="1">
          <a:off x="16179800" y="7157357"/>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66766</xdr:rowOff>
    </xdr:from>
    <xdr:to>
      <xdr:col>23</xdr:col>
      <xdr:colOff>406400</xdr:colOff>
      <xdr:row>42</xdr:row>
      <xdr:rowOff>156391</xdr:rowOff>
    </xdr:to>
    <xdr:cxnSp macro="">
      <xdr:nvCxnSpPr>
        <xdr:cNvPr id="380" name="直線コネクタ 379"/>
        <xdr:cNvCxnSpPr/>
      </xdr:nvCxnSpPr>
      <xdr:spPr>
        <a:xfrm flipV="1">
          <a:off x="15290800" y="726766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156391</xdr:rowOff>
    </xdr:from>
    <xdr:to>
      <xdr:col>22</xdr:col>
      <xdr:colOff>203200</xdr:colOff>
      <xdr:row>43</xdr:row>
      <xdr:rowOff>53884</xdr:rowOff>
    </xdr:to>
    <xdr:cxnSp macro="">
      <xdr:nvCxnSpPr>
        <xdr:cNvPr id="383" name="直線コネクタ 382"/>
        <xdr:cNvCxnSpPr/>
      </xdr:nvCxnSpPr>
      <xdr:spPr>
        <a:xfrm flipV="1">
          <a:off x="14401800" y="73572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53884</xdr:rowOff>
    </xdr:from>
    <xdr:to>
      <xdr:col>21</xdr:col>
      <xdr:colOff>0</xdr:colOff>
      <xdr:row>43</xdr:row>
      <xdr:rowOff>129722</xdr:rowOff>
    </xdr:to>
    <xdr:cxnSp macro="">
      <xdr:nvCxnSpPr>
        <xdr:cNvPr id="386" name="直線コネクタ 385"/>
        <xdr:cNvCxnSpPr/>
      </xdr:nvCxnSpPr>
      <xdr:spPr>
        <a:xfrm flipV="1">
          <a:off x="13512800" y="74262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0" name="テキスト ボックス 38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96" name="円/楕円 395"/>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49184</xdr:rowOff>
    </xdr:from>
    <xdr:ext cx="762000" cy="259045"/>
    <xdr:sp macro="" textlink="">
      <xdr:nvSpPr>
        <xdr:cNvPr id="397"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15966</xdr:rowOff>
    </xdr:from>
    <xdr:to>
      <xdr:col>23</xdr:col>
      <xdr:colOff>457200</xdr:colOff>
      <xdr:row>42</xdr:row>
      <xdr:rowOff>117566</xdr:rowOff>
    </xdr:to>
    <xdr:sp macro="" textlink="">
      <xdr:nvSpPr>
        <xdr:cNvPr id="398" name="円/楕円 397"/>
        <xdr:cNvSpPr/>
      </xdr:nvSpPr>
      <xdr:spPr>
        <a:xfrm>
          <a:off x="16129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102343</xdr:rowOff>
    </xdr:from>
    <xdr:ext cx="736600" cy="259045"/>
    <xdr:sp macro="" textlink="">
      <xdr:nvSpPr>
        <xdr:cNvPr id="399" name="テキスト ボックス 398"/>
        <xdr:cNvSpPr txBox="1"/>
      </xdr:nvSpPr>
      <xdr:spPr>
        <a:xfrm>
          <a:off x="15798800" y="73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105591</xdr:rowOff>
    </xdr:from>
    <xdr:to>
      <xdr:col>22</xdr:col>
      <xdr:colOff>254000</xdr:colOff>
      <xdr:row>43</xdr:row>
      <xdr:rowOff>35741</xdr:rowOff>
    </xdr:to>
    <xdr:sp macro="" textlink="">
      <xdr:nvSpPr>
        <xdr:cNvPr id="400" name="円/楕円 399"/>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20518</xdr:rowOff>
    </xdr:from>
    <xdr:ext cx="762000" cy="259045"/>
    <xdr:sp macro="" textlink="">
      <xdr:nvSpPr>
        <xdr:cNvPr id="401" name="テキスト ボックス 400"/>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3084</xdr:rowOff>
    </xdr:from>
    <xdr:to>
      <xdr:col>21</xdr:col>
      <xdr:colOff>50800</xdr:colOff>
      <xdr:row>43</xdr:row>
      <xdr:rowOff>104684</xdr:rowOff>
    </xdr:to>
    <xdr:sp macro="" textlink="">
      <xdr:nvSpPr>
        <xdr:cNvPr id="402" name="円/楕円 401"/>
        <xdr:cNvSpPr/>
      </xdr:nvSpPr>
      <xdr:spPr>
        <a:xfrm>
          <a:off x="14351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89461</xdr:rowOff>
    </xdr:from>
    <xdr:ext cx="762000" cy="259045"/>
    <xdr:sp macro="" textlink="">
      <xdr:nvSpPr>
        <xdr:cNvPr id="403" name="テキスト ボックス 402"/>
        <xdr:cNvSpPr txBox="1"/>
      </xdr:nvSpPr>
      <xdr:spPr>
        <a:xfrm>
          <a:off x="14020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78922</xdr:rowOff>
    </xdr:from>
    <xdr:to>
      <xdr:col>19</xdr:col>
      <xdr:colOff>533400</xdr:colOff>
      <xdr:row>44</xdr:row>
      <xdr:rowOff>9072</xdr:rowOff>
    </xdr:to>
    <xdr:sp macro="" textlink="">
      <xdr:nvSpPr>
        <xdr:cNvPr id="404" name="円/楕円 403"/>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165299</xdr:rowOff>
    </xdr:from>
    <xdr:ext cx="762000" cy="259045"/>
    <xdr:sp macro="" textlink="">
      <xdr:nvSpPr>
        <xdr:cNvPr id="405" name="テキスト ボックス 404"/>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近年の新規発行地方債の抑制や繰上償還による地方債残高の減少及び基金の増加により将来負担比率は無しとなっている。今後も地方債残高を抑え、将来負担比率無しの状態を維持するよう努める。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129946</xdr:rowOff>
    </xdr:from>
    <xdr:to>
      <xdr:col>21</xdr:col>
      <xdr:colOff>0</xdr:colOff>
      <xdr:row>15</xdr:row>
      <xdr:rowOff>23165</xdr:rowOff>
    </xdr:to>
    <xdr:cxnSp macro="">
      <xdr:nvCxnSpPr>
        <xdr:cNvPr id="437" name="直線コネクタ 436"/>
        <xdr:cNvCxnSpPr/>
      </xdr:nvCxnSpPr>
      <xdr:spPr>
        <a:xfrm flipV="1">
          <a:off x="13512800" y="2530246"/>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8"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0" name="フローチャート : 判断 439"/>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1" name="テキスト ボックス 44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2" name="フローチャート :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4" name="フローチャート :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6" name="フローチャート :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79146</xdr:rowOff>
    </xdr:from>
    <xdr:to>
      <xdr:col>21</xdr:col>
      <xdr:colOff>50800</xdr:colOff>
      <xdr:row>15</xdr:row>
      <xdr:rowOff>9296</xdr:rowOff>
    </xdr:to>
    <xdr:sp macro="" textlink="">
      <xdr:nvSpPr>
        <xdr:cNvPr id="453" name="円/楕円 452"/>
        <xdr:cNvSpPr/>
      </xdr:nvSpPr>
      <xdr:spPr>
        <a:xfrm>
          <a:off x="14351000" y="2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165523</xdr:rowOff>
    </xdr:from>
    <xdr:ext cx="762000" cy="259045"/>
    <xdr:sp macro="" textlink="">
      <xdr:nvSpPr>
        <xdr:cNvPr id="454" name="テキスト ボックス 453"/>
        <xdr:cNvSpPr txBox="1"/>
      </xdr:nvSpPr>
      <xdr:spPr>
        <a:xfrm>
          <a:off x="14020800" y="25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143815</xdr:rowOff>
    </xdr:from>
    <xdr:to>
      <xdr:col>19</xdr:col>
      <xdr:colOff>533400</xdr:colOff>
      <xdr:row>15</xdr:row>
      <xdr:rowOff>73965</xdr:rowOff>
    </xdr:to>
    <xdr:sp macro="" textlink="">
      <xdr:nvSpPr>
        <xdr:cNvPr id="455" name="円/楕円 454"/>
        <xdr:cNvSpPr/>
      </xdr:nvSpPr>
      <xdr:spPr>
        <a:xfrm>
          <a:off x="13462000" y="25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58742</xdr:rowOff>
    </xdr:from>
    <xdr:ext cx="762000" cy="259045"/>
    <xdr:sp macro="" textlink="">
      <xdr:nvSpPr>
        <xdr:cNvPr id="456" name="テキスト ボックス 455"/>
        <xdr:cNvSpPr txBox="1"/>
      </xdr:nvSpPr>
      <xdr:spPr>
        <a:xfrm>
          <a:off x="13131800" y="263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人件費は類似団体平均値を上回っている。平成</a:t>
          </a:r>
          <a:r>
            <a:rPr kumimoji="1" lang="en-US" altLang="ja-JP" sz="1300">
              <a:latin typeface="ＭＳ Ｐゴシック"/>
            </a:rPr>
            <a:t>17</a:t>
          </a:r>
          <a:r>
            <a:rPr kumimoji="1" lang="ja-JP" altLang="en-US" sz="1300">
              <a:latin typeface="ＭＳ Ｐゴシック"/>
            </a:rPr>
            <a:t>年度と比較して職員数を</a:t>
          </a:r>
          <a:r>
            <a:rPr kumimoji="1" lang="en-US" altLang="ja-JP" sz="1300">
              <a:latin typeface="ＭＳ Ｐゴシック"/>
            </a:rPr>
            <a:t>14</a:t>
          </a:r>
          <a:r>
            <a:rPr kumimoji="1" lang="ja-JP" altLang="en-US" sz="1300">
              <a:latin typeface="ＭＳ Ｐゴシック"/>
            </a:rPr>
            <a:t>人削減しているが、今後も計画的な職員採用を実施し削減を図る。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68217</xdr:rowOff>
    </xdr:to>
    <xdr:cxnSp macro="">
      <xdr:nvCxnSpPr>
        <xdr:cNvPr id="67" name="直線コネクタ 66"/>
        <xdr:cNvCxnSpPr/>
      </xdr:nvCxnSpPr>
      <xdr:spPr>
        <a:xfrm flipV="1">
          <a:off x="3987800" y="645922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68217</xdr:rowOff>
    </xdr:to>
    <xdr:cxnSp macro="">
      <xdr:nvCxnSpPr>
        <xdr:cNvPr id="70" name="直線コネクタ 69"/>
        <xdr:cNvCxnSpPr/>
      </xdr:nvCxnSpPr>
      <xdr:spPr>
        <a:xfrm>
          <a:off x="3098800" y="65735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15966</xdr:rowOff>
    </xdr:from>
    <xdr:to>
      <xdr:col>4</xdr:col>
      <xdr:colOff>346075</xdr:colOff>
      <xdr:row>38</xdr:row>
      <xdr:rowOff>58420</xdr:rowOff>
    </xdr:to>
    <xdr:cxnSp macro="">
      <xdr:nvCxnSpPr>
        <xdr:cNvPr id="73" name="直線コネクタ 72"/>
        <xdr:cNvCxnSpPr/>
      </xdr:nvCxnSpPr>
      <xdr:spPr>
        <a:xfrm>
          <a:off x="2209800" y="65310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15966</xdr:rowOff>
    </xdr:to>
    <xdr:cxnSp macro="">
      <xdr:nvCxnSpPr>
        <xdr:cNvPr id="76" name="直線コネクタ 75"/>
        <xdr:cNvCxnSpPr/>
      </xdr:nvCxnSpPr>
      <xdr:spPr>
        <a:xfrm>
          <a:off x="1320800" y="6527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6" name="円/楕円 85"/>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7"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17417</xdr:rowOff>
    </xdr:from>
    <xdr:to>
      <xdr:col>5</xdr:col>
      <xdr:colOff>600075</xdr:colOff>
      <xdr:row>38</xdr:row>
      <xdr:rowOff>119017</xdr:rowOff>
    </xdr:to>
    <xdr:sp macro="" textlink="">
      <xdr:nvSpPr>
        <xdr:cNvPr id="88" name="円/楕円 87"/>
        <xdr:cNvSpPr/>
      </xdr:nvSpPr>
      <xdr:spPr>
        <a:xfrm>
          <a:off x="3937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103794</xdr:rowOff>
    </xdr:from>
    <xdr:ext cx="736600" cy="259045"/>
    <xdr:sp macro="" textlink="">
      <xdr:nvSpPr>
        <xdr:cNvPr id="89" name="テキスト ボックス 88"/>
        <xdr:cNvSpPr txBox="1"/>
      </xdr:nvSpPr>
      <xdr:spPr>
        <a:xfrm>
          <a:off x="3606800" y="661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90" name="円/楕円 89"/>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1" name="テキスト ボックス 90"/>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136616</xdr:rowOff>
    </xdr:from>
    <xdr:to>
      <xdr:col>3</xdr:col>
      <xdr:colOff>193675</xdr:colOff>
      <xdr:row>38</xdr:row>
      <xdr:rowOff>66766</xdr:rowOff>
    </xdr:to>
    <xdr:sp macro="" textlink="">
      <xdr:nvSpPr>
        <xdr:cNvPr id="92" name="円/楕円 91"/>
        <xdr:cNvSpPr/>
      </xdr:nvSpPr>
      <xdr:spPr>
        <a:xfrm>
          <a:off x="2159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51543</xdr:rowOff>
    </xdr:from>
    <xdr:ext cx="762000" cy="259045"/>
    <xdr:sp macro="" textlink="">
      <xdr:nvSpPr>
        <xdr:cNvPr id="93" name="テキスト ボックス 92"/>
        <xdr:cNvSpPr txBox="1"/>
      </xdr:nvSpPr>
      <xdr:spPr>
        <a:xfrm>
          <a:off x="1828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4" name="円/楕円 93"/>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5" name="テキスト ボックス 94"/>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年度までは類似団体平均値を下回っていたが、平成</a:t>
          </a:r>
          <a:r>
            <a:rPr kumimoji="1" lang="en-US" altLang="ja-JP" sz="1300">
              <a:latin typeface="ＭＳ Ｐゴシック"/>
            </a:rPr>
            <a:t>25</a:t>
          </a:r>
          <a:r>
            <a:rPr kumimoji="1" lang="ja-JP" altLang="en-US" sz="1300">
              <a:latin typeface="ＭＳ Ｐゴシック"/>
            </a:rPr>
            <a:t>以降平均値を上回っている。電算関係経費の増などにより今後も悪化が懸念されるが、各種委託料の見直しや、旅費・需用費の抑制及び予算編成時のシーリングの実施などにより抑制を図る。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37846</xdr:rowOff>
    </xdr:from>
    <xdr:to>
      <xdr:col>24</xdr:col>
      <xdr:colOff>31750</xdr:colOff>
      <xdr:row>17</xdr:row>
      <xdr:rowOff>51562</xdr:rowOff>
    </xdr:to>
    <xdr:cxnSp macro="">
      <xdr:nvCxnSpPr>
        <xdr:cNvPr id="125" name="直線コネクタ 124"/>
        <xdr:cNvCxnSpPr/>
      </xdr:nvCxnSpPr>
      <xdr:spPr>
        <a:xfrm>
          <a:off x="15671800" y="2952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37846</xdr:rowOff>
    </xdr:to>
    <xdr:cxnSp macro="">
      <xdr:nvCxnSpPr>
        <xdr:cNvPr id="128" name="直線コネクタ 127"/>
        <xdr:cNvCxnSpPr/>
      </xdr:nvCxnSpPr>
      <xdr:spPr>
        <a:xfrm>
          <a:off x="14782800" y="2943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28702</xdr:rowOff>
    </xdr:to>
    <xdr:cxnSp macro="">
      <xdr:nvCxnSpPr>
        <xdr:cNvPr id="131" name="直線コネクタ 130"/>
        <xdr:cNvCxnSpPr/>
      </xdr:nvCxnSpPr>
      <xdr:spPr>
        <a:xfrm>
          <a:off x="13893800" y="28473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104140</xdr:rowOff>
    </xdr:to>
    <xdr:cxnSp macro="">
      <xdr:nvCxnSpPr>
        <xdr:cNvPr id="134" name="直線コネクタ 133"/>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762</xdr:rowOff>
    </xdr:from>
    <xdr:to>
      <xdr:col>24</xdr:col>
      <xdr:colOff>82550</xdr:colOff>
      <xdr:row>17</xdr:row>
      <xdr:rowOff>102362</xdr:rowOff>
    </xdr:to>
    <xdr:sp macro="" textlink="">
      <xdr:nvSpPr>
        <xdr:cNvPr id="144" name="円/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158496</xdr:rowOff>
    </xdr:from>
    <xdr:to>
      <xdr:col>22</xdr:col>
      <xdr:colOff>615950</xdr:colOff>
      <xdr:row>17</xdr:row>
      <xdr:rowOff>88646</xdr:rowOff>
    </xdr:to>
    <xdr:sp macro="" textlink="">
      <xdr:nvSpPr>
        <xdr:cNvPr id="146" name="円/楕円 145"/>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73423</xdr:rowOff>
    </xdr:from>
    <xdr:ext cx="736600" cy="259045"/>
    <xdr:sp macro="" textlink="">
      <xdr:nvSpPr>
        <xdr:cNvPr id="147" name="テキスト ボックス 14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8" name="円/楕円 147"/>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9" name="テキスト ボックス 148"/>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1" name="テキスト ボックス 150"/>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3" name="テキスト ボックス 152"/>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扶助費は類似団体平均値を下回っている。高齢者割合が高いこと等により今後悪化が懸念される。住民サービスを低下させないようにしながら、かつ介護予防の推進等により上昇を抑えることに努める。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85" name="直線コネクタ 184"/>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31750</xdr:rowOff>
    </xdr:to>
    <xdr:cxnSp macro="">
      <xdr:nvCxnSpPr>
        <xdr:cNvPr id="188" name="直線コネクタ 187"/>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91" name="直線コネクタ 190"/>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4" name="直線コネクタ 193"/>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4" name="円/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6" name="円/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7" name="テキスト ボックス 206"/>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8" name="円/楕円 207"/>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9" name="テキスト ボックス 208"/>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2" name="円/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類似団体平均値を上回った。繰出金については公営企業の継続事業による公債費の増や医療費が高い水準で移行していること等により今後も悪化が懸念される。介護予防の推進や保険税・公営企業の使用料徴収体制の強化を図り、繰出基準を超える繰出金の抑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62992</xdr:rowOff>
    </xdr:to>
    <xdr:cxnSp macro="">
      <xdr:nvCxnSpPr>
        <xdr:cNvPr id="243" name="直線コネクタ 242"/>
        <xdr:cNvCxnSpPr/>
      </xdr:nvCxnSpPr>
      <xdr:spPr>
        <a:xfrm flipV="1">
          <a:off x="15671800" y="9650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62992</xdr:rowOff>
    </xdr:to>
    <xdr:cxnSp macro="">
      <xdr:nvCxnSpPr>
        <xdr:cNvPr id="246" name="直線コネクタ 245"/>
        <xdr:cNvCxnSpPr/>
      </xdr:nvCxnSpPr>
      <xdr:spPr>
        <a:xfrm>
          <a:off x="14782800" y="9618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17272</xdr:rowOff>
    </xdr:to>
    <xdr:cxnSp macro="">
      <xdr:nvCxnSpPr>
        <xdr:cNvPr id="249" name="直線コネクタ 248"/>
        <xdr:cNvCxnSpPr/>
      </xdr:nvCxnSpPr>
      <xdr:spPr>
        <a:xfrm>
          <a:off x="13893800" y="9613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xdr:rowOff>
    </xdr:to>
    <xdr:cxnSp macro="">
      <xdr:nvCxnSpPr>
        <xdr:cNvPr id="252" name="直線コネクタ 251"/>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62" name="円/楕円 261"/>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142003</xdr:rowOff>
    </xdr:from>
    <xdr:ext cx="762000" cy="259045"/>
    <xdr:sp macro="" textlink="">
      <xdr:nvSpPr>
        <xdr:cNvPr id="263" name="その他該当値テキスト"/>
        <xdr:cNvSpPr txBox="1"/>
      </xdr:nvSpPr>
      <xdr:spPr>
        <a:xfrm>
          <a:off x="16598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4" name="円/楕円 263"/>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123969</xdr:rowOff>
    </xdr:from>
    <xdr:ext cx="736600" cy="259045"/>
    <xdr:sp macro="" textlink="">
      <xdr:nvSpPr>
        <xdr:cNvPr id="265" name="テキスト ボックス 264"/>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137922</xdr:rowOff>
    </xdr:from>
    <xdr:to>
      <xdr:col>21</xdr:col>
      <xdr:colOff>412750</xdr:colOff>
      <xdr:row>56</xdr:row>
      <xdr:rowOff>68072</xdr:rowOff>
    </xdr:to>
    <xdr:sp macro="" textlink="">
      <xdr:nvSpPr>
        <xdr:cNvPr id="266" name="円/楕円 265"/>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78249</xdr:rowOff>
    </xdr:from>
    <xdr:ext cx="762000" cy="259045"/>
    <xdr:sp macro="" textlink="">
      <xdr:nvSpPr>
        <xdr:cNvPr id="267" name="テキスト ボックス 266"/>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68" name="円/楕円 26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9" name="テキスト ボックス 26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0" name="円/楕円 26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1" name="テキスト ボックス 27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補助費は類似団体平均値を下回っている。各種団体への補助金の見直しや不要な負担金の削除を図り改善に努める。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115570</xdr:rowOff>
    </xdr:to>
    <xdr:cxnSp macro="">
      <xdr:nvCxnSpPr>
        <xdr:cNvPr id="301" name="直線コネクタ 300"/>
        <xdr:cNvCxnSpPr/>
      </xdr:nvCxnSpPr>
      <xdr:spPr>
        <a:xfrm flipV="1">
          <a:off x="15671800" y="6107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115570</xdr:rowOff>
    </xdr:to>
    <xdr:cxnSp macro="">
      <xdr:nvCxnSpPr>
        <xdr:cNvPr id="304" name="直線コネクタ 303"/>
        <xdr:cNvCxnSpPr/>
      </xdr:nvCxnSpPr>
      <xdr:spPr>
        <a:xfrm>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115570</xdr:rowOff>
    </xdr:to>
    <xdr:cxnSp macro="">
      <xdr:nvCxnSpPr>
        <xdr:cNvPr id="307" name="直線コネクタ 306"/>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124714</xdr:rowOff>
    </xdr:to>
    <xdr:cxnSp macro="">
      <xdr:nvCxnSpPr>
        <xdr:cNvPr id="310" name="直線コネクタ 309"/>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0" name="円/楕円 319"/>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1"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2" name="円/楕円 321"/>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3" name="テキスト ボックス 322"/>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4" name="円/楕円 32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5" name="テキスト ボックス 324"/>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6" name="円/楕円 32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27" name="テキスト ボックス 32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8" name="円/楕円 32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9" name="テキスト ボックス 32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類似団体平均値を上回っている。主な要因として港湾・漁港の整備や学校教育施設の整備、道路改良事業等であるが、近年新規発行地方債の抑制や繰上償還の実施により地方債残高の減少に努めている。今後も地方債残高の減少を図り、公債費の減少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27939</xdr:rowOff>
    </xdr:from>
    <xdr:to>
      <xdr:col>7</xdr:col>
      <xdr:colOff>15875</xdr:colOff>
      <xdr:row>78</xdr:row>
      <xdr:rowOff>119380</xdr:rowOff>
    </xdr:to>
    <xdr:cxnSp macro="">
      <xdr:nvCxnSpPr>
        <xdr:cNvPr id="361" name="直線コネクタ 360"/>
        <xdr:cNvCxnSpPr/>
      </xdr:nvCxnSpPr>
      <xdr:spPr>
        <a:xfrm flipV="1">
          <a:off x="3987800" y="13401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78</xdr:row>
      <xdr:rowOff>142239</xdr:rowOff>
    </xdr:to>
    <xdr:cxnSp macro="">
      <xdr:nvCxnSpPr>
        <xdr:cNvPr id="364" name="直線コネクタ 363"/>
        <xdr:cNvCxnSpPr/>
      </xdr:nvCxnSpPr>
      <xdr:spPr>
        <a:xfrm flipV="1">
          <a:off x="3098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20320</xdr:rowOff>
    </xdr:to>
    <xdr:cxnSp macro="">
      <xdr:nvCxnSpPr>
        <xdr:cNvPr id="367" name="直線コネクタ 366"/>
        <xdr:cNvCxnSpPr/>
      </xdr:nvCxnSpPr>
      <xdr:spPr>
        <a:xfrm flipV="1">
          <a:off x="2209800" y="13515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20320</xdr:rowOff>
    </xdr:from>
    <xdr:to>
      <xdr:col>3</xdr:col>
      <xdr:colOff>142875</xdr:colOff>
      <xdr:row>79</xdr:row>
      <xdr:rowOff>85089</xdr:rowOff>
    </xdr:to>
    <xdr:cxnSp macro="">
      <xdr:nvCxnSpPr>
        <xdr:cNvPr id="370" name="直線コネクタ 369"/>
        <xdr:cNvCxnSpPr/>
      </xdr:nvCxnSpPr>
      <xdr:spPr>
        <a:xfrm flipV="1">
          <a:off x="1320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80" name="円/楕円 379"/>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120666</xdr:rowOff>
    </xdr:from>
    <xdr:ext cx="762000" cy="259045"/>
    <xdr:sp macro="" textlink="">
      <xdr:nvSpPr>
        <xdr:cNvPr id="381"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82" name="円/楕円 381"/>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83" name="テキスト ボックス 382"/>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84" name="円/楕円 383"/>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85" name="テキスト ボックス 384"/>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140970</xdr:rowOff>
    </xdr:from>
    <xdr:to>
      <xdr:col>3</xdr:col>
      <xdr:colOff>193675</xdr:colOff>
      <xdr:row>79</xdr:row>
      <xdr:rowOff>71120</xdr:rowOff>
    </xdr:to>
    <xdr:sp macro="" textlink="">
      <xdr:nvSpPr>
        <xdr:cNvPr id="386" name="円/楕円 385"/>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55897</xdr:rowOff>
    </xdr:from>
    <xdr:ext cx="762000" cy="259045"/>
    <xdr:sp macro="" textlink="">
      <xdr:nvSpPr>
        <xdr:cNvPr id="387" name="テキスト ボックス 386"/>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88" name="円/楕円 387"/>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89" name="テキスト ボックス 388"/>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物件費が上昇傾向にあり、また繰出金の増加が予想されることにより今後悪化が懸念される。計画的な職員採用による人件費の抑制や予算編成時のシーリングの実施などにより改善を図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136798</xdr:rowOff>
    </xdr:from>
    <xdr:to>
      <xdr:col>24</xdr:col>
      <xdr:colOff>31750</xdr:colOff>
      <xdr:row>79</xdr:row>
      <xdr:rowOff>86179</xdr:rowOff>
    </xdr:to>
    <xdr:cxnSp macro="">
      <xdr:nvCxnSpPr>
        <xdr:cNvPr id="424" name="直線コネクタ 423"/>
        <xdr:cNvCxnSpPr/>
      </xdr:nvCxnSpPr>
      <xdr:spPr>
        <a:xfrm flipV="1">
          <a:off x="15671800" y="13509898"/>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86179</xdr:rowOff>
    </xdr:to>
    <xdr:cxnSp macro="">
      <xdr:nvCxnSpPr>
        <xdr:cNvPr id="427" name="直線コネクタ 426"/>
        <xdr:cNvCxnSpPr/>
      </xdr:nvCxnSpPr>
      <xdr:spPr>
        <a:xfrm>
          <a:off x="14782800" y="135686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97608</xdr:rowOff>
    </xdr:from>
    <xdr:to>
      <xdr:col>21</xdr:col>
      <xdr:colOff>361950</xdr:colOff>
      <xdr:row>79</xdr:row>
      <xdr:rowOff>24130</xdr:rowOff>
    </xdr:to>
    <xdr:cxnSp macro="">
      <xdr:nvCxnSpPr>
        <xdr:cNvPr id="430" name="直線コネクタ 429"/>
        <xdr:cNvCxnSpPr/>
      </xdr:nvCxnSpPr>
      <xdr:spPr>
        <a:xfrm>
          <a:off x="13893800" y="134707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97608</xdr:rowOff>
    </xdr:from>
    <xdr:to>
      <xdr:col>20</xdr:col>
      <xdr:colOff>158750</xdr:colOff>
      <xdr:row>78</xdr:row>
      <xdr:rowOff>107406</xdr:rowOff>
    </xdr:to>
    <xdr:cxnSp macro="">
      <xdr:nvCxnSpPr>
        <xdr:cNvPr id="433" name="直線コネクタ 432"/>
        <xdr:cNvCxnSpPr/>
      </xdr:nvCxnSpPr>
      <xdr:spPr>
        <a:xfrm flipV="1">
          <a:off x="13004800" y="134707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85998</xdr:rowOff>
    </xdr:from>
    <xdr:to>
      <xdr:col>24</xdr:col>
      <xdr:colOff>82550</xdr:colOff>
      <xdr:row>79</xdr:row>
      <xdr:rowOff>16148</xdr:rowOff>
    </xdr:to>
    <xdr:sp macro="" textlink="">
      <xdr:nvSpPr>
        <xdr:cNvPr id="443" name="円/楕円 442"/>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102525</xdr:rowOff>
    </xdr:from>
    <xdr:ext cx="762000" cy="259045"/>
    <xdr:sp macro="" textlink="">
      <xdr:nvSpPr>
        <xdr:cNvPr id="444" name="公債費以外該当値テキスト"/>
        <xdr:cNvSpPr txBox="1"/>
      </xdr:nvSpPr>
      <xdr:spPr>
        <a:xfrm>
          <a:off x="16598900" y="133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35379</xdr:rowOff>
    </xdr:from>
    <xdr:to>
      <xdr:col>22</xdr:col>
      <xdr:colOff>615950</xdr:colOff>
      <xdr:row>79</xdr:row>
      <xdr:rowOff>136979</xdr:rowOff>
    </xdr:to>
    <xdr:sp macro="" textlink="">
      <xdr:nvSpPr>
        <xdr:cNvPr id="445" name="円/楕円 444"/>
        <xdr:cNvSpPr/>
      </xdr:nvSpPr>
      <xdr:spPr>
        <a:xfrm>
          <a:off x="15621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147156</xdr:rowOff>
    </xdr:from>
    <xdr:ext cx="736600" cy="259045"/>
    <xdr:sp macro="" textlink="">
      <xdr:nvSpPr>
        <xdr:cNvPr id="446" name="テキスト ボックス 445"/>
        <xdr:cNvSpPr txBox="1"/>
      </xdr:nvSpPr>
      <xdr:spPr>
        <a:xfrm>
          <a:off x="15290800" y="133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7" name="円/楕円 446"/>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8" name="テキスト ボックス 447"/>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46808</xdr:rowOff>
    </xdr:from>
    <xdr:to>
      <xdr:col>20</xdr:col>
      <xdr:colOff>209550</xdr:colOff>
      <xdr:row>78</xdr:row>
      <xdr:rowOff>148408</xdr:rowOff>
    </xdr:to>
    <xdr:sp macro="" textlink="">
      <xdr:nvSpPr>
        <xdr:cNvPr id="449" name="円/楕円 448"/>
        <xdr:cNvSpPr/>
      </xdr:nvSpPr>
      <xdr:spPr>
        <a:xfrm>
          <a:off x="13843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158585</xdr:rowOff>
    </xdr:from>
    <xdr:ext cx="762000" cy="259045"/>
    <xdr:sp macro="" textlink="">
      <xdr:nvSpPr>
        <xdr:cNvPr id="450" name="テキスト ボックス 449"/>
        <xdr:cNvSpPr txBox="1"/>
      </xdr:nvSpPr>
      <xdr:spPr>
        <a:xfrm>
          <a:off x="13512800" y="131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56606</xdr:rowOff>
    </xdr:from>
    <xdr:to>
      <xdr:col>19</xdr:col>
      <xdr:colOff>6350</xdr:colOff>
      <xdr:row>78</xdr:row>
      <xdr:rowOff>158206</xdr:rowOff>
    </xdr:to>
    <xdr:sp macro="" textlink="">
      <xdr:nvSpPr>
        <xdr:cNvPr id="451" name="円/楕円 450"/>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168383</xdr:rowOff>
    </xdr:from>
    <xdr:ext cx="762000" cy="259045"/>
    <xdr:sp macro="" textlink="">
      <xdr:nvSpPr>
        <xdr:cNvPr id="452" name="テキスト ボックス 451"/>
        <xdr:cNvSpPr txBox="1"/>
      </xdr:nvSpPr>
      <xdr:spPr>
        <a:xfrm>
          <a:off x="12623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鹿児島県大和村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41151</xdr:rowOff>
    </xdr:from>
    <xdr:to>
      <xdr:col>4</xdr:col>
      <xdr:colOff>1117600</xdr:colOff>
      <xdr:row>16</xdr:row>
      <xdr:rowOff>56195</xdr:rowOff>
    </xdr:to>
    <xdr:cxnSp macro="">
      <xdr:nvCxnSpPr>
        <xdr:cNvPr id="49" name="直線コネクタ 48"/>
        <xdr:cNvCxnSpPr/>
      </xdr:nvCxnSpPr>
      <xdr:spPr bwMode="auto">
        <a:xfrm>
          <a:off x="5003800" y="2831976"/>
          <a:ext cx="647700" cy="1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29472</xdr:rowOff>
    </xdr:from>
    <xdr:to>
      <xdr:col>4</xdr:col>
      <xdr:colOff>469900</xdr:colOff>
      <xdr:row>16</xdr:row>
      <xdr:rowOff>41151</xdr:rowOff>
    </xdr:to>
    <xdr:cxnSp macro="">
      <xdr:nvCxnSpPr>
        <xdr:cNvPr id="52" name="直線コネクタ 51"/>
        <xdr:cNvCxnSpPr/>
      </xdr:nvCxnSpPr>
      <xdr:spPr bwMode="auto">
        <a:xfrm>
          <a:off x="4305300" y="2820297"/>
          <a:ext cx="698500" cy="1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29472</xdr:rowOff>
    </xdr:from>
    <xdr:to>
      <xdr:col>3</xdr:col>
      <xdr:colOff>904875</xdr:colOff>
      <xdr:row>16</xdr:row>
      <xdr:rowOff>69237</xdr:rowOff>
    </xdr:to>
    <xdr:cxnSp macro="">
      <xdr:nvCxnSpPr>
        <xdr:cNvPr id="55" name="直線コネクタ 54"/>
        <xdr:cNvCxnSpPr/>
      </xdr:nvCxnSpPr>
      <xdr:spPr bwMode="auto">
        <a:xfrm flipV="1">
          <a:off x="3606800" y="2820297"/>
          <a:ext cx="698500" cy="39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67372</xdr:rowOff>
    </xdr:from>
    <xdr:to>
      <xdr:col>3</xdr:col>
      <xdr:colOff>206375</xdr:colOff>
      <xdr:row>16</xdr:row>
      <xdr:rowOff>69237</xdr:rowOff>
    </xdr:to>
    <xdr:cxnSp macro="">
      <xdr:nvCxnSpPr>
        <xdr:cNvPr id="58" name="直線コネクタ 57"/>
        <xdr:cNvCxnSpPr/>
      </xdr:nvCxnSpPr>
      <xdr:spPr bwMode="auto">
        <a:xfrm>
          <a:off x="2908300" y="2858197"/>
          <a:ext cx="698500" cy="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5395</xdr:rowOff>
    </xdr:from>
    <xdr:to>
      <xdr:col>5</xdr:col>
      <xdr:colOff>34925</xdr:colOff>
      <xdr:row>16</xdr:row>
      <xdr:rowOff>106995</xdr:rowOff>
    </xdr:to>
    <xdr:sp macro="" textlink="">
      <xdr:nvSpPr>
        <xdr:cNvPr id="68" name="円/楕円 67"/>
        <xdr:cNvSpPr/>
      </xdr:nvSpPr>
      <xdr:spPr bwMode="auto">
        <a:xfrm>
          <a:off x="5600700" y="279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21922</xdr:rowOff>
    </xdr:from>
    <xdr:ext cx="762000" cy="259045"/>
    <xdr:sp macro="" textlink="">
      <xdr:nvSpPr>
        <xdr:cNvPr id="69" name="人口1人当たり決算額の推移該当値テキスト130"/>
        <xdr:cNvSpPr txBox="1"/>
      </xdr:nvSpPr>
      <xdr:spPr>
        <a:xfrm>
          <a:off x="5740400" y="26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372,168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161801</xdr:rowOff>
    </xdr:from>
    <xdr:to>
      <xdr:col>4</xdr:col>
      <xdr:colOff>520700</xdr:colOff>
      <xdr:row>16</xdr:row>
      <xdr:rowOff>91951</xdr:rowOff>
    </xdr:to>
    <xdr:sp macro="" textlink="">
      <xdr:nvSpPr>
        <xdr:cNvPr id="70" name="円/楕円 69"/>
        <xdr:cNvSpPr/>
      </xdr:nvSpPr>
      <xdr:spPr bwMode="auto">
        <a:xfrm>
          <a:off x="4953000" y="278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102128</xdr:rowOff>
    </xdr:from>
    <xdr:ext cx="736600" cy="259045"/>
    <xdr:sp macro="" textlink="">
      <xdr:nvSpPr>
        <xdr:cNvPr id="71" name="テキスト ボックス 70"/>
        <xdr:cNvSpPr txBox="1"/>
      </xdr:nvSpPr>
      <xdr:spPr>
        <a:xfrm>
          <a:off x="4622800" y="25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380,065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150122</xdr:rowOff>
    </xdr:from>
    <xdr:to>
      <xdr:col>3</xdr:col>
      <xdr:colOff>955675</xdr:colOff>
      <xdr:row>16</xdr:row>
      <xdr:rowOff>80272</xdr:rowOff>
    </xdr:to>
    <xdr:sp macro="" textlink="">
      <xdr:nvSpPr>
        <xdr:cNvPr id="72" name="円/楕円 71"/>
        <xdr:cNvSpPr/>
      </xdr:nvSpPr>
      <xdr:spPr bwMode="auto">
        <a:xfrm>
          <a:off x="4254500" y="276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90449</xdr:rowOff>
    </xdr:from>
    <xdr:ext cx="762000" cy="259045"/>
    <xdr:sp macro="" textlink="">
      <xdr:nvSpPr>
        <xdr:cNvPr id="73" name="テキスト ボックス 72"/>
        <xdr:cNvSpPr txBox="1"/>
      </xdr:nvSpPr>
      <xdr:spPr>
        <a:xfrm>
          <a:off x="3924300" y="25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18437</xdr:rowOff>
    </xdr:from>
    <xdr:to>
      <xdr:col>3</xdr:col>
      <xdr:colOff>257175</xdr:colOff>
      <xdr:row>16</xdr:row>
      <xdr:rowOff>120037</xdr:rowOff>
    </xdr:to>
    <xdr:sp macro="" textlink="">
      <xdr:nvSpPr>
        <xdr:cNvPr id="74" name="円/楕円 73"/>
        <xdr:cNvSpPr/>
      </xdr:nvSpPr>
      <xdr:spPr bwMode="auto">
        <a:xfrm>
          <a:off x="3556000" y="28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130214</xdr:rowOff>
    </xdr:from>
    <xdr:ext cx="762000" cy="259045"/>
    <xdr:sp macro="" textlink="">
      <xdr:nvSpPr>
        <xdr:cNvPr id="75" name="テキスト ボックス 74"/>
        <xdr:cNvSpPr txBox="1"/>
      </xdr:nvSpPr>
      <xdr:spPr>
        <a:xfrm>
          <a:off x="3225800" y="25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365,322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16572</xdr:rowOff>
    </xdr:from>
    <xdr:to>
      <xdr:col>2</xdr:col>
      <xdr:colOff>692150</xdr:colOff>
      <xdr:row>16</xdr:row>
      <xdr:rowOff>118172</xdr:rowOff>
    </xdr:to>
    <xdr:sp macro="" textlink="">
      <xdr:nvSpPr>
        <xdr:cNvPr id="76" name="円/楕円 75"/>
        <xdr:cNvSpPr/>
      </xdr:nvSpPr>
      <xdr:spPr bwMode="auto">
        <a:xfrm>
          <a:off x="2857500" y="280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128349</xdr:rowOff>
    </xdr:from>
    <xdr:ext cx="762000" cy="259045"/>
    <xdr:sp macro="" textlink="">
      <xdr:nvSpPr>
        <xdr:cNvPr id="77" name="テキスト ボックス 76"/>
        <xdr:cNvSpPr txBox="1"/>
      </xdr:nvSpPr>
      <xdr:spPr>
        <a:xfrm>
          <a:off x="2527300" y="257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58896</xdr:rowOff>
    </xdr:from>
    <xdr:to>
      <xdr:col>4</xdr:col>
      <xdr:colOff>1117600</xdr:colOff>
      <xdr:row>35</xdr:row>
      <xdr:rowOff>80041</xdr:rowOff>
    </xdr:to>
    <xdr:cxnSp macro="">
      <xdr:nvCxnSpPr>
        <xdr:cNvPr id="108" name="直線コネクタ 107"/>
        <xdr:cNvCxnSpPr/>
      </xdr:nvCxnSpPr>
      <xdr:spPr bwMode="auto">
        <a:xfrm>
          <a:off x="5003800" y="6669246"/>
          <a:ext cx="6477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310538</xdr:rowOff>
    </xdr:from>
    <xdr:to>
      <xdr:col>4</xdr:col>
      <xdr:colOff>469900</xdr:colOff>
      <xdr:row>35</xdr:row>
      <xdr:rowOff>58896</xdr:rowOff>
    </xdr:to>
    <xdr:cxnSp macro="">
      <xdr:nvCxnSpPr>
        <xdr:cNvPr id="111" name="直線コネクタ 110"/>
        <xdr:cNvCxnSpPr/>
      </xdr:nvCxnSpPr>
      <xdr:spPr bwMode="auto">
        <a:xfrm>
          <a:off x="4305300" y="6577988"/>
          <a:ext cx="698500" cy="9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249082</xdr:rowOff>
    </xdr:from>
    <xdr:to>
      <xdr:col>3</xdr:col>
      <xdr:colOff>904875</xdr:colOff>
      <xdr:row>34</xdr:row>
      <xdr:rowOff>310538</xdr:rowOff>
    </xdr:to>
    <xdr:cxnSp macro="">
      <xdr:nvCxnSpPr>
        <xdr:cNvPr id="114" name="直線コネクタ 113"/>
        <xdr:cNvCxnSpPr/>
      </xdr:nvCxnSpPr>
      <xdr:spPr bwMode="auto">
        <a:xfrm>
          <a:off x="3606800" y="6516532"/>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249082</xdr:rowOff>
    </xdr:from>
    <xdr:to>
      <xdr:col>3</xdr:col>
      <xdr:colOff>206375</xdr:colOff>
      <xdr:row>34</xdr:row>
      <xdr:rowOff>252634</xdr:rowOff>
    </xdr:to>
    <xdr:cxnSp macro="">
      <xdr:nvCxnSpPr>
        <xdr:cNvPr id="117" name="直線コネクタ 116"/>
        <xdr:cNvCxnSpPr/>
      </xdr:nvCxnSpPr>
      <xdr:spPr bwMode="auto">
        <a:xfrm flipV="1">
          <a:off x="2908300" y="6516532"/>
          <a:ext cx="698500" cy="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29241</xdr:rowOff>
    </xdr:from>
    <xdr:to>
      <xdr:col>5</xdr:col>
      <xdr:colOff>34925</xdr:colOff>
      <xdr:row>35</xdr:row>
      <xdr:rowOff>130841</xdr:rowOff>
    </xdr:to>
    <xdr:sp macro="" textlink="">
      <xdr:nvSpPr>
        <xdr:cNvPr id="127" name="円/楕円 126"/>
        <xdr:cNvSpPr/>
      </xdr:nvSpPr>
      <xdr:spPr bwMode="auto">
        <a:xfrm>
          <a:off x="5600700" y="663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217218</xdr:rowOff>
    </xdr:from>
    <xdr:ext cx="762000" cy="259045"/>
    <xdr:sp macro="" textlink="">
      <xdr:nvSpPr>
        <xdr:cNvPr id="128" name="人口1人当たり決算額の推移該当値テキスト445"/>
        <xdr:cNvSpPr txBox="1"/>
      </xdr:nvSpPr>
      <xdr:spPr>
        <a:xfrm>
          <a:off x="5740400" y="648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8096</xdr:rowOff>
    </xdr:from>
    <xdr:to>
      <xdr:col>4</xdr:col>
      <xdr:colOff>520700</xdr:colOff>
      <xdr:row>35</xdr:row>
      <xdr:rowOff>109696</xdr:rowOff>
    </xdr:to>
    <xdr:sp macro="" textlink="">
      <xdr:nvSpPr>
        <xdr:cNvPr id="129" name="円/楕円 128"/>
        <xdr:cNvSpPr/>
      </xdr:nvSpPr>
      <xdr:spPr bwMode="auto">
        <a:xfrm>
          <a:off x="4953000" y="661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119873</xdr:rowOff>
    </xdr:from>
    <xdr:ext cx="736600" cy="259045"/>
    <xdr:sp macro="" textlink="">
      <xdr:nvSpPr>
        <xdr:cNvPr id="130" name="テキスト ボックス 129"/>
        <xdr:cNvSpPr txBox="1"/>
      </xdr:nvSpPr>
      <xdr:spPr>
        <a:xfrm>
          <a:off x="4622800" y="638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259738</xdr:rowOff>
    </xdr:from>
    <xdr:to>
      <xdr:col>3</xdr:col>
      <xdr:colOff>955675</xdr:colOff>
      <xdr:row>35</xdr:row>
      <xdr:rowOff>18438</xdr:rowOff>
    </xdr:to>
    <xdr:sp macro="" textlink="">
      <xdr:nvSpPr>
        <xdr:cNvPr id="131" name="円/楕円 130"/>
        <xdr:cNvSpPr/>
      </xdr:nvSpPr>
      <xdr:spPr bwMode="auto">
        <a:xfrm>
          <a:off x="4254500" y="652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28615</xdr:rowOff>
    </xdr:from>
    <xdr:ext cx="762000" cy="259045"/>
    <xdr:sp macro="" textlink="">
      <xdr:nvSpPr>
        <xdr:cNvPr id="132" name="テキスト ボックス 131"/>
        <xdr:cNvSpPr txBox="1"/>
      </xdr:nvSpPr>
      <xdr:spPr>
        <a:xfrm>
          <a:off x="3924300" y="62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198282</xdr:rowOff>
    </xdr:from>
    <xdr:to>
      <xdr:col>3</xdr:col>
      <xdr:colOff>257175</xdr:colOff>
      <xdr:row>34</xdr:row>
      <xdr:rowOff>299882</xdr:rowOff>
    </xdr:to>
    <xdr:sp macro="" textlink="">
      <xdr:nvSpPr>
        <xdr:cNvPr id="133" name="円/楕円 132"/>
        <xdr:cNvSpPr/>
      </xdr:nvSpPr>
      <xdr:spPr bwMode="auto">
        <a:xfrm>
          <a:off x="3556000" y="646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310059</xdr:rowOff>
    </xdr:from>
    <xdr:ext cx="762000" cy="259045"/>
    <xdr:sp macro="" textlink="">
      <xdr:nvSpPr>
        <xdr:cNvPr id="134" name="テキスト ボックス 133"/>
        <xdr:cNvSpPr txBox="1"/>
      </xdr:nvSpPr>
      <xdr:spPr>
        <a:xfrm>
          <a:off x="3225800" y="62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201834</xdr:rowOff>
    </xdr:from>
    <xdr:to>
      <xdr:col>2</xdr:col>
      <xdr:colOff>692150</xdr:colOff>
      <xdr:row>34</xdr:row>
      <xdr:rowOff>303434</xdr:rowOff>
    </xdr:to>
    <xdr:sp macro="" textlink="">
      <xdr:nvSpPr>
        <xdr:cNvPr id="135" name="円/楕円 134"/>
        <xdr:cNvSpPr/>
      </xdr:nvSpPr>
      <xdr:spPr bwMode="auto">
        <a:xfrm>
          <a:off x="2857500" y="646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313611</xdr:rowOff>
    </xdr:from>
    <xdr:ext cx="762000" cy="259045"/>
    <xdr:sp macro="" textlink="">
      <xdr:nvSpPr>
        <xdr:cNvPr id="136" name="テキスト ボックス 135"/>
        <xdr:cNvSpPr txBox="1"/>
      </xdr:nvSpPr>
      <xdr:spPr>
        <a:xfrm>
          <a:off x="2527300" y="6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116196</xdr:rowOff>
    </xdr:from>
    <xdr:to>
      <xdr:col>6</xdr:col>
      <xdr:colOff>511175</xdr:colOff>
      <xdr:row>35</xdr:row>
      <xdr:rowOff>152824</xdr:rowOff>
    </xdr:to>
    <xdr:cxnSp macro="">
      <xdr:nvCxnSpPr>
        <xdr:cNvPr id="60" name="直線コネクタ 59"/>
        <xdr:cNvCxnSpPr/>
      </xdr:nvCxnSpPr>
      <xdr:spPr>
        <a:xfrm>
          <a:off x="3797300" y="6116946"/>
          <a:ext cx="838200" cy="3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95098</xdr:rowOff>
    </xdr:from>
    <xdr:to>
      <xdr:col>5</xdr:col>
      <xdr:colOff>358775</xdr:colOff>
      <xdr:row>35</xdr:row>
      <xdr:rowOff>116196</xdr:rowOff>
    </xdr:to>
    <xdr:cxnSp macro="">
      <xdr:nvCxnSpPr>
        <xdr:cNvPr id="63" name="直線コネクタ 62"/>
        <xdr:cNvCxnSpPr/>
      </xdr:nvCxnSpPr>
      <xdr:spPr>
        <a:xfrm>
          <a:off x="2908300" y="6095848"/>
          <a:ext cx="889000"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95098</xdr:rowOff>
    </xdr:from>
    <xdr:to>
      <xdr:col>4</xdr:col>
      <xdr:colOff>155575</xdr:colOff>
      <xdr:row>35</xdr:row>
      <xdr:rowOff>116105</xdr:rowOff>
    </xdr:to>
    <xdr:cxnSp macro="">
      <xdr:nvCxnSpPr>
        <xdr:cNvPr id="66" name="直線コネクタ 65"/>
        <xdr:cNvCxnSpPr/>
      </xdr:nvCxnSpPr>
      <xdr:spPr>
        <a:xfrm flipV="1">
          <a:off x="2019300" y="6095848"/>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116105</xdr:rowOff>
    </xdr:from>
    <xdr:to>
      <xdr:col>2</xdr:col>
      <xdr:colOff>638175</xdr:colOff>
      <xdr:row>35</xdr:row>
      <xdr:rowOff>142403</xdr:rowOff>
    </xdr:to>
    <xdr:cxnSp macro="">
      <xdr:nvCxnSpPr>
        <xdr:cNvPr id="69" name="直線コネクタ 68"/>
        <xdr:cNvCxnSpPr/>
      </xdr:nvCxnSpPr>
      <xdr:spPr>
        <a:xfrm flipV="1">
          <a:off x="1130300" y="6116855"/>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102024</xdr:rowOff>
    </xdr:from>
    <xdr:to>
      <xdr:col>6</xdr:col>
      <xdr:colOff>561975</xdr:colOff>
      <xdr:row>36</xdr:row>
      <xdr:rowOff>32174</xdr:rowOff>
    </xdr:to>
    <xdr:sp macro="" textlink="">
      <xdr:nvSpPr>
        <xdr:cNvPr id="79" name="円/楕円 78"/>
        <xdr:cNvSpPr/>
      </xdr:nvSpPr>
      <xdr:spPr>
        <a:xfrm>
          <a:off x="4584700" y="6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124901</xdr:rowOff>
    </xdr:from>
    <xdr:ext cx="599010" cy="259045"/>
    <xdr:sp macro="" textlink="">
      <xdr:nvSpPr>
        <xdr:cNvPr id="80" name="人件費該当値テキスト"/>
        <xdr:cNvSpPr txBox="1"/>
      </xdr:nvSpPr>
      <xdr:spPr>
        <a:xfrm>
          <a:off x="4686300" y="595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303,111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65396</xdr:rowOff>
    </xdr:from>
    <xdr:to>
      <xdr:col>5</xdr:col>
      <xdr:colOff>409575</xdr:colOff>
      <xdr:row>35</xdr:row>
      <xdr:rowOff>166996</xdr:rowOff>
    </xdr:to>
    <xdr:sp macro="" textlink="">
      <xdr:nvSpPr>
        <xdr:cNvPr id="81" name="円/楕円 80"/>
        <xdr:cNvSpPr/>
      </xdr:nvSpPr>
      <xdr:spPr>
        <a:xfrm>
          <a:off x="3746500" y="60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12073</xdr:rowOff>
    </xdr:from>
    <xdr:ext cx="599010" cy="259045"/>
    <xdr:sp macro="" textlink="">
      <xdr:nvSpPr>
        <xdr:cNvPr id="82" name="テキスト ボックス 81"/>
        <xdr:cNvSpPr txBox="1"/>
      </xdr:nvSpPr>
      <xdr:spPr>
        <a:xfrm>
          <a:off x="3497794" y="58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44298</xdr:rowOff>
    </xdr:from>
    <xdr:to>
      <xdr:col>4</xdr:col>
      <xdr:colOff>206375</xdr:colOff>
      <xdr:row>35</xdr:row>
      <xdr:rowOff>145898</xdr:rowOff>
    </xdr:to>
    <xdr:sp macro="" textlink="">
      <xdr:nvSpPr>
        <xdr:cNvPr id="83" name="円/楕円 82"/>
        <xdr:cNvSpPr/>
      </xdr:nvSpPr>
      <xdr:spPr>
        <a:xfrm>
          <a:off x="2857500" y="60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162425</xdr:rowOff>
    </xdr:from>
    <xdr:ext cx="599010" cy="259045"/>
    <xdr:sp macro="" textlink="">
      <xdr:nvSpPr>
        <xdr:cNvPr id="84" name="テキスト ボックス 83"/>
        <xdr:cNvSpPr txBox="1"/>
      </xdr:nvSpPr>
      <xdr:spPr>
        <a:xfrm>
          <a:off x="2608794" y="582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65305</xdr:rowOff>
    </xdr:from>
    <xdr:to>
      <xdr:col>3</xdr:col>
      <xdr:colOff>3175</xdr:colOff>
      <xdr:row>35</xdr:row>
      <xdr:rowOff>166905</xdr:rowOff>
    </xdr:to>
    <xdr:sp macro="" textlink="">
      <xdr:nvSpPr>
        <xdr:cNvPr id="85" name="円/楕円 84"/>
        <xdr:cNvSpPr/>
      </xdr:nvSpPr>
      <xdr:spPr>
        <a:xfrm>
          <a:off x="1968500" y="60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11982</xdr:rowOff>
    </xdr:from>
    <xdr:ext cx="599010" cy="259045"/>
    <xdr:sp macro="" textlink="">
      <xdr:nvSpPr>
        <xdr:cNvPr id="86" name="テキスト ボックス 85"/>
        <xdr:cNvSpPr txBox="1"/>
      </xdr:nvSpPr>
      <xdr:spPr>
        <a:xfrm>
          <a:off x="1719794" y="584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322,386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91603</xdr:rowOff>
    </xdr:from>
    <xdr:to>
      <xdr:col>1</xdr:col>
      <xdr:colOff>485775</xdr:colOff>
      <xdr:row>36</xdr:row>
      <xdr:rowOff>21753</xdr:rowOff>
    </xdr:to>
    <xdr:sp macro="" textlink="">
      <xdr:nvSpPr>
        <xdr:cNvPr id="87" name="円/楕円 86"/>
        <xdr:cNvSpPr/>
      </xdr:nvSpPr>
      <xdr:spPr>
        <a:xfrm>
          <a:off x="1079500" y="60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38280</xdr:rowOff>
    </xdr:from>
    <xdr:ext cx="599010" cy="259045"/>
    <xdr:sp macro="" textlink="">
      <xdr:nvSpPr>
        <xdr:cNvPr id="88" name="テキスト ボックス 87"/>
        <xdr:cNvSpPr txBox="1"/>
      </xdr:nvSpPr>
      <xdr:spPr>
        <a:xfrm>
          <a:off x="830794" y="586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8751</xdr:rowOff>
    </xdr:from>
    <xdr:to>
      <xdr:col>6</xdr:col>
      <xdr:colOff>511175</xdr:colOff>
      <xdr:row>58</xdr:row>
      <xdr:rowOff>39684</xdr:rowOff>
    </xdr:to>
    <xdr:cxnSp macro="">
      <xdr:nvCxnSpPr>
        <xdr:cNvPr id="117" name="直線コネクタ 116"/>
        <xdr:cNvCxnSpPr/>
      </xdr:nvCxnSpPr>
      <xdr:spPr>
        <a:xfrm flipV="1">
          <a:off x="3797300" y="9952851"/>
          <a:ext cx="8382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39684</xdr:rowOff>
    </xdr:from>
    <xdr:to>
      <xdr:col>5</xdr:col>
      <xdr:colOff>358775</xdr:colOff>
      <xdr:row>58</xdr:row>
      <xdr:rowOff>53033</xdr:rowOff>
    </xdr:to>
    <xdr:cxnSp macro="">
      <xdr:nvCxnSpPr>
        <xdr:cNvPr id="120" name="直線コネクタ 119"/>
        <xdr:cNvCxnSpPr/>
      </xdr:nvCxnSpPr>
      <xdr:spPr>
        <a:xfrm flipV="1">
          <a:off x="2908300" y="9983784"/>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53033</xdr:rowOff>
    </xdr:from>
    <xdr:to>
      <xdr:col>4</xdr:col>
      <xdr:colOff>155575</xdr:colOff>
      <xdr:row>58</xdr:row>
      <xdr:rowOff>72962</xdr:rowOff>
    </xdr:to>
    <xdr:cxnSp macro="">
      <xdr:nvCxnSpPr>
        <xdr:cNvPr id="123" name="直線コネクタ 122"/>
        <xdr:cNvCxnSpPr/>
      </xdr:nvCxnSpPr>
      <xdr:spPr>
        <a:xfrm flipV="1">
          <a:off x="2019300" y="999713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70577</xdr:rowOff>
    </xdr:from>
    <xdr:to>
      <xdr:col>2</xdr:col>
      <xdr:colOff>638175</xdr:colOff>
      <xdr:row>58</xdr:row>
      <xdr:rowOff>72962</xdr:rowOff>
    </xdr:to>
    <xdr:cxnSp macro="">
      <xdr:nvCxnSpPr>
        <xdr:cNvPr id="126" name="直線コネクタ 125"/>
        <xdr:cNvCxnSpPr/>
      </xdr:nvCxnSpPr>
      <xdr:spPr>
        <a:xfrm>
          <a:off x="1130300" y="10014677"/>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129401</xdr:rowOff>
    </xdr:from>
    <xdr:to>
      <xdr:col>6</xdr:col>
      <xdr:colOff>561975</xdr:colOff>
      <xdr:row>58</xdr:row>
      <xdr:rowOff>59551</xdr:rowOff>
    </xdr:to>
    <xdr:sp macro="" textlink="">
      <xdr:nvSpPr>
        <xdr:cNvPr id="136" name="円/楕円 135"/>
        <xdr:cNvSpPr/>
      </xdr:nvSpPr>
      <xdr:spPr>
        <a:xfrm>
          <a:off x="45847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107828</xdr:rowOff>
    </xdr:from>
    <xdr:ext cx="599010" cy="259045"/>
    <xdr:sp macro="" textlink="">
      <xdr:nvSpPr>
        <xdr:cNvPr id="137" name="物件費該当値テキスト"/>
        <xdr:cNvSpPr txBox="1"/>
      </xdr:nvSpPr>
      <xdr:spPr>
        <a:xfrm>
          <a:off x="4686300" y="98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271,849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160334</xdr:rowOff>
    </xdr:from>
    <xdr:to>
      <xdr:col>5</xdr:col>
      <xdr:colOff>409575</xdr:colOff>
      <xdr:row>58</xdr:row>
      <xdr:rowOff>90484</xdr:rowOff>
    </xdr:to>
    <xdr:sp macro="" textlink="">
      <xdr:nvSpPr>
        <xdr:cNvPr id="138" name="円/楕円 137"/>
        <xdr:cNvSpPr/>
      </xdr:nvSpPr>
      <xdr:spPr>
        <a:xfrm>
          <a:off x="3746500" y="99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107011</xdr:rowOff>
    </xdr:from>
    <xdr:ext cx="599010" cy="259045"/>
    <xdr:sp macro="" textlink="">
      <xdr:nvSpPr>
        <xdr:cNvPr id="139" name="テキスト ボックス 138"/>
        <xdr:cNvSpPr txBox="1"/>
      </xdr:nvSpPr>
      <xdr:spPr>
        <a:xfrm>
          <a:off x="3497794" y="970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2233</xdr:rowOff>
    </xdr:from>
    <xdr:to>
      <xdr:col>4</xdr:col>
      <xdr:colOff>206375</xdr:colOff>
      <xdr:row>58</xdr:row>
      <xdr:rowOff>103833</xdr:rowOff>
    </xdr:to>
    <xdr:sp macro="" textlink="">
      <xdr:nvSpPr>
        <xdr:cNvPr id="140" name="円/楕円 139"/>
        <xdr:cNvSpPr/>
      </xdr:nvSpPr>
      <xdr:spPr>
        <a:xfrm>
          <a:off x="2857500" y="99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120360</xdr:rowOff>
    </xdr:from>
    <xdr:ext cx="599010" cy="259045"/>
    <xdr:sp macro="" textlink="">
      <xdr:nvSpPr>
        <xdr:cNvPr id="141" name="テキスト ボックス 140"/>
        <xdr:cNvSpPr txBox="1"/>
      </xdr:nvSpPr>
      <xdr:spPr>
        <a:xfrm>
          <a:off x="2608794" y="972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22162</xdr:rowOff>
    </xdr:from>
    <xdr:to>
      <xdr:col>3</xdr:col>
      <xdr:colOff>3175</xdr:colOff>
      <xdr:row>58</xdr:row>
      <xdr:rowOff>123762</xdr:rowOff>
    </xdr:to>
    <xdr:sp macro="" textlink="">
      <xdr:nvSpPr>
        <xdr:cNvPr id="142" name="円/楕円 141"/>
        <xdr:cNvSpPr/>
      </xdr:nvSpPr>
      <xdr:spPr>
        <a:xfrm>
          <a:off x="1968500" y="99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140289</xdr:rowOff>
    </xdr:from>
    <xdr:ext cx="599010" cy="259045"/>
    <xdr:sp macro="" textlink="">
      <xdr:nvSpPr>
        <xdr:cNvPr id="143" name="テキスト ボックス 142"/>
        <xdr:cNvSpPr txBox="1"/>
      </xdr:nvSpPr>
      <xdr:spPr>
        <a:xfrm>
          <a:off x="1719794" y="974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19777</xdr:rowOff>
    </xdr:from>
    <xdr:to>
      <xdr:col>1</xdr:col>
      <xdr:colOff>485775</xdr:colOff>
      <xdr:row>58</xdr:row>
      <xdr:rowOff>121377</xdr:rowOff>
    </xdr:to>
    <xdr:sp macro="" textlink="">
      <xdr:nvSpPr>
        <xdr:cNvPr id="144" name="円/楕円 143"/>
        <xdr:cNvSpPr/>
      </xdr:nvSpPr>
      <xdr:spPr>
        <a:xfrm>
          <a:off x="1079500" y="99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137904</xdr:rowOff>
    </xdr:from>
    <xdr:ext cx="599010" cy="259045"/>
    <xdr:sp macro="" textlink="">
      <xdr:nvSpPr>
        <xdr:cNvPr id="145" name="テキスト ボックス 144"/>
        <xdr:cNvSpPr txBox="1"/>
      </xdr:nvSpPr>
      <xdr:spPr>
        <a:xfrm>
          <a:off x="830794" y="97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11689</xdr:rowOff>
    </xdr:from>
    <xdr:to>
      <xdr:col>6</xdr:col>
      <xdr:colOff>511175</xdr:colOff>
      <xdr:row>78</xdr:row>
      <xdr:rowOff>40415</xdr:rowOff>
    </xdr:to>
    <xdr:cxnSp macro="">
      <xdr:nvCxnSpPr>
        <xdr:cNvPr id="172" name="直線コネクタ 171"/>
        <xdr:cNvCxnSpPr/>
      </xdr:nvCxnSpPr>
      <xdr:spPr>
        <a:xfrm flipV="1">
          <a:off x="3797300" y="13384789"/>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40415</xdr:rowOff>
    </xdr:from>
    <xdr:to>
      <xdr:col>5</xdr:col>
      <xdr:colOff>358775</xdr:colOff>
      <xdr:row>78</xdr:row>
      <xdr:rowOff>48535</xdr:rowOff>
    </xdr:to>
    <xdr:cxnSp macro="">
      <xdr:nvCxnSpPr>
        <xdr:cNvPr id="175" name="直線コネクタ 174"/>
        <xdr:cNvCxnSpPr/>
      </xdr:nvCxnSpPr>
      <xdr:spPr>
        <a:xfrm flipV="1">
          <a:off x="2908300" y="1341351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48535</xdr:rowOff>
    </xdr:from>
    <xdr:to>
      <xdr:col>4</xdr:col>
      <xdr:colOff>155575</xdr:colOff>
      <xdr:row>78</xdr:row>
      <xdr:rowOff>56091</xdr:rowOff>
    </xdr:to>
    <xdr:cxnSp macro="">
      <xdr:nvCxnSpPr>
        <xdr:cNvPr id="178" name="直線コネクタ 177"/>
        <xdr:cNvCxnSpPr/>
      </xdr:nvCxnSpPr>
      <xdr:spPr>
        <a:xfrm flipV="1">
          <a:off x="2019300" y="13421635"/>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56091</xdr:rowOff>
    </xdr:from>
    <xdr:to>
      <xdr:col>2</xdr:col>
      <xdr:colOff>638175</xdr:colOff>
      <xdr:row>78</xdr:row>
      <xdr:rowOff>96216</xdr:rowOff>
    </xdr:to>
    <xdr:cxnSp macro="">
      <xdr:nvCxnSpPr>
        <xdr:cNvPr id="181" name="直線コネクタ 180"/>
        <xdr:cNvCxnSpPr/>
      </xdr:nvCxnSpPr>
      <xdr:spPr>
        <a:xfrm flipV="1">
          <a:off x="1130300" y="13429191"/>
          <a:ext cx="889000" cy="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132339</xdr:rowOff>
    </xdr:from>
    <xdr:to>
      <xdr:col>6</xdr:col>
      <xdr:colOff>561975</xdr:colOff>
      <xdr:row>78</xdr:row>
      <xdr:rowOff>62489</xdr:rowOff>
    </xdr:to>
    <xdr:sp macro="" textlink="">
      <xdr:nvSpPr>
        <xdr:cNvPr id="191" name="円/楕円 190"/>
        <xdr:cNvSpPr/>
      </xdr:nvSpPr>
      <xdr:spPr>
        <a:xfrm>
          <a:off x="4584700" y="133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155216</xdr:rowOff>
    </xdr:from>
    <xdr:ext cx="534377" cy="259045"/>
    <xdr:sp macro="" textlink="">
      <xdr:nvSpPr>
        <xdr:cNvPr id="192" name="維持補修費該当値テキスト"/>
        <xdr:cNvSpPr txBox="1"/>
      </xdr:nvSpPr>
      <xdr:spPr>
        <a:xfrm>
          <a:off x="4686300" y="131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161065</xdr:rowOff>
    </xdr:from>
    <xdr:to>
      <xdr:col>5</xdr:col>
      <xdr:colOff>409575</xdr:colOff>
      <xdr:row>78</xdr:row>
      <xdr:rowOff>91215</xdr:rowOff>
    </xdr:to>
    <xdr:sp macro="" textlink="">
      <xdr:nvSpPr>
        <xdr:cNvPr id="193" name="円/楕円 192"/>
        <xdr:cNvSpPr/>
      </xdr:nvSpPr>
      <xdr:spPr>
        <a:xfrm>
          <a:off x="3746500" y="133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107742</xdr:rowOff>
    </xdr:from>
    <xdr:ext cx="534377" cy="259045"/>
    <xdr:sp macro="" textlink="">
      <xdr:nvSpPr>
        <xdr:cNvPr id="194" name="テキスト ボックス 193"/>
        <xdr:cNvSpPr txBox="1"/>
      </xdr:nvSpPr>
      <xdr:spPr>
        <a:xfrm>
          <a:off x="3530111" y="131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169185</xdr:rowOff>
    </xdr:from>
    <xdr:to>
      <xdr:col>4</xdr:col>
      <xdr:colOff>206375</xdr:colOff>
      <xdr:row>78</xdr:row>
      <xdr:rowOff>99335</xdr:rowOff>
    </xdr:to>
    <xdr:sp macro="" textlink="">
      <xdr:nvSpPr>
        <xdr:cNvPr id="195" name="円/楕円 194"/>
        <xdr:cNvSpPr/>
      </xdr:nvSpPr>
      <xdr:spPr>
        <a:xfrm>
          <a:off x="2857500" y="133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115862</xdr:rowOff>
    </xdr:from>
    <xdr:ext cx="534377" cy="259045"/>
    <xdr:sp macro="" textlink="">
      <xdr:nvSpPr>
        <xdr:cNvPr id="196" name="テキスト ボックス 195"/>
        <xdr:cNvSpPr txBox="1"/>
      </xdr:nvSpPr>
      <xdr:spPr>
        <a:xfrm>
          <a:off x="2641111" y="13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5291</xdr:rowOff>
    </xdr:from>
    <xdr:to>
      <xdr:col>3</xdr:col>
      <xdr:colOff>3175</xdr:colOff>
      <xdr:row>78</xdr:row>
      <xdr:rowOff>106891</xdr:rowOff>
    </xdr:to>
    <xdr:sp macro="" textlink="">
      <xdr:nvSpPr>
        <xdr:cNvPr id="197" name="円/楕円 196"/>
        <xdr:cNvSpPr/>
      </xdr:nvSpPr>
      <xdr:spPr>
        <a:xfrm>
          <a:off x="1968500" y="133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123418</xdr:rowOff>
    </xdr:from>
    <xdr:ext cx="534377" cy="259045"/>
    <xdr:sp macro="" textlink="">
      <xdr:nvSpPr>
        <xdr:cNvPr id="198" name="テキスト ボックス 197"/>
        <xdr:cNvSpPr txBox="1"/>
      </xdr:nvSpPr>
      <xdr:spPr>
        <a:xfrm>
          <a:off x="1752111" y="131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45416</xdr:rowOff>
    </xdr:from>
    <xdr:to>
      <xdr:col>1</xdr:col>
      <xdr:colOff>485775</xdr:colOff>
      <xdr:row>78</xdr:row>
      <xdr:rowOff>147016</xdr:rowOff>
    </xdr:to>
    <xdr:sp macro="" textlink="">
      <xdr:nvSpPr>
        <xdr:cNvPr id="199" name="円/楕円 198"/>
        <xdr:cNvSpPr/>
      </xdr:nvSpPr>
      <xdr:spPr>
        <a:xfrm>
          <a:off x="1079500" y="134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138143</xdr:rowOff>
    </xdr:from>
    <xdr:ext cx="469744" cy="259045"/>
    <xdr:sp macro="" textlink="">
      <xdr:nvSpPr>
        <xdr:cNvPr id="200" name="テキスト ボックス 199"/>
        <xdr:cNvSpPr txBox="1"/>
      </xdr:nvSpPr>
      <xdr:spPr>
        <a:xfrm>
          <a:off x="895427" y="1351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135356</xdr:rowOff>
    </xdr:from>
    <xdr:to>
      <xdr:col>6</xdr:col>
      <xdr:colOff>511175</xdr:colOff>
      <xdr:row>94</xdr:row>
      <xdr:rowOff>136793</xdr:rowOff>
    </xdr:to>
    <xdr:cxnSp macro="">
      <xdr:nvCxnSpPr>
        <xdr:cNvPr id="231" name="直線コネクタ 230"/>
        <xdr:cNvCxnSpPr/>
      </xdr:nvCxnSpPr>
      <xdr:spPr>
        <a:xfrm>
          <a:off x="3797300" y="16251656"/>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135356</xdr:rowOff>
    </xdr:from>
    <xdr:to>
      <xdr:col>5</xdr:col>
      <xdr:colOff>358775</xdr:colOff>
      <xdr:row>94</xdr:row>
      <xdr:rowOff>156606</xdr:rowOff>
    </xdr:to>
    <xdr:cxnSp macro="">
      <xdr:nvCxnSpPr>
        <xdr:cNvPr id="234" name="直線コネクタ 233"/>
        <xdr:cNvCxnSpPr/>
      </xdr:nvCxnSpPr>
      <xdr:spPr>
        <a:xfrm flipV="1">
          <a:off x="2908300" y="16251656"/>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156606</xdr:rowOff>
    </xdr:from>
    <xdr:to>
      <xdr:col>4</xdr:col>
      <xdr:colOff>155575</xdr:colOff>
      <xdr:row>94</xdr:row>
      <xdr:rowOff>165303</xdr:rowOff>
    </xdr:to>
    <xdr:cxnSp macro="">
      <xdr:nvCxnSpPr>
        <xdr:cNvPr id="237" name="直線コネクタ 236"/>
        <xdr:cNvCxnSpPr/>
      </xdr:nvCxnSpPr>
      <xdr:spPr>
        <a:xfrm flipV="1">
          <a:off x="2019300" y="16272906"/>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165303</xdr:rowOff>
    </xdr:from>
    <xdr:to>
      <xdr:col>2</xdr:col>
      <xdr:colOff>638175</xdr:colOff>
      <xdr:row>95</xdr:row>
      <xdr:rowOff>29776</xdr:rowOff>
    </xdr:to>
    <xdr:cxnSp macro="">
      <xdr:nvCxnSpPr>
        <xdr:cNvPr id="240" name="直線コネクタ 239"/>
        <xdr:cNvCxnSpPr/>
      </xdr:nvCxnSpPr>
      <xdr:spPr>
        <a:xfrm flipV="1">
          <a:off x="1130300" y="162816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85993</xdr:rowOff>
    </xdr:from>
    <xdr:to>
      <xdr:col>6</xdr:col>
      <xdr:colOff>561975</xdr:colOff>
      <xdr:row>95</xdr:row>
      <xdr:rowOff>16143</xdr:rowOff>
    </xdr:to>
    <xdr:sp macro="" textlink="">
      <xdr:nvSpPr>
        <xdr:cNvPr id="250" name="円/楕円 249"/>
        <xdr:cNvSpPr/>
      </xdr:nvSpPr>
      <xdr:spPr>
        <a:xfrm>
          <a:off x="45847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108870</xdr:rowOff>
    </xdr:from>
    <xdr:ext cx="534377" cy="259045"/>
    <xdr:sp macro="" textlink="">
      <xdr:nvSpPr>
        <xdr:cNvPr id="251" name="扶助費該当値テキスト"/>
        <xdr:cNvSpPr txBox="1"/>
      </xdr:nvSpPr>
      <xdr:spPr>
        <a:xfrm>
          <a:off x="4686300" y="160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84556</xdr:rowOff>
    </xdr:from>
    <xdr:to>
      <xdr:col>5</xdr:col>
      <xdr:colOff>409575</xdr:colOff>
      <xdr:row>95</xdr:row>
      <xdr:rowOff>14706</xdr:rowOff>
    </xdr:to>
    <xdr:sp macro="" textlink="">
      <xdr:nvSpPr>
        <xdr:cNvPr id="252" name="円/楕円 251"/>
        <xdr:cNvSpPr/>
      </xdr:nvSpPr>
      <xdr:spPr>
        <a:xfrm>
          <a:off x="3746500" y="16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31233</xdr:rowOff>
    </xdr:from>
    <xdr:ext cx="534377" cy="259045"/>
    <xdr:sp macro="" textlink="">
      <xdr:nvSpPr>
        <xdr:cNvPr id="253" name="テキスト ボックス 252"/>
        <xdr:cNvSpPr txBox="1"/>
      </xdr:nvSpPr>
      <xdr:spPr>
        <a:xfrm>
          <a:off x="3530111" y="15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105806</xdr:rowOff>
    </xdr:from>
    <xdr:to>
      <xdr:col>4</xdr:col>
      <xdr:colOff>206375</xdr:colOff>
      <xdr:row>95</xdr:row>
      <xdr:rowOff>35956</xdr:rowOff>
    </xdr:to>
    <xdr:sp macro="" textlink="">
      <xdr:nvSpPr>
        <xdr:cNvPr id="254" name="円/楕円 253"/>
        <xdr:cNvSpPr/>
      </xdr:nvSpPr>
      <xdr:spPr>
        <a:xfrm>
          <a:off x="2857500" y="162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52483</xdr:rowOff>
    </xdr:from>
    <xdr:ext cx="534377" cy="259045"/>
    <xdr:sp macro="" textlink="">
      <xdr:nvSpPr>
        <xdr:cNvPr id="255" name="テキスト ボックス 254"/>
        <xdr:cNvSpPr txBox="1"/>
      </xdr:nvSpPr>
      <xdr:spPr>
        <a:xfrm>
          <a:off x="2641111" y="159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114503</xdr:rowOff>
    </xdr:from>
    <xdr:to>
      <xdr:col>3</xdr:col>
      <xdr:colOff>3175</xdr:colOff>
      <xdr:row>95</xdr:row>
      <xdr:rowOff>44653</xdr:rowOff>
    </xdr:to>
    <xdr:sp macro="" textlink="">
      <xdr:nvSpPr>
        <xdr:cNvPr id="256" name="円/楕円 255"/>
        <xdr:cNvSpPr/>
      </xdr:nvSpPr>
      <xdr:spPr>
        <a:xfrm>
          <a:off x="1968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61180</xdr:rowOff>
    </xdr:from>
    <xdr:ext cx="534377" cy="259045"/>
    <xdr:sp macro="" textlink="">
      <xdr:nvSpPr>
        <xdr:cNvPr id="257" name="テキスト ボックス 256"/>
        <xdr:cNvSpPr txBox="1"/>
      </xdr:nvSpPr>
      <xdr:spPr>
        <a:xfrm>
          <a:off x="1752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150426</xdr:rowOff>
    </xdr:from>
    <xdr:to>
      <xdr:col>1</xdr:col>
      <xdr:colOff>485775</xdr:colOff>
      <xdr:row>95</xdr:row>
      <xdr:rowOff>80576</xdr:rowOff>
    </xdr:to>
    <xdr:sp macro="" textlink="">
      <xdr:nvSpPr>
        <xdr:cNvPr id="258" name="円/楕円 257"/>
        <xdr:cNvSpPr/>
      </xdr:nvSpPr>
      <xdr:spPr>
        <a:xfrm>
          <a:off x="1079500" y="162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97103</xdr:rowOff>
    </xdr:from>
    <xdr:ext cx="534377" cy="259045"/>
    <xdr:sp macro="" textlink="">
      <xdr:nvSpPr>
        <xdr:cNvPr id="259" name="テキスト ボックス 258"/>
        <xdr:cNvSpPr txBox="1"/>
      </xdr:nvSpPr>
      <xdr:spPr>
        <a:xfrm>
          <a:off x="863111" y="160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66045</xdr:rowOff>
    </xdr:from>
    <xdr:to>
      <xdr:col>15</xdr:col>
      <xdr:colOff>180975</xdr:colOff>
      <xdr:row>36</xdr:row>
      <xdr:rowOff>159033</xdr:rowOff>
    </xdr:to>
    <xdr:cxnSp macro="">
      <xdr:nvCxnSpPr>
        <xdr:cNvPr id="290" name="直線コネクタ 289"/>
        <xdr:cNvCxnSpPr/>
      </xdr:nvCxnSpPr>
      <xdr:spPr>
        <a:xfrm flipV="1">
          <a:off x="9639300" y="6238245"/>
          <a:ext cx="838200" cy="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159033</xdr:rowOff>
    </xdr:from>
    <xdr:to>
      <xdr:col>14</xdr:col>
      <xdr:colOff>28575</xdr:colOff>
      <xdr:row>37</xdr:row>
      <xdr:rowOff>42930</xdr:rowOff>
    </xdr:to>
    <xdr:cxnSp macro="">
      <xdr:nvCxnSpPr>
        <xdr:cNvPr id="293" name="直線コネクタ 292"/>
        <xdr:cNvCxnSpPr/>
      </xdr:nvCxnSpPr>
      <xdr:spPr>
        <a:xfrm flipV="1">
          <a:off x="8750300" y="6331233"/>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42930</xdr:rowOff>
    </xdr:from>
    <xdr:to>
      <xdr:col>12</xdr:col>
      <xdr:colOff>511175</xdr:colOff>
      <xdr:row>37</xdr:row>
      <xdr:rowOff>60425</xdr:rowOff>
    </xdr:to>
    <xdr:cxnSp macro="">
      <xdr:nvCxnSpPr>
        <xdr:cNvPr id="296" name="直線コネクタ 295"/>
        <xdr:cNvCxnSpPr/>
      </xdr:nvCxnSpPr>
      <xdr:spPr>
        <a:xfrm flipV="1">
          <a:off x="7861300" y="6386580"/>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4571</xdr:rowOff>
    </xdr:from>
    <xdr:to>
      <xdr:col>11</xdr:col>
      <xdr:colOff>307975</xdr:colOff>
      <xdr:row>37</xdr:row>
      <xdr:rowOff>60425</xdr:rowOff>
    </xdr:to>
    <xdr:cxnSp macro="">
      <xdr:nvCxnSpPr>
        <xdr:cNvPr id="299" name="直線コネクタ 298"/>
        <xdr:cNvCxnSpPr/>
      </xdr:nvCxnSpPr>
      <xdr:spPr>
        <a:xfrm>
          <a:off x="6972300" y="6348221"/>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15245</xdr:rowOff>
    </xdr:from>
    <xdr:to>
      <xdr:col>15</xdr:col>
      <xdr:colOff>231775</xdr:colOff>
      <xdr:row>36</xdr:row>
      <xdr:rowOff>116845</xdr:rowOff>
    </xdr:to>
    <xdr:sp macro="" textlink="">
      <xdr:nvSpPr>
        <xdr:cNvPr id="309" name="円/楕円 308"/>
        <xdr:cNvSpPr/>
      </xdr:nvSpPr>
      <xdr:spPr>
        <a:xfrm>
          <a:off x="10426700" y="61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165122</xdr:rowOff>
    </xdr:from>
    <xdr:ext cx="599010" cy="259045"/>
    <xdr:sp macro="" textlink="">
      <xdr:nvSpPr>
        <xdr:cNvPr id="310" name="補助費等該当値テキスト"/>
        <xdr:cNvSpPr txBox="1"/>
      </xdr:nvSpPr>
      <xdr:spPr>
        <a:xfrm>
          <a:off x="10528300" y="61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108233</xdr:rowOff>
    </xdr:from>
    <xdr:to>
      <xdr:col>14</xdr:col>
      <xdr:colOff>79375</xdr:colOff>
      <xdr:row>37</xdr:row>
      <xdr:rowOff>38383</xdr:rowOff>
    </xdr:to>
    <xdr:sp macro="" textlink="">
      <xdr:nvSpPr>
        <xdr:cNvPr id="311" name="円/楕円 310"/>
        <xdr:cNvSpPr/>
      </xdr:nvSpPr>
      <xdr:spPr>
        <a:xfrm>
          <a:off x="9588500" y="62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29510</xdr:rowOff>
    </xdr:from>
    <xdr:ext cx="599010" cy="259045"/>
    <xdr:sp macro="" textlink="">
      <xdr:nvSpPr>
        <xdr:cNvPr id="312" name="テキスト ボックス 311"/>
        <xdr:cNvSpPr txBox="1"/>
      </xdr:nvSpPr>
      <xdr:spPr>
        <a:xfrm>
          <a:off x="9339794" y="637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163580</xdr:rowOff>
    </xdr:from>
    <xdr:to>
      <xdr:col>12</xdr:col>
      <xdr:colOff>561975</xdr:colOff>
      <xdr:row>37</xdr:row>
      <xdr:rowOff>93730</xdr:rowOff>
    </xdr:to>
    <xdr:sp macro="" textlink="">
      <xdr:nvSpPr>
        <xdr:cNvPr id="313" name="円/楕円 312"/>
        <xdr:cNvSpPr/>
      </xdr:nvSpPr>
      <xdr:spPr>
        <a:xfrm>
          <a:off x="8699500" y="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84857</xdr:rowOff>
    </xdr:from>
    <xdr:ext cx="599010" cy="259045"/>
    <xdr:sp macro="" textlink="">
      <xdr:nvSpPr>
        <xdr:cNvPr id="314" name="テキスト ボックス 313"/>
        <xdr:cNvSpPr txBox="1"/>
      </xdr:nvSpPr>
      <xdr:spPr>
        <a:xfrm>
          <a:off x="8450794" y="642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9625</xdr:rowOff>
    </xdr:from>
    <xdr:to>
      <xdr:col>11</xdr:col>
      <xdr:colOff>358775</xdr:colOff>
      <xdr:row>37</xdr:row>
      <xdr:rowOff>111225</xdr:rowOff>
    </xdr:to>
    <xdr:sp macro="" textlink="">
      <xdr:nvSpPr>
        <xdr:cNvPr id="315" name="円/楕円 314"/>
        <xdr:cNvSpPr/>
      </xdr:nvSpPr>
      <xdr:spPr>
        <a:xfrm>
          <a:off x="7810500" y="6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102352</xdr:rowOff>
    </xdr:from>
    <xdr:ext cx="599010" cy="259045"/>
    <xdr:sp macro="" textlink="">
      <xdr:nvSpPr>
        <xdr:cNvPr id="316" name="テキスト ボックス 315"/>
        <xdr:cNvSpPr txBox="1"/>
      </xdr:nvSpPr>
      <xdr:spPr>
        <a:xfrm>
          <a:off x="7561794" y="64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125221</xdr:rowOff>
    </xdr:from>
    <xdr:to>
      <xdr:col>10</xdr:col>
      <xdr:colOff>155575</xdr:colOff>
      <xdr:row>37</xdr:row>
      <xdr:rowOff>55371</xdr:rowOff>
    </xdr:to>
    <xdr:sp macro="" textlink="">
      <xdr:nvSpPr>
        <xdr:cNvPr id="317" name="円/楕円 316"/>
        <xdr:cNvSpPr/>
      </xdr:nvSpPr>
      <xdr:spPr>
        <a:xfrm>
          <a:off x="6921500" y="62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46498</xdr:rowOff>
    </xdr:from>
    <xdr:ext cx="599010" cy="259045"/>
    <xdr:sp macro="" textlink="">
      <xdr:nvSpPr>
        <xdr:cNvPr id="318" name="テキスト ボックス 317"/>
        <xdr:cNvSpPr txBox="1"/>
      </xdr:nvSpPr>
      <xdr:spPr>
        <a:xfrm>
          <a:off x="6672794" y="639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40815</xdr:rowOff>
    </xdr:from>
    <xdr:to>
      <xdr:col>15</xdr:col>
      <xdr:colOff>180975</xdr:colOff>
      <xdr:row>56</xdr:row>
      <xdr:rowOff>87751</xdr:rowOff>
    </xdr:to>
    <xdr:cxnSp macro="">
      <xdr:nvCxnSpPr>
        <xdr:cNvPr id="343" name="直線コネクタ 342"/>
        <xdr:cNvCxnSpPr/>
      </xdr:nvCxnSpPr>
      <xdr:spPr>
        <a:xfrm>
          <a:off x="9639300" y="9642015"/>
          <a:ext cx="838200" cy="4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40815</xdr:rowOff>
    </xdr:from>
    <xdr:to>
      <xdr:col>14</xdr:col>
      <xdr:colOff>28575</xdr:colOff>
      <xdr:row>57</xdr:row>
      <xdr:rowOff>38484</xdr:rowOff>
    </xdr:to>
    <xdr:cxnSp macro="">
      <xdr:nvCxnSpPr>
        <xdr:cNvPr id="346" name="直線コネクタ 345"/>
        <xdr:cNvCxnSpPr/>
      </xdr:nvCxnSpPr>
      <xdr:spPr>
        <a:xfrm flipV="1">
          <a:off x="8750300" y="9642015"/>
          <a:ext cx="8890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38484</xdr:rowOff>
    </xdr:from>
    <xdr:to>
      <xdr:col>12</xdr:col>
      <xdr:colOff>511175</xdr:colOff>
      <xdr:row>57</xdr:row>
      <xdr:rowOff>66311</xdr:rowOff>
    </xdr:to>
    <xdr:cxnSp macro="">
      <xdr:nvCxnSpPr>
        <xdr:cNvPr id="349" name="直線コネクタ 348"/>
        <xdr:cNvCxnSpPr/>
      </xdr:nvCxnSpPr>
      <xdr:spPr>
        <a:xfrm flipV="1">
          <a:off x="7861300" y="9811134"/>
          <a:ext cx="889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59494</xdr:rowOff>
    </xdr:from>
    <xdr:to>
      <xdr:col>11</xdr:col>
      <xdr:colOff>307975</xdr:colOff>
      <xdr:row>57</xdr:row>
      <xdr:rowOff>66311</xdr:rowOff>
    </xdr:to>
    <xdr:cxnSp macro="">
      <xdr:nvCxnSpPr>
        <xdr:cNvPr id="352" name="直線コネクタ 351"/>
        <xdr:cNvCxnSpPr/>
      </xdr:nvCxnSpPr>
      <xdr:spPr>
        <a:xfrm>
          <a:off x="6972300" y="9832144"/>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36951</xdr:rowOff>
    </xdr:from>
    <xdr:to>
      <xdr:col>15</xdr:col>
      <xdr:colOff>231775</xdr:colOff>
      <xdr:row>56</xdr:row>
      <xdr:rowOff>138551</xdr:rowOff>
    </xdr:to>
    <xdr:sp macro="" textlink="">
      <xdr:nvSpPr>
        <xdr:cNvPr id="362" name="円/楕円 361"/>
        <xdr:cNvSpPr/>
      </xdr:nvSpPr>
      <xdr:spPr>
        <a:xfrm>
          <a:off x="10426700" y="96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59828</xdr:rowOff>
    </xdr:from>
    <xdr:ext cx="599010" cy="259045"/>
    <xdr:sp macro="" textlink="">
      <xdr:nvSpPr>
        <xdr:cNvPr id="363" name="普通建設事業費該当値テキスト"/>
        <xdr:cNvSpPr txBox="1"/>
      </xdr:nvSpPr>
      <xdr:spPr>
        <a:xfrm>
          <a:off x="10528300" y="948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161465</xdr:rowOff>
    </xdr:from>
    <xdr:to>
      <xdr:col>14</xdr:col>
      <xdr:colOff>79375</xdr:colOff>
      <xdr:row>56</xdr:row>
      <xdr:rowOff>91615</xdr:rowOff>
    </xdr:to>
    <xdr:sp macro="" textlink="">
      <xdr:nvSpPr>
        <xdr:cNvPr id="364" name="円/楕円 363"/>
        <xdr:cNvSpPr/>
      </xdr:nvSpPr>
      <xdr:spPr>
        <a:xfrm>
          <a:off x="9588500" y="95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108142</xdr:rowOff>
    </xdr:from>
    <xdr:ext cx="599010" cy="259045"/>
    <xdr:sp macro="" textlink="">
      <xdr:nvSpPr>
        <xdr:cNvPr id="365" name="テキスト ボックス 364"/>
        <xdr:cNvSpPr txBox="1"/>
      </xdr:nvSpPr>
      <xdr:spPr>
        <a:xfrm>
          <a:off x="9339794" y="936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159134</xdr:rowOff>
    </xdr:from>
    <xdr:to>
      <xdr:col>12</xdr:col>
      <xdr:colOff>561975</xdr:colOff>
      <xdr:row>57</xdr:row>
      <xdr:rowOff>89284</xdr:rowOff>
    </xdr:to>
    <xdr:sp macro="" textlink="">
      <xdr:nvSpPr>
        <xdr:cNvPr id="366" name="円/楕円 365"/>
        <xdr:cNvSpPr/>
      </xdr:nvSpPr>
      <xdr:spPr>
        <a:xfrm>
          <a:off x="8699500" y="97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105811</xdr:rowOff>
    </xdr:from>
    <xdr:ext cx="599010" cy="259045"/>
    <xdr:sp macro="" textlink="">
      <xdr:nvSpPr>
        <xdr:cNvPr id="367" name="テキスト ボックス 366"/>
        <xdr:cNvSpPr txBox="1"/>
      </xdr:nvSpPr>
      <xdr:spPr>
        <a:xfrm>
          <a:off x="8450794" y="953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15511</xdr:rowOff>
    </xdr:from>
    <xdr:to>
      <xdr:col>11</xdr:col>
      <xdr:colOff>358775</xdr:colOff>
      <xdr:row>57</xdr:row>
      <xdr:rowOff>117111</xdr:rowOff>
    </xdr:to>
    <xdr:sp macro="" textlink="">
      <xdr:nvSpPr>
        <xdr:cNvPr id="368" name="円/楕円 367"/>
        <xdr:cNvSpPr/>
      </xdr:nvSpPr>
      <xdr:spPr>
        <a:xfrm>
          <a:off x="7810500" y="97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133638</xdr:rowOff>
    </xdr:from>
    <xdr:ext cx="599010" cy="259045"/>
    <xdr:sp macro="" textlink="">
      <xdr:nvSpPr>
        <xdr:cNvPr id="369" name="テキスト ボックス 368"/>
        <xdr:cNvSpPr txBox="1"/>
      </xdr:nvSpPr>
      <xdr:spPr>
        <a:xfrm>
          <a:off x="7561794" y="956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8694</xdr:rowOff>
    </xdr:from>
    <xdr:to>
      <xdr:col>10</xdr:col>
      <xdr:colOff>155575</xdr:colOff>
      <xdr:row>57</xdr:row>
      <xdr:rowOff>110294</xdr:rowOff>
    </xdr:to>
    <xdr:sp macro="" textlink="">
      <xdr:nvSpPr>
        <xdr:cNvPr id="370" name="円/楕円 369"/>
        <xdr:cNvSpPr/>
      </xdr:nvSpPr>
      <xdr:spPr>
        <a:xfrm>
          <a:off x="6921500" y="97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126821</xdr:rowOff>
    </xdr:from>
    <xdr:ext cx="599010" cy="259045"/>
    <xdr:sp macro="" textlink="">
      <xdr:nvSpPr>
        <xdr:cNvPr id="371" name="テキスト ボックス 370"/>
        <xdr:cNvSpPr txBox="1"/>
      </xdr:nvSpPr>
      <xdr:spPr>
        <a:xfrm>
          <a:off x="6672794" y="95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111243</xdr:rowOff>
    </xdr:from>
    <xdr:to>
      <xdr:col>15</xdr:col>
      <xdr:colOff>180975</xdr:colOff>
      <xdr:row>76</xdr:row>
      <xdr:rowOff>106330</xdr:rowOff>
    </xdr:to>
    <xdr:cxnSp macro="">
      <xdr:nvCxnSpPr>
        <xdr:cNvPr id="400" name="直線コネクタ 399"/>
        <xdr:cNvCxnSpPr/>
      </xdr:nvCxnSpPr>
      <xdr:spPr>
        <a:xfrm>
          <a:off x="9639300" y="12969993"/>
          <a:ext cx="838200" cy="1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55530</xdr:rowOff>
    </xdr:from>
    <xdr:to>
      <xdr:col>15</xdr:col>
      <xdr:colOff>231775</xdr:colOff>
      <xdr:row>76</xdr:row>
      <xdr:rowOff>157130</xdr:rowOff>
    </xdr:to>
    <xdr:sp macro="" textlink="">
      <xdr:nvSpPr>
        <xdr:cNvPr id="410" name="円/楕円 409"/>
        <xdr:cNvSpPr/>
      </xdr:nvSpPr>
      <xdr:spPr>
        <a:xfrm>
          <a:off x="10426700" y="13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78406</xdr:rowOff>
    </xdr:from>
    <xdr:ext cx="599010" cy="259045"/>
    <xdr:sp macro="" textlink="">
      <xdr:nvSpPr>
        <xdr:cNvPr id="411" name="普通建設事業費 （ うち新規整備　）該当値テキスト"/>
        <xdr:cNvSpPr txBox="1"/>
      </xdr:nvSpPr>
      <xdr:spPr>
        <a:xfrm>
          <a:off x="10528300" y="1293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60443</xdr:rowOff>
    </xdr:from>
    <xdr:to>
      <xdr:col>14</xdr:col>
      <xdr:colOff>79375</xdr:colOff>
      <xdr:row>75</xdr:row>
      <xdr:rowOff>162043</xdr:rowOff>
    </xdr:to>
    <xdr:sp macro="" textlink="">
      <xdr:nvSpPr>
        <xdr:cNvPr id="412" name="円/楕円 411"/>
        <xdr:cNvSpPr/>
      </xdr:nvSpPr>
      <xdr:spPr>
        <a:xfrm>
          <a:off x="9588500" y="129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7120</xdr:rowOff>
    </xdr:from>
    <xdr:ext cx="599010" cy="259045"/>
    <xdr:sp macro="" textlink="">
      <xdr:nvSpPr>
        <xdr:cNvPr id="413" name="テキスト ボックス 412"/>
        <xdr:cNvSpPr txBox="1"/>
      </xdr:nvSpPr>
      <xdr:spPr>
        <a:xfrm>
          <a:off x="9339794" y="1269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48783</xdr:rowOff>
    </xdr:from>
    <xdr:to>
      <xdr:col>15</xdr:col>
      <xdr:colOff>180975</xdr:colOff>
      <xdr:row>98</xdr:row>
      <xdr:rowOff>94670</xdr:rowOff>
    </xdr:to>
    <xdr:cxnSp macro="">
      <xdr:nvCxnSpPr>
        <xdr:cNvPr id="440" name="直線コネクタ 439"/>
        <xdr:cNvCxnSpPr/>
      </xdr:nvCxnSpPr>
      <xdr:spPr>
        <a:xfrm flipV="1">
          <a:off x="9639300" y="16850883"/>
          <a:ext cx="8382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169433</xdr:rowOff>
    </xdr:from>
    <xdr:to>
      <xdr:col>15</xdr:col>
      <xdr:colOff>231775</xdr:colOff>
      <xdr:row>98</xdr:row>
      <xdr:rowOff>99583</xdr:rowOff>
    </xdr:to>
    <xdr:sp macro="" textlink="">
      <xdr:nvSpPr>
        <xdr:cNvPr id="450" name="円/楕円 449"/>
        <xdr:cNvSpPr/>
      </xdr:nvSpPr>
      <xdr:spPr>
        <a:xfrm>
          <a:off x="104267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34377" cy="259045"/>
    <xdr:sp macro="" textlink="">
      <xdr:nvSpPr>
        <xdr:cNvPr id="451" name="普通建設事業費 （ うち更新整備　）該当値テキスト"/>
        <xdr:cNvSpPr txBox="1"/>
      </xdr:nvSpPr>
      <xdr:spPr>
        <a:xfrm>
          <a:off x="10528300" y="16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43870</xdr:rowOff>
    </xdr:from>
    <xdr:to>
      <xdr:col>14</xdr:col>
      <xdr:colOff>79375</xdr:colOff>
      <xdr:row>98</xdr:row>
      <xdr:rowOff>145470</xdr:rowOff>
    </xdr:to>
    <xdr:sp macro="" textlink="">
      <xdr:nvSpPr>
        <xdr:cNvPr id="452" name="円/楕円 451"/>
        <xdr:cNvSpPr/>
      </xdr:nvSpPr>
      <xdr:spPr>
        <a:xfrm>
          <a:off x="9588500" y="168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136597</xdr:rowOff>
    </xdr:from>
    <xdr:ext cx="534377" cy="259045"/>
    <xdr:sp macro="" textlink="">
      <xdr:nvSpPr>
        <xdr:cNvPr id="453" name="テキスト ボックス 452"/>
        <xdr:cNvSpPr txBox="1"/>
      </xdr:nvSpPr>
      <xdr:spPr>
        <a:xfrm>
          <a:off x="9372111" y="169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122303</xdr:rowOff>
    </xdr:from>
    <xdr:to>
      <xdr:col>23</xdr:col>
      <xdr:colOff>517525</xdr:colOff>
      <xdr:row>38</xdr:row>
      <xdr:rowOff>168480</xdr:rowOff>
    </xdr:to>
    <xdr:cxnSp macro="">
      <xdr:nvCxnSpPr>
        <xdr:cNvPr id="482" name="直線コネクタ 481"/>
        <xdr:cNvCxnSpPr/>
      </xdr:nvCxnSpPr>
      <xdr:spPr>
        <a:xfrm flipV="1">
          <a:off x="15481300" y="6637403"/>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96153</xdr:rowOff>
    </xdr:from>
    <xdr:to>
      <xdr:col>22</xdr:col>
      <xdr:colOff>365125</xdr:colOff>
      <xdr:row>38</xdr:row>
      <xdr:rowOff>168480</xdr:rowOff>
    </xdr:to>
    <xdr:cxnSp macro="">
      <xdr:nvCxnSpPr>
        <xdr:cNvPr id="485" name="直線コネクタ 484"/>
        <xdr:cNvCxnSpPr/>
      </xdr:nvCxnSpPr>
      <xdr:spPr>
        <a:xfrm>
          <a:off x="14592300" y="6611253"/>
          <a:ext cx="8890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74566</xdr:rowOff>
    </xdr:from>
    <xdr:to>
      <xdr:col>21</xdr:col>
      <xdr:colOff>161925</xdr:colOff>
      <xdr:row>38</xdr:row>
      <xdr:rowOff>96153</xdr:rowOff>
    </xdr:to>
    <xdr:cxnSp macro="">
      <xdr:nvCxnSpPr>
        <xdr:cNvPr id="488" name="直線コネクタ 487"/>
        <xdr:cNvCxnSpPr/>
      </xdr:nvCxnSpPr>
      <xdr:spPr>
        <a:xfrm>
          <a:off x="13703300" y="6418216"/>
          <a:ext cx="889000" cy="19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140777</xdr:rowOff>
    </xdr:from>
    <xdr:to>
      <xdr:col>19</xdr:col>
      <xdr:colOff>644525</xdr:colOff>
      <xdr:row>37</xdr:row>
      <xdr:rowOff>74566</xdr:rowOff>
    </xdr:to>
    <xdr:cxnSp macro="">
      <xdr:nvCxnSpPr>
        <xdr:cNvPr id="491" name="直線コネクタ 490"/>
        <xdr:cNvCxnSpPr/>
      </xdr:nvCxnSpPr>
      <xdr:spPr>
        <a:xfrm>
          <a:off x="12814300" y="6312977"/>
          <a:ext cx="889000" cy="10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71503</xdr:rowOff>
    </xdr:from>
    <xdr:to>
      <xdr:col>23</xdr:col>
      <xdr:colOff>568325</xdr:colOff>
      <xdr:row>39</xdr:row>
      <xdr:rowOff>1653</xdr:rowOff>
    </xdr:to>
    <xdr:sp macro="" textlink="">
      <xdr:nvSpPr>
        <xdr:cNvPr id="501" name="円/楕円 500"/>
        <xdr:cNvSpPr/>
      </xdr:nvSpPr>
      <xdr:spPr>
        <a:xfrm>
          <a:off x="16268700" y="6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30880</xdr:rowOff>
    </xdr:from>
    <xdr:ext cx="534377" cy="259045"/>
    <xdr:sp macro="" textlink="">
      <xdr:nvSpPr>
        <xdr:cNvPr id="502" name="災害復旧事業費該当値テキスト"/>
        <xdr:cNvSpPr txBox="1"/>
      </xdr:nvSpPr>
      <xdr:spPr>
        <a:xfrm>
          <a:off x="16370300" y="63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117680</xdr:rowOff>
    </xdr:from>
    <xdr:to>
      <xdr:col>22</xdr:col>
      <xdr:colOff>415925</xdr:colOff>
      <xdr:row>39</xdr:row>
      <xdr:rowOff>47830</xdr:rowOff>
    </xdr:to>
    <xdr:sp macro="" textlink="">
      <xdr:nvSpPr>
        <xdr:cNvPr id="503" name="円/楕円 502"/>
        <xdr:cNvSpPr/>
      </xdr:nvSpPr>
      <xdr:spPr>
        <a:xfrm>
          <a:off x="15430500" y="66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64358</xdr:rowOff>
    </xdr:from>
    <xdr:ext cx="534377" cy="259045"/>
    <xdr:sp macro="" textlink="">
      <xdr:nvSpPr>
        <xdr:cNvPr id="504" name="テキスト ボックス 503"/>
        <xdr:cNvSpPr txBox="1"/>
      </xdr:nvSpPr>
      <xdr:spPr>
        <a:xfrm>
          <a:off x="15214111" y="64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45353</xdr:rowOff>
    </xdr:from>
    <xdr:to>
      <xdr:col>21</xdr:col>
      <xdr:colOff>212725</xdr:colOff>
      <xdr:row>38</xdr:row>
      <xdr:rowOff>146953</xdr:rowOff>
    </xdr:to>
    <xdr:sp macro="" textlink="">
      <xdr:nvSpPr>
        <xdr:cNvPr id="505" name="円/楕円 504"/>
        <xdr:cNvSpPr/>
      </xdr:nvSpPr>
      <xdr:spPr>
        <a:xfrm>
          <a:off x="14541500" y="65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163480</xdr:rowOff>
    </xdr:from>
    <xdr:ext cx="534377" cy="259045"/>
    <xdr:sp macro="" textlink="">
      <xdr:nvSpPr>
        <xdr:cNvPr id="506" name="テキスト ボックス 505"/>
        <xdr:cNvSpPr txBox="1"/>
      </xdr:nvSpPr>
      <xdr:spPr>
        <a:xfrm>
          <a:off x="14325111" y="63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23766</xdr:rowOff>
    </xdr:from>
    <xdr:to>
      <xdr:col>20</xdr:col>
      <xdr:colOff>9525</xdr:colOff>
      <xdr:row>37</xdr:row>
      <xdr:rowOff>125366</xdr:rowOff>
    </xdr:to>
    <xdr:sp macro="" textlink="">
      <xdr:nvSpPr>
        <xdr:cNvPr id="507" name="円/楕円 506"/>
        <xdr:cNvSpPr/>
      </xdr:nvSpPr>
      <xdr:spPr>
        <a:xfrm>
          <a:off x="13652500" y="63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141893</xdr:rowOff>
    </xdr:from>
    <xdr:ext cx="599010" cy="259045"/>
    <xdr:sp macro="" textlink="">
      <xdr:nvSpPr>
        <xdr:cNvPr id="508" name="テキスト ボックス 507"/>
        <xdr:cNvSpPr txBox="1"/>
      </xdr:nvSpPr>
      <xdr:spPr>
        <a:xfrm>
          <a:off x="13403794" y="614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89977</xdr:rowOff>
    </xdr:from>
    <xdr:to>
      <xdr:col>18</xdr:col>
      <xdr:colOff>492125</xdr:colOff>
      <xdr:row>37</xdr:row>
      <xdr:rowOff>20127</xdr:rowOff>
    </xdr:to>
    <xdr:sp macro="" textlink="">
      <xdr:nvSpPr>
        <xdr:cNvPr id="509" name="円/楕円 508"/>
        <xdr:cNvSpPr/>
      </xdr:nvSpPr>
      <xdr:spPr>
        <a:xfrm>
          <a:off x="12763500" y="62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36654</xdr:rowOff>
    </xdr:from>
    <xdr:ext cx="599010" cy="259045"/>
    <xdr:sp macro="" textlink="">
      <xdr:nvSpPr>
        <xdr:cNvPr id="510" name="テキスト ボックス 509"/>
        <xdr:cNvSpPr txBox="1"/>
      </xdr:nvSpPr>
      <xdr:spPr>
        <a:xfrm>
          <a:off x="12514794" y="603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11881</xdr:rowOff>
    </xdr:from>
    <xdr:to>
      <xdr:col>23</xdr:col>
      <xdr:colOff>517525</xdr:colOff>
      <xdr:row>76</xdr:row>
      <xdr:rowOff>44958</xdr:rowOff>
    </xdr:to>
    <xdr:cxnSp macro="">
      <xdr:nvCxnSpPr>
        <xdr:cNvPr id="596" name="直線コネクタ 595"/>
        <xdr:cNvCxnSpPr/>
      </xdr:nvCxnSpPr>
      <xdr:spPr>
        <a:xfrm>
          <a:off x="15481300" y="13042081"/>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11881</xdr:rowOff>
    </xdr:from>
    <xdr:to>
      <xdr:col>22</xdr:col>
      <xdr:colOff>365125</xdr:colOff>
      <xdr:row>76</xdr:row>
      <xdr:rowOff>25698</xdr:rowOff>
    </xdr:to>
    <xdr:cxnSp macro="">
      <xdr:nvCxnSpPr>
        <xdr:cNvPr id="599" name="直線コネクタ 598"/>
        <xdr:cNvCxnSpPr/>
      </xdr:nvCxnSpPr>
      <xdr:spPr>
        <a:xfrm flipV="1">
          <a:off x="14592300" y="1304208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151555</xdr:rowOff>
    </xdr:from>
    <xdr:to>
      <xdr:col>21</xdr:col>
      <xdr:colOff>161925</xdr:colOff>
      <xdr:row>76</xdr:row>
      <xdr:rowOff>25698</xdr:rowOff>
    </xdr:to>
    <xdr:cxnSp macro="">
      <xdr:nvCxnSpPr>
        <xdr:cNvPr id="602" name="直線コネクタ 601"/>
        <xdr:cNvCxnSpPr/>
      </xdr:nvCxnSpPr>
      <xdr:spPr>
        <a:xfrm>
          <a:off x="13703300" y="1301030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87301</xdr:rowOff>
    </xdr:from>
    <xdr:to>
      <xdr:col>19</xdr:col>
      <xdr:colOff>644525</xdr:colOff>
      <xdr:row>75</xdr:row>
      <xdr:rowOff>151555</xdr:rowOff>
    </xdr:to>
    <xdr:cxnSp macro="">
      <xdr:nvCxnSpPr>
        <xdr:cNvPr id="605" name="直線コネクタ 604"/>
        <xdr:cNvCxnSpPr/>
      </xdr:nvCxnSpPr>
      <xdr:spPr>
        <a:xfrm>
          <a:off x="12814300" y="12946051"/>
          <a:ext cx="889000" cy="6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165608</xdr:rowOff>
    </xdr:from>
    <xdr:to>
      <xdr:col>23</xdr:col>
      <xdr:colOff>568325</xdr:colOff>
      <xdr:row>76</xdr:row>
      <xdr:rowOff>95758</xdr:rowOff>
    </xdr:to>
    <xdr:sp macro="" textlink="">
      <xdr:nvSpPr>
        <xdr:cNvPr id="615" name="円/楕円 614"/>
        <xdr:cNvSpPr/>
      </xdr:nvSpPr>
      <xdr:spPr>
        <a:xfrm>
          <a:off x="16268700" y="130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17035</xdr:rowOff>
    </xdr:from>
    <xdr:ext cx="599010" cy="259045"/>
    <xdr:sp macro="" textlink="">
      <xdr:nvSpPr>
        <xdr:cNvPr id="616" name="公債費該当値テキスト"/>
        <xdr:cNvSpPr txBox="1"/>
      </xdr:nvSpPr>
      <xdr:spPr>
        <a:xfrm>
          <a:off x="16370300" y="1287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132532</xdr:rowOff>
    </xdr:from>
    <xdr:to>
      <xdr:col>22</xdr:col>
      <xdr:colOff>415925</xdr:colOff>
      <xdr:row>76</xdr:row>
      <xdr:rowOff>62681</xdr:rowOff>
    </xdr:to>
    <xdr:sp macro="" textlink="">
      <xdr:nvSpPr>
        <xdr:cNvPr id="617" name="円/楕円 616"/>
        <xdr:cNvSpPr/>
      </xdr:nvSpPr>
      <xdr:spPr>
        <a:xfrm>
          <a:off x="15430500" y="12991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79209</xdr:rowOff>
    </xdr:from>
    <xdr:ext cx="599010" cy="259045"/>
    <xdr:sp macro="" textlink="">
      <xdr:nvSpPr>
        <xdr:cNvPr id="618" name="テキスト ボックス 617"/>
        <xdr:cNvSpPr txBox="1"/>
      </xdr:nvSpPr>
      <xdr:spPr>
        <a:xfrm>
          <a:off x="15181794" y="1276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146348</xdr:rowOff>
    </xdr:from>
    <xdr:to>
      <xdr:col>21</xdr:col>
      <xdr:colOff>212725</xdr:colOff>
      <xdr:row>76</xdr:row>
      <xdr:rowOff>76498</xdr:rowOff>
    </xdr:to>
    <xdr:sp macro="" textlink="">
      <xdr:nvSpPr>
        <xdr:cNvPr id="619" name="円/楕円 618"/>
        <xdr:cNvSpPr/>
      </xdr:nvSpPr>
      <xdr:spPr>
        <a:xfrm>
          <a:off x="14541500" y="130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93024</xdr:rowOff>
    </xdr:from>
    <xdr:ext cx="599010" cy="259045"/>
    <xdr:sp macro="" textlink="">
      <xdr:nvSpPr>
        <xdr:cNvPr id="620" name="テキスト ボックス 619"/>
        <xdr:cNvSpPr txBox="1"/>
      </xdr:nvSpPr>
      <xdr:spPr>
        <a:xfrm>
          <a:off x="14292794" y="1278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100755</xdr:rowOff>
    </xdr:from>
    <xdr:to>
      <xdr:col>20</xdr:col>
      <xdr:colOff>9525</xdr:colOff>
      <xdr:row>76</xdr:row>
      <xdr:rowOff>30905</xdr:rowOff>
    </xdr:to>
    <xdr:sp macro="" textlink="">
      <xdr:nvSpPr>
        <xdr:cNvPr id="621" name="円/楕円 620"/>
        <xdr:cNvSpPr/>
      </xdr:nvSpPr>
      <xdr:spPr>
        <a:xfrm>
          <a:off x="13652500" y="129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47432</xdr:rowOff>
    </xdr:from>
    <xdr:ext cx="599010" cy="259045"/>
    <xdr:sp macro="" textlink="">
      <xdr:nvSpPr>
        <xdr:cNvPr id="622" name="テキスト ボックス 621"/>
        <xdr:cNvSpPr txBox="1"/>
      </xdr:nvSpPr>
      <xdr:spPr>
        <a:xfrm>
          <a:off x="13403794" y="127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36501</xdr:rowOff>
    </xdr:from>
    <xdr:to>
      <xdr:col>18</xdr:col>
      <xdr:colOff>492125</xdr:colOff>
      <xdr:row>75</xdr:row>
      <xdr:rowOff>138101</xdr:rowOff>
    </xdr:to>
    <xdr:sp macro="" textlink="">
      <xdr:nvSpPr>
        <xdr:cNvPr id="623" name="円/楕円 622"/>
        <xdr:cNvSpPr/>
      </xdr:nvSpPr>
      <xdr:spPr>
        <a:xfrm>
          <a:off x="12763500" y="1289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154628</xdr:rowOff>
    </xdr:from>
    <xdr:ext cx="599010" cy="259045"/>
    <xdr:sp macro="" textlink="">
      <xdr:nvSpPr>
        <xdr:cNvPr id="624" name="テキスト ボックス 623"/>
        <xdr:cNvSpPr txBox="1"/>
      </xdr:nvSpPr>
      <xdr:spPr>
        <a:xfrm>
          <a:off x="12514794" y="1267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92633</xdr:rowOff>
    </xdr:from>
    <xdr:to>
      <xdr:col>23</xdr:col>
      <xdr:colOff>517525</xdr:colOff>
      <xdr:row>98</xdr:row>
      <xdr:rowOff>70351</xdr:rowOff>
    </xdr:to>
    <xdr:cxnSp macro="">
      <xdr:nvCxnSpPr>
        <xdr:cNvPr id="653" name="直線コネクタ 652"/>
        <xdr:cNvCxnSpPr/>
      </xdr:nvCxnSpPr>
      <xdr:spPr>
        <a:xfrm flipV="1">
          <a:off x="15481300" y="16723283"/>
          <a:ext cx="838200" cy="1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17309</xdr:rowOff>
    </xdr:from>
    <xdr:to>
      <xdr:col>22</xdr:col>
      <xdr:colOff>365125</xdr:colOff>
      <xdr:row>98</xdr:row>
      <xdr:rowOff>70351</xdr:rowOff>
    </xdr:to>
    <xdr:cxnSp macro="">
      <xdr:nvCxnSpPr>
        <xdr:cNvPr id="656" name="直線コネクタ 655"/>
        <xdr:cNvCxnSpPr/>
      </xdr:nvCxnSpPr>
      <xdr:spPr>
        <a:xfrm>
          <a:off x="14592300" y="16819409"/>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6657</xdr:rowOff>
    </xdr:from>
    <xdr:to>
      <xdr:col>21</xdr:col>
      <xdr:colOff>161925</xdr:colOff>
      <xdr:row>98</xdr:row>
      <xdr:rowOff>17309</xdr:rowOff>
    </xdr:to>
    <xdr:cxnSp macro="">
      <xdr:nvCxnSpPr>
        <xdr:cNvPr id="659" name="直線コネクタ 658"/>
        <xdr:cNvCxnSpPr/>
      </xdr:nvCxnSpPr>
      <xdr:spPr>
        <a:xfrm>
          <a:off x="13703300" y="16808757"/>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1096</xdr:rowOff>
    </xdr:from>
    <xdr:to>
      <xdr:col>19</xdr:col>
      <xdr:colOff>644525</xdr:colOff>
      <xdr:row>98</xdr:row>
      <xdr:rowOff>6657</xdr:rowOff>
    </xdr:to>
    <xdr:cxnSp macro="">
      <xdr:nvCxnSpPr>
        <xdr:cNvPr id="662" name="直線コネクタ 661"/>
        <xdr:cNvCxnSpPr/>
      </xdr:nvCxnSpPr>
      <xdr:spPr>
        <a:xfrm>
          <a:off x="12814300" y="16803196"/>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41833</xdr:rowOff>
    </xdr:from>
    <xdr:to>
      <xdr:col>23</xdr:col>
      <xdr:colOff>568325</xdr:colOff>
      <xdr:row>97</xdr:row>
      <xdr:rowOff>143433</xdr:rowOff>
    </xdr:to>
    <xdr:sp macro="" textlink="">
      <xdr:nvSpPr>
        <xdr:cNvPr id="672" name="円/楕円 671"/>
        <xdr:cNvSpPr/>
      </xdr:nvSpPr>
      <xdr:spPr>
        <a:xfrm>
          <a:off x="16268700" y="166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20260</xdr:rowOff>
    </xdr:from>
    <xdr:ext cx="599010" cy="259045"/>
    <xdr:sp macro="" textlink="">
      <xdr:nvSpPr>
        <xdr:cNvPr id="673" name="積立金該当値テキスト"/>
        <xdr:cNvSpPr txBox="1"/>
      </xdr:nvSpPr>
      <xdr:spPr>
        <a:xfrm>
          <a:off x="16370300" y="166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19551</xdr:rowOff>
    </xdr:from>
    <xdr:to>
      <xdr:col>22</xdr:col>
      <xdr:colOff>415925</xdr:colOff>
      <xdr:row>98</xdr:row>
      <xdr:rowOff>121151</xdr:rowOff>
    </xdr:to>
    <xdr:sp macro="" textlink="">
      <xdr:nvSpPr>
        <xdr:cNvPr id="674" name="円/楕円 673"/>
        <xdr:cNvSpPr/>
      </xdr:nvSpPr>
      <xdr:spPr>
        <a:xfrm>
          <a:off x="15430500" y="168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137678</xdr:rowOff>
    </xdr:from>
    <xdr:ext cx="534377" cy="259045"/>
    <xdr:sp macro="" textlink="">
      <xdr:nvSpPr>
        <xdr:cNvPr id="675" name="テキスト ボックス 674"/>
        <xdr:cNvSpPr txBox="1"/>
      </xdr:nvSpPr>
      <xdr:spPr>
        <a:xfrm>
          <a:off x="15214111" y="165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137959</xdr:rowOff>
    </xdr:from>
    <xdr:to>
      <xdr:col>21</xdr:col>
      <xdr:colOff>212725</xdr:colOff>
      <xdr:row>98</xdr:row>
      <xdr:rowOff>68109</xdr:rowOff>
    </xdr:to>
    <xdr:sp macro="" textlink="">
      <xdr:nvSpPr>
        <xdr:cNvPr id="676" name="円/楕円 675"/>
        <xdr:cNvSpPr/>
      </xdr:nvSpPr>
      <xdr:spPr>
        <a:xfrm>
          <a:off x="14541500" y="167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84636</xdr:rowOff>
    </xdr:from>
    <xdr:ext cx="599010" cy="259045"/>
    <xdr:sp macro="" textlink="">
      <xdr:nvSpPr>
        <xdr:cNvPr id="677" name="テキスト ボックス 676"/>
        <xdr:cNvSpPr txBox="1"/>
      </xdr:nvSpPr>
      <xdr:spPr>
        <a:xfrm>
          <a:off x="14292794" y="1654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127307</xdr:rowOff>
    </xdr:from>
    <xdr:to>
      <xdr:col>20</xdr:col>
      <xdr:colOff>9525</xdr:colOff>
      <xdr:row>98</xdr:row>
      <xdr:rowOff>57457</xdr:rowOff>
    </xdr:to>
    <xdr:sp macro="" textlink="">
      <xdr:nvSpPr>
        <xdr:cNvPr id="678" name="円/楕円 677"/>
        <xdr:cNvSpPr/>
      </xdr:nvSpPr>
      <xdr:spPr>
        <a:xfrm>
          <a:off x="13652500" y="167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48584</xdr:rowOff>
    </xdr:from>
    <xdr:ext cx="599010" cy="259045"/>
    <xdr:sp macro="" textlink="">
      <xdr:nvSpPr>
        <xdr:cNvPr id="679" name="テキスト ボックス 678"/>
        <xdr:cNvSpPr txBox="1"/>
      </xdr:nvSpPr>
      <xdr:spPr>
        <a:xfrm>
          <a:off x="13403794" y="1685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121746</xdr:rowOff>
    </xdr:from>
    <xdr:to>
      <xdr:col>18</xdr:col>
      <xdr:colOff>492125</xdr:colOff>
      <xdr:row>98</xdr:row>
      <xdr:rowOff>51896</xdr:rowOff>
    </xdr:to>
    <xdr:sp macro="" textlink="">
      <xdr:nvSpPr>
        <xdr:cNvPr id="680" name="円/楕円 679"/>
        <xdr:cNvSpPr/>
      </xdr:nvSpPr>
      <xdr:spPr>
        <a:xfrm>
          <a:off x="12763500" y="167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68423</xdr:rowOff>
    </xdr:from>
    <xdr:ext cx="599010" cy="259045"/>
    <xdr:sp macro="" textlink="">
      <xdr:nvSpPr>
        <xdr:cNvPr id="681" name="テキスト ボックス 680"/>
        <xdr:cNvSpPr txBox="1"/>
      </xdr:nvSpPr>
      <xdr:spPr>
        <a:xfrm>
          <a:off x="12514794" y="165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26276</xdr:rowOff>
    </xdr:from>
    <xdr:to>
      <xdr:col>32</xdr:col>
      <xdr:colOff>187325</xdr:colOff>
      <xdr:row>39</xdr:row>
      <xdr:rowOff>26581</xdr:rowOff>
    </xdr:to>
    <xdr:cxnSp macro="">
      <xdr:nvCxnSpPr>
        <xdr:cNvPr id="710" name="直線コネクタ 709"/>
        <xdr:cNvCxnSpPr/>
      </xdr:nvCxnSpPr>
      <xdr:spPr>
        <a:xfrm flipV="1">
          <a:off x="21323300" y="671282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26581</xdr:rowOff>
    </xdr:from>
    <xdr:to>
      <xdr:col>31</xdr:col>
      <xdr:colOff>34925</xdr:colOff>
      <xdr:row>39</xdr:row>
      <xdr:rowOff>27839</xdr:rowOff>
    </xdr:to>
    <xdr:cxnSp macro="">
      <xdr:nvCxnSpPr>
        <xdr:cNvPr id="713" name="直線コネクタ 712"/>
        <xdr:cNvCxnSpPr/>
      </xdr:nvCxnSpPr>
      <xdr:spPr>
        <a:xfrm flipV="1">
          <a:off x="20434300" y="671313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72014</xdr:rowOff>
    </xdr:from>
    <xdr:ext cx="378565" cy="259045"/>
    <xdr:sp macro="" textlink="">
      <xdr:nvSpPr>
        <xdr:cNvPr id="715" name="テキスト ボックス 714"/>
        <xdr:cNvSpPr txBox="1"/>
      </xdr:nvSpPr>
      <xdr:spPr>
        <a:xfrm>
          <a:off x="21134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27305</xdr:rowOff>
    </xdr:from>
    <xdr:to>
      <xdr:col>29</xdr:col>
      <xdr:colOff>517525</xdr:colOff>
      <xdr:row>39</xdr:row>
      <xdr:rowOff>27839</xdr:rowOff>
    </xdr:to>
    <xdr:cxnSp macro="">
      <xdr:nvCxnSpPr>
        <xdr:cNvPr id="716" name="直線コネクタ 715"/>
        <xdr:cNvCxnSpPr/>
      </xdr:nvCxnSpPr>
      <xdr:spPr>
        <a:xfrm>
          <a:off x="19545300" y="671385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27305</xdr:rowOff>
    </xdr:from>
    <xdr:to>
      <xdr:col>28</xdr:col>
      <xdr:colOff>314325</xdr:colOff>
      <xdr:row>39</xdr:row>
      <xdr:rowOff>27419</xdr:rowOff>
    </xdr:to>
    <xdr:cxnSp macro="">
      <xdr:nvCxnSpPr>
        <xdr:cNvPr id="719" name="直線コネクタ 718"/>
        <xdr:cNvCxnSpPr/>
      </xdr:nvCxnSpPr>
      <xdr:spPr>
        <a:xfrm flipV="1">
          <a:off x="18656300" y="671385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146926</xdr:rowOff>
    </xdr:from>
    <xdr:to>
      <xdr:col>32</xdr:col>
      <xdr:colOff>238125</xdr:colOff>
      <xdr:row>39</xdr:row>
      <xdr:rowOff>77076</xdr:rowOff>
    </xdr:to>
    <xdr:sp macro="" textlink="">
      <xdr:nvSpPr>
        <xdr:cNvPr id="729" name="円/楕円 728"/>
        <xdr:cNvSpPr/>
      </xdr:nvSpPr>
      <xdr:spPr>
        <a:xfrm>
          <a:off x="221107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78565" cy="259045"/>
    <xdr:sp macro="" textlink="">
      <xdr:nvSpPr>
        <xdr:cNvPr id="730" name="投資及び出資金該当値テキスト"/>
        <xdr:cNvSpPr txBox="1"/>
      </xdr:nvSpPr>
      <xdr:spPr>
        <a:xfrm>
          <a:off x="22212300" y="661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147231</xdr:rowOff>
    </xdr:from>
    <xdr:to>
      <xdr:col>31</xdr:col>
      <xdr:colOff>85725</xdr:colOff>
      <xdr:row>39</xdr:row>
      <xdr:rowOff>77381</xdr:rowOff>
    </xdr:to>
    <xdr:sp macro="" textlink="">
      <xdr:nvSpPr>
        <xdr:cNvPr id="731" name="円/楕円 730"/>
        <xdr:cNvSpPr/>
      </xdr:nvSpPr>
      <xdr:spPr>
        <a:xfrm>
          <a:off x="21272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93908</xdr:rowOff>
    </xdr:from>
    <xdr:ext cx="378565" cy="259045"/>
    <xdr:sp macro="" textlink="">
      <xdr:nvSpPr>
        <xdr:cNvPr id="732" name="テキスト ボックス 731"/>
        <xdr:cNvSpPr txBox="1"/>
      </xdr:nvSpPr>
      <xdr:spPr>
        <a:xfrm>
          <a:off x="21134017" y="643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148489</xdr:rowOff>
    </xdr:from>
    <xdr:to>
      <xdr:col>29</xdr:col>
      <xdr:colOff>568325</xdr:colOff>
      <xdr:row>39</xdr:row>
      <xdr:rowOff>78639</xdr:rowOff>
    </xdr:to>
    <xdr:sp macro="" textlink="">
      <xdr:nvSpPr>
        <xdr:cNvPr id="733" name="円/楕円 732"/>
        <xdr:cNvSpPr/>
      </xdr:nvSpPr>
      <xdr:spPr>
        <a:xfrm>
          <a:off x="20383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69766</xdr:rowOff>
    </xdr:from>
    <xdr:ext cx="378565" cy="259045"/>
    <xdr:sp macro="" textlink="">
      <xdr:nvSpPr>
        <xdr:cNvPr id="734" name="テキスト ボックス 733"/>
        <xdr:cNvSpPr txBox="1"/>
      </xdr:nvSpPr>
      <xdr:spPr>
        <a:xfrm>
          <a:off x="2024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147955</xdr:rowOff>
    </xdr:from>
    <xdr:to>
      <xdr:col>28</xdr:col>
      <xdr:colOff>365125</xdr:colOff>
      <xdr:row>39</xdr:row>
      <xdr:rowOff>78105</xdr:rowOff>
    </xdr:to>
    <xdr:sp macro="" textlink="">
      <xdr:nvSpPr>
        <xdr:cNvPr id="735" name="円/楕円 734"/>
        <xdr:cNvSpPr/>
      </xdr:nvSpPr>
      <xdr:spPr>
        <a:xfrm>
          <a:off x="19494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69232</xdr:rowOff>
    </xdr:from>
    <xdr:ext cx="378565" cy="259045"/>
    <xdr:sp macro="" textlink="">
      <xdr:nvSpPr>
        <xdr:cNvPr id="736" name="テキスト ボックス 735"/>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148069</xdr:rowOff>
    </xdr:from>
    <xdr:to>
      <xdr:col>27</xdr:col>
      <xdr:colOff>161925</xdr:colOff>
      <xdr:row>39</xdr:row>
      <xdr:rowOff>78219</xdr:rowOff>
    </xdr:to>
    <xdr:sp macro="" textlink="">
      <xdr:nvSpPr>
        <xdr:cNvPr id="737" name="円/楕円 736"/>
        <xdr:cNvSpPr/>
      </xdr:nvSpPr>
      <xdr:spPr>
        <a:xfrm>
          <a:off x="18605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69346</xdr:rowOff>
    </xdr:from>
    <xdr:ext cx="378565" cy="259045"/>
    <xdr:sp macro="" textlink="">
      <xdr:nvSpPr>
        <xdr:cNvPr id="738" name="テキスト ボックス 737"/>
        <xdr:cNvSpPr txBox="1"/>
      </xdr:nvSpPr>
      <xdr:spPr>
        <a:xfrm>
          <a:off x="18467017" y="67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48626</xdr:rowOff>
    </xdr:from>
    <xdr:to>
      <xdr:col>32</xdr:col>
      <xdr:colOff>187325</xdr:colOff>
      <xdr:row>58</xdr:row>
      <xdr:rowOff>117983</xdr:rowOff>
    </xdr:to>
    <xdr:cxnSp macro="">
      <xdr:nvCxnSpPr>
        <xdr:cNvPr id="765" name="直線コネクタ 764"/>
        <xdr:cNvCxnSpPr/>
      </xdr:nvCxnSpPr>
      <xdr:spPr>
        <a:xfrm flipV="1">
          <a:off x="21323300" y="9992726"/>
          <a:ext cx="8382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117983</xdr:rowOff>
    </xdr:from>
    <xdr:to>
      <xdr:col>31</xdr:col>
      <xdr:colOff>34925</xdr:colOff>
      <xdr:row>58</xdr:row>
      <xdr:rowOff>133071</xdr:rowOff>
    </xdr:to>
    <xdr:cxnSp macro="">
      <xdr:nvCxnSpPr>
        <xdr:cNvPr id="768" name="直線コネクタ 767"/>
        <xdr:cNvCxnSpPr/>
      </xdr:nvCxnSpPr>
      <xdr:spPr>
        <a:xfrm flipV="1">
          <a:off x="20434300" y="1006208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127447</xdr:rowOff>
    </xdr:from>
    <xdr:to>
      <xdr:col>29</xdr:col>
      <xdr:colOff>517525</xdr:colOff>
      <xdr:row>58</xdr:row>
      <xdr:rowOff>133071</xdr:rowOff>
    </xdr:to>
    <xdr:cxnSp macro="">
      <xdr:nvCxnSpPr>
        <xdr:cNvPr id="771" name="直線コネクタ 770"/>
        <xdr:cNvCxnSpPr/>
      </xdr:nvCxnSpPr>
      <xdr:spPr>
        <a:xfrm>
          <a:off x="19545300" y="10071547"/>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127447</xdr:rowOff>
    </xdr:from>
    <xdr:to>
      <xdr:col>28</xdr:col>
      <xdr:colOff>314325</xdr:colOff>
      <xdr:row>58</xdr:row>
      <xdr:rowOff>139151</xdr:rowOff>
    </xdr:to>
    <xdr:cxnSp macro="">
      <xdr:nvCxnSpPr>
        <xdr:cNvPr id="774" name="直線コネクタ 773"/>
        <xdr:cNvCxnSpPr/>
      </xdr:nvCxnSpPr>
      <xdr:spPr>
        <a:xfrm flipV="1">
          <a:off x="18656300" y="1007154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169276</xdr:rowOff>
    </xdr:from>
    <xdr:to>
      <xdr:col>32</xdr:col>
      <xdr:colOff>238125</xdr:colOff>
      <xdr:row>58</xdr:row>
      <xdr:rowOff>99426</xdr:rowOff>
    </xdr:to>
    <xdr:sp macro="" textlink="">
      <xdr:nvSpPr>
        <xdr:cNvPr id="784" name="円/楕円 783"/>
        <xdr:cNvSpPr/>
      </xdr:nvSpPr>
      <xdr:spPr>
        <a:xfrm>
          <a:off x="221107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84203</xdr:rowOff>
    </xdr:from>
    <xdr:ext cx="469744" cy="259045"/>
    <xdr:sp macro="" textlink="">
      <xdr:nvSpPr>
        <xdr:cNvPr id="785" name="貸付金該当値テキスト"/>
        <xdr:cNvSpPr txBox="1"/>
      </xdr:nvSpPr>
      <xdr:spPr>
        <a:xfrm>
          <a:off x="22212300" y="98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67183</xdr:rowOff>
    </xdr:from>
    <xdr:to>
      <xdr:col>31</xdr:col>
      <xdr:colOff>85725</xdr:colOff>
      <xdr:row>58</xdr:row>
      <xdr:rowOff>168783</xdr:rowOff>
    </xdr:to>
    <xdr:sp macro="" textlink="">
      <xdr:nvSpPr>
        <xdr:cNvPr id="786" name="円/楕円 785"/>
        <xdr:cNvSpPr/>
      </xdr:nvSpPr>
      <xdr:spPr>
        <a:xfrm>
          <a:off x="21272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159910</xdr:rowOff>
    </xdr:from>
    <xdr:ext cx="378565" cy="259045"/>
    <xdr:sp macro="" textlink="">
      <xdr:nvSpPr>
        <xdr:cNvPr id="787" name="テキスト ボックス 786"/>
        <xdr:cNvSpPr txBox="1"/>
      </xdr:nvSpPr>
      <xdr:spPr>
        <a:xfrm>
          <a:off x="21134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82271</xdr:rowOff>
    </xdr:from>
    <xdr:to>
      <xdr:col>29</xdr:col>
      <xdr:colOff>568325</xdr:colOff>
      <xdr:row>59</xdr:row>
      <xdr:rowOff>12421</xdr:rowOff>
    </xdr:to>
    <xdr:sp macro="" textlink="">
      <xdr:nvSpPr>
        <xdr:cNvPr id="788" name="円/楕円 787"/>
        <xdr:cNvSpPr/>
      </xdr:nvSpPr>
      <xdr:spPr>
        <a:xfrm>
          <a:off x="20383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3548</xdr:rowOff>
    </xdr:from>
    <xdr:ext cx="378565" cy="259045"/>
    <xdr:sp macro="" textlink="">
      <xdr:nvSpPr>
        <xdr:cNvPr id="789" name="テキスト ボックス 788"/>
        <xdr:cNvSpPr txBox="1"/>
      </xdr:nvSpPr>
      <xdr:spPr>
        <a:xfrm>
          <a:off x="20245017" y="1011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76647</xdr:rowOff>
    </xdr:from>
    <xdr:to>
      <xdr:col>28</xdr:col>
      <xdr:colOff>365125</xdr:colOff>
      <xdr:row>59</xdr:row>
      <xdr:rowOff>6797</xdr:rowOff>
    </xdr:to>
    <xdr:sp macro="" textlink="">
      <xdr:nvSpPr>
        <xdr:cNvPr id="790" name="円/楕円 789"/>
        <xdr:cNvSpPr/>
      </xdr:nvSpPr>
      <xdr:spPr>
        <a:xfrm>
          <a:off x="19494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169374</xdr:rowOff>
    </xdr:from>
    <xdr:ext cx="378565" cy="259045"/>
    <xdr:sp macro="" textlink="">
      <xdr:nvSpPr>
        <xdr:cNvPr id="791" name="テキスト ボックス 790"/>
        <xdr:cNvSpPr txBox="1"/>
      </xdr:nvSpPr>
      <xdr:spPr>
        <a:xfrm>
          <a:off x="19356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88351</xdr:rowOff>
    </xdr:from>
    <xdr:to>
      <xdr:col>27</xdr:col>
      <xdr:colOff>161925</xdr:colOff>
      <xdr:row>59</xdr:row>
      <xdr:rowOff>18501</xdr:rowOff>
    </xdr:to>
    <xdr:sp macro="" textlink="">
      <xdr:nvSpPr>
        <xdr:cNvPr id="792" name="円/楕円 791"/>
        <xdr:cNvSpPr/>
      </xdr:nvSpPr>
      <xdr:spPr>
        <a:xfrm>
          <a:off x="18605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9628</xdr:rowOff>
    </xdr:from>
    <xdr:ext cx="313932" cy="259045"/>
    <xdr:sp macro="" textlink="">
      <xdr:nvSpPr>
        <xdr:cNvPr id="793" name="テキスト ボックス 792"/>
        <xdr:cNvSpPr txBox="1"/>
      </xdr:nvSpPr>
      <xdr:spPr>
        <a:xfrm>
          <a:off x="18499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65272</xdr:rowOff>
    </xdr:from>
    <xdr:to>
      <xdr:col>32</xdr:col>
      <xdr:colOff>187325</xdr:colOff>
      <xdr:row>76</xdr:row>
      <xdr:rowOff>92266</xdr:rowOff>
    </xdr:to>
    <xdr:cxnSp macro="">
      <xdr:nvCxnSpPr>
        <xdr:cNvPr id="822" name="直線コネクタ 821"/>
        <xdr:cNvCxnSpPr/>
      </xdr:nvCxnSpPr>
      <xdr:spPr>
        <a:xfrm flipV="1">
          <a:off x="21323300" y="13095472"/>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71326</xdr:rowOff>
    </xdr:from>
    <xdr:to>
      <xdr:col>31</xdr:col>
      <xdr:colOff>34925</xdr:colOff>
      <xdr:row>76</xdr:row>
      <xdr:rowOff>92266</xdr:rowOff>
    </xdr:to>
    <xdr:cxnSp macro="">
      <xdr:nvCxnSpPr>
        <xdr:cNvPr id="825" name="直線コネクタ 824"/>
        <xdr:cNvCxnSpPr/>
      </xdr:nvCxnSpPr>
      <xdr:spPr>
        <a:xfrm>
          <a:off x="20434300" y="1310152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40887</xdr:rowOff>
    </xdr:from>
    <xdr:to>
      <xdr:col>29</xdr:col>
      <xdr:colOff>517525</xdr:colOff>
      <xdr:row>76</xdr:row>
      <xdr:rowOff>71326</xdr:rowOff>
    </xdr:to>
    <xdr:cxnSp macro="">
      <xdr:nvCxnSpPr>
        <xdr:cNvPr id="828" name="直線コネクタ 827"/>
        <xdr:cNvCxnSpPr/>
      </xdr:nvCxnSpPr>
      <xdr:spPr>
        <a:xfrm>
          <a:off x="19545300" y="13071087"/>
          <a:ext cx="889000" cy="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40887</xdr:rowOff>
    </xdr:from>
    <xdr:to>
      <xdr:col>28</xdr:col>
      <xdr:colOff>314325</xdr:colOff>
      <xdr:row>76</xdr:row>
      <xdr:rowOff>70145</xdr:rowOff>
    </xdr:to>
    <xdr:cxnSp macro="">
      <xdr:nvCxnSpPr>
        <xdr:cNvPr id="831" name="直線コネクタ 830"/>
        <xdr:cNvCxnSpPr/>
      </xdr:nvCxnSpPr>
      <xdr:spPr>
        <a:xfrm flipV="1">
          <a:off x="18656300" y="13071087"/>
          <a:ext cx="8890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14472</xdr:rowOff>
    </xdr:from>
    <xdr:to>
      <xdr:col>32</xdr:col>
      <xdr:colOff>238125</xdr:colOff>
      <xdr:row>76</xdr:row>
      <xdr:rowOff>116072</xdr:rowOff>
    </xdr:to>
    <xdr:sp macro="" textlink="">
      <xdr:nvSpPr>
        <xdr:cNvPr id="841" name="円/楕円 840"/>
        <xdr:cNvSpPr/>
      </xdr:nvSpPr>
      <xdr:spPr>
        <a:xfrm>
          <a:off x="22110700" y="13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37349</xdr:rowOff>
    </xdr:from>
    <xdr:ext cx="599010" cy="259045"/>
    <xdr:sp macro="" textlink="">
      <xdr:nvSpPr>
        <xdr:cNvPr id="842" name="繰出金該当値テキスト"/>
        <xdr:cNvSpPr txBox="1"/>
      </xdr:nvSpPr>
      <xdr:spPr>
        <a:xfrm>
          <a:off x="22212300" y="1289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41466</xdr:rowOff>
    </xdr:from>
    <xdr:to>
      <xdr:col>31</xdr:col>
      <xdr:colOff>85725</xdr:colOff>
      <xdr:row>76</xdr:row>
      <xdr:rowOff>143066</xdr:rowOff>
    </xdr:to>
    <xdr:sp macro="" textlink="">
      <xdr:nvSpPr>
        <xdr:cNvPr id="843" name="円/楕円 842"/>
        <xdr:cNvSpPr/>
      </xdr:nvSpPr>
      <xdr:spPr>
        <a:xfrm>
          <a:off x="21272500" y="13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159593</xdr:rowOff>
    </xdr:from>
    <xdr:ext cx="599010" cy="259045"/>
    <xdr:sp macro="" textlink="">
      <xdr:nvSpPr>
        <xdr:cNvPr id="844" name="テキスト ボックス 843"/>
        <xdr:cNvSpPr txBox="1"/>
      </xdr:nvSpPr>
      <xdr:spPr>
        <a:xfrm>
          <a:off x="21023794" y="1284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20526</xdr:rowOff>
    </xdr:from>
    <xdr:to>
      <xdr:col>29</xdr:col>
      <xdr:colOff>568325</xdr:colOff>
      <xdr:row>76</xdr:row>
      <xdr:rowOff>122126</xdr:rowOff>
    </xdr:to>
    <xdr:sp macro="" textlink="">
      <xdr:nvSpPr>
        <xdr:cNvPr id="845" name="円/楕円 844"/>
        <xdr:cNvSpPr/>
      </xdr:nvSpPr>
      <xdr:spPr>
        <a:xfrm>
          <a:off x="20383500" y="130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138653</xdr:rowOff>
    </xdr:from>
    <xdr:ext cx="599010" cy="259045"/>
    <xdr:sp macro="" textlink="">
      <xdr:nvSpPr>
        <xdr:cNvPr id="846" name="テキスト ボックス 845"/>
        <xdr:cNvSpPr txBox="1"/>
      </xdr:nvSpPr>
      <xdr:spPr>
        <a:xfrm>
          <a:off x="20134794" y="128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161537</xdr:rowOff>
    </xdr:from>
    <xdr:to>
      <xdr:col>28</xdr:col>
      <xdr:colOff>365125</xdr:colOff>
      <xdr:row>76</xdr:row>
      <xdr:rowOff>91687</xdr:rowOff>
    </xdr:to>
    <xdr:sp macro="" textlink="">
      <xdr:nvSpPr>
        <xdr:cNvPr id="847" name="円/楕円 846"/>
        <xdr:cNvSpPr/>
      </xdr:nvSpPr>
      <xdr:spPr>
        <a:xfrm>
          <a:off x="19494500" y="130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108214</xdr:rowOff>
    </xdr:from>
    <xdr:ext cx="599010" cy="259045"/>
    <xdr:sp macro="" textlink="">
      <xdr:nvSpPr>
        <xdr:cNvPr id="848" name="テキスト ボックス 847"/>
        <xdr:cNvSpPr txBox="1"/>
      </xdr:nvSpPr>
      <xdr:spPr>
        <a:xfrm>
          <a:off x="19245794" y="1279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19345</xdr:rowOff>
    </xdr:from>
    <xdr:to>
      <xdr:col>27</xdr:col>
      <xdr:colOff>161925</xdr:colOff>
      <xdr:row>76</xdr:row>
      <xdr:rowOff>120945</xdr:rowOff>
    </xdr:to>
    <xdr:sp macro="" textlink="">
      <xdr:nvSpPr>
        <xdr:cNvPr id="849" name="円/楕円 848"/>
        <xdr:cNvSpPr/>
      </xdr:nvSpPr>
      <xdr:spPr>
        <a:xfrm>
          <a:off x="18605500" y="130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137472</xdr:rowOff>
    </xdr:from>
    <xdr:ext cx="599010" cy="259045"/>
    <xdr:sp macro="" textlink="">
      <xdr:nvSpPr>
        <xdr:cNvPr id="850" name="テキスト ボックス 849"/>
        <xdr:cNvSpPr txBox="1"/>
      </xdr:nvSpPr>
      <xdr:spPr>
        <a:xfrm>
          <a:off x="18356794" y="1282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1,966,821</a:t>
          </a:r>
          <a:r>
            <a:rPr kumimoji="1" lang="ja-JP" altLang="ja-JP" sz="1300">
              <a:solidFill>
                <a:schemeClr val="dk1"/>
              </a:solidFill>
              <a:effectLst/>
              <a:latin typeface="+mn-lt"/>
              <a:ea typeface="+mn-ea"/>
              <a:cs typeface="+mn-cs"/>
            </a:rPr>
            <a:t>円となっている。最もコストの高い普通建設事業費は住民一人当たり</a:t>
          </a:r>
          <a:r>
            <a:rPr kumimoji="1" lang="en-US" altLang="ja-JP" sz="1300">
              <a:solidFill>
                <a:schemeClr val="dk1"/>
              </a:solidFill>
              <a:effectLst/>
              <a:latin typeface="+mn-lt"/>
              <a:ea typeface="+mn-ea"/>
              <a:cs typeface="+mn-cs"/>
            </a:rPr>
            <a:t>490,899</a:t>
          </a:r>
          <a:r>
            <a:rPr kumimoji="1" lang="ja-JP" altLang="ja-JP" sz="1300">
              <a:solidFill>
                <a:schemeClr val="dk1"/>
              </a:solidFill>
              <a:effectLst/>
              <a:latin typeface="+mn-lt"/>
              <a:ea typeface="+mn-ea"/>
              <a:cs typeface="+mn-cs"/>
            </a:rPr>
            <a:t>円となっている。前年度決算と比較すると防災センター整備事業の事業費減などにより減少しているが、今後老朽化したインフラ施設や建物等の更新事業の増加が懸念される。公共施設等総合管理計画に基づき用途が重複している施設、利用頻度が低く老朽化が進んでいる施設に関しては積極的に除却を進める。人件費については計画的な職員採用を実施し削減を図る。物件費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ミカンコミバエ対策経費などで費用が増額となっているが、今後も電算関係経費の増などにより悪化が懸念される。各種委託料の見直しや、旅費・需用費の抑制及び予算編成時のシーリングの実施などにより抑制を図る。補助費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一部事務組合で実施された消防救急無線デジタル化整備事業負担金などにより増加している。今後は定住促進対策の費用の増加などにより悪化する懸念があるが、各種団体への補助金の見直しや不要な負担金の削除を図り改善に努める。繰出金については公営企業の継続事業による公債費の増や医療費が高い水準で移行していること等により今後も悪化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年国勢調査では</a:t>
          </a:r>
          <a:r>
            <a:rPr kumimoji="1" lang="en-US" altLang="ja-JP" sz="1300">
              <a:solidFill>
                <a:schemeClr val="dk1"/>
              </a:solidFill>
              <a:effectLst/>
              <a:latin typeface="+mn-lt"/>
              <a:ea typeface="+mn-ea"/>
              <a:cs typeface="+mn-cs"/>
            </a:rPr>
            <a:t>12.3</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1,765</a:t>
          </a:r>
          <a:r>
            <a:rPr kumimoji="1" lang="ja-JP" altLang="ja-JP" sz="1300">
              <a:solidFill>
                <a:schemeClr val="dk1"/>
              </a:solidFill>
              <a:effectLst/>
              <a:latin typeface="+mn-lt"/>
              <a:ea typeface="+mn-ea"/>
              <a:cs typeface="+mn-cs"/>
            </a:rPr>
            <a:t>人（平成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2,013</a:t>
          </a:r>
          <a:r>
            <a:rPr kumimoji="1" lang="ja-JP" altLang="ja-JP" sz="1300">
              <a:solidFill>
                <a:schemeClr val="dk1"/>
              </a:solidFill>
              <a:effectLst/>
              <a:latin typeface="+mn-lt"/>
              <a:ea typeface="+mn-ea"/>
              <a:cs typeface="+mn-cs"/>
            </a:rPr>
            <a:t>人）、平成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年国勢調査では</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1,530</a:t>
          </a:r>
          <a:r>
            <a:rPr kumimoji="1" lang="ja-JP" altLang="ja-JP" sz="1300">
              <a:solidFill>
                <a:schemeClr val="dk1"/>
              </a:solidFill>
              <a:effectLst/>
              <a:latin typeface="+mn-lt"/>
              <a:ea typeface="+mn-ea"/>
              <a:cs typeface="+mn-cs"/>
            </a:rPr>
            <a:t>人となった。人口減少に歯止めをかけないと人口一人当たりのコストはいずれの経費も増加増加すると思われる。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117199</xdr:rowOff>
    </xdr:from>
    <xdr:to>
      <xdr:col>6</xdr:col>
      <xdr:colOff>511175</xdr:colOff>
      <xdr:row>35</xdr:row>
      <xdr:rowOff>135406</xdr:rowOff>
    </xdr:to>
    <xdr:cxnSp macro="">
      <xdr:nvCxnSpPr>
        <xdr:cNvPr id="62" name="直線コネクタ 61"/>
        <xdr:cNvCxnSpPr/>
      </xdr:nvCxnSpPr>
      <xdr:spPr>
        <a:xfrm flipV="1">
          <a:off x="3797300" y="6117949"/>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135128</xdr:rowOff>
    </xdr:from>
    <xdr:to>
      <xdr:col>5</xdr:col>
      <xdr:colOff>358775</xdr:colOff>
      <xdr:row>35</xdr:row>
      <xdr:rowOff>135406</xdr:rowOff>
    </xdr:to>
    <xdr:cxnSp macro="">
      <xdr:nvCxnSpPr>
        <xdr:cNvPr id="65" name="直線コネクタ 64"/>
        <xdr:cNvCxnSpPr/>
      </xdr:nvCxnSpPr>
      <xdr:spPr>
        <a:xfrm>
          <a:off x="2908300" y="6135878"/>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128139</xdr:rowOff>
    </xdr:from>
    <xdr:to>
      <xdr:col>4</xdr:col>
      <xdr:colOff>155575</xdr:colOff>
      <xdr:row>35</xdr:row>
      <xdr:rowOff>135128</xdr:rowOff>
    </xdr:to>
    <xdr:cxnSp macro="">
      <xdr:nvCxnSpPr>
        <xdr:cNvPr id="68" name="直線コネクタ 67"/>
        <xdr:cNvCxnSpPr/>
      </xdr:nvCxnSpPr>
      <xdr:spPr>
        <a:xfrm>
          <a:off x="2019300" y="612888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73716</xdr:rowOff>
    </xdr:from>
    <xdr:to>
      <xdr:col>2</xdr:col>
      <xdr:colOff>638175</xdr:colOff>
      <xdr:row>35</xdr:row>
      <xdr:rowOff>128139</xdr:rowOff>
    </xdr:to>
    <xdr:cxnSp macro="">
      <xdr:nvCxnSpPr>
        <xdr:cNvPr id="71" name="直線コネクタ 70"/>
        <xdr:cNvCxnSpPr/>
      </xdr:nvCxnSpPr>
      <xdr:spPr>
        <a:xfrm>
          <a:off x="1130300" y="6074466"/>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66399</xdr:rowOff>
    </xdr:from>
    <xdr:to>
      <xdr:col>6</xdr:col>
      <xdr:colOff>561975</xdr:colOff>
      <xdr:row>35</xdr:row>
      <xdr:rowOff>167999</xdr:rowOff>
    </xdr:to>
    <xdr:sp macro="" textlink="">
      <xdr:nvSpPr>
        <xdr:cNvPr id="81" name="円/楕円 80"/>
        <xdr:cNvSpPr/>
      </xdr:nvSpPr>
      <xdr:spPr>
        <a:xfrm>
          <a:off x="4584700" y="60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89276</xdr:rowOff>
    </xdr:from>
    <xdr:ext cx="534377" cy="259045"/>
    <xdr:sp macro="" textlink="">
      <xdr:nvSpPr>
        <xdr:cNvPr id="82" name="議会費該当値テキスト"/>
        <xdr:cNvSpPr txBox="1"/>
      </xdr:nvSpPr>
      <xdr:spPr>
        <a:xfrm>
          <a:off x="4686300" y="59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84606</xdr:rowOff>
    </xdr:from>
    <xdr:to>
      <xdr:col>5</xdr:col>
      <xdr:colOff>409575</xdr:colOff>
      <xdr:row>36</xdr:row>
      <xdr:rowOff>14756</xdr:rowOff>
    </xdr:to>
    <xdr:sp macro="" textlink="">
      <xdr:nvSpPr>
        <xdr:cNvPr id="83" name="円/楕円 82"/>
        <xdr:cNvSpPr/>
      </xdr:nvSpPr>
      <xdr:spPr>
        <a:xfrm>
          <a:off x="3746500" y="60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31283</xdr:rowOff>
    </xdr:from>
    <xdr:ext cx="534377" cy="259045"/>
    <xdr:sp macro="" textlink="">
      <xdr:nvSpPr>
        <xdr:cNvPr id="84" name="テキスト ボックス 83"/>
        <xdr:cNvSpPr txBox="1"/>
      </xdr:nvSpPr>
      <xdr:spPr>
        <a:xfrm>
          <a:off x="3530111" y="5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84328</xdr:rowOff>
    </xdr:from>
    <xdr:to>
      <xdr:col>4</xdr:col>
      <xdr:colOff>206375</xdr:colOff>
      <xdr:row>36</xdr:row>
      <xdr:rowOff>14478</xdr:rowOff>
    </xdr:to>
    <xdr:sp macro="" textlink="">
      <xdr:nvSpPr>
        <xdr:cNvPr id="85" name="円/楕円 84"/>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31005</xdr:rowOff>
    </xdr:from>
    <xdr:ext cx="534377" cy="259045"/>
    <xdr:sp macro="" textlink="">
      <xdr:nvSpPr>
        <xdr:cNvPr id="86" name="テキスト ボックス 85"/>
        <xdr:cNvSpPr txBox="1"/>
      </xdr:nvSpPr>
      <xdr:spPr>
        <a:xfrm>
          <a:off x="2641111" y="58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77339</xdr:rowOff>
    </xdr:from>
    <xdr:to>
      <xdr:col>3</xdr:col>
      <xdr:colOff>3175</xdr:colOff>
      <xdr:row>36</xdr:row>
      <xdr:rowOff>7489</xdr:rowOff>
    </xdr:to>
    <xdr:sp macro="" textlink="">
      <xdr:nvSpPr>
        <xdr:cNvPr id="87" name="円/楕円 86"/>
        <xdr:cNvSpPr/>
      </xdr:nvSpPr>
      <xdr:spPr>
        <a:xfrm>
          <a:off x="1968500" y="6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24016</xdr:rowOff>
    </xdr:from>
    <xdr:ext cx="534377" cy="259045"/>
    <xdr:sp macro="" textlink="">
      <xdr:nvSpPr>
        <xdr:cNvPr id="88" name="テキスト ボックス 87"/>
        <xdr:cNvSpPr txBox="1"/>
      </xdr:nvSpPr>
      <xdr:spPr>
        <a:xfrm>
          <a:off x="1752111" y="58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22916</xdr:rowOff>
    </xdr:from>
    <xdr:to>
      <xdr:col>1</xdr:col>
      <xdr:colOff>485775</xdr:colOff>
      <xdr:row>35</xdr:row>
      <xdr:rowOff>124516</xdr:rowOff>
    </xdr:to>
    <xdr:sp macro="" textlink="">
      <xdr:nvSpPr>
        <xdr:cNvPr id="89" name="円/楕円 88"/>
        <xdr:cNvSpPr/>
      </xdr:nvSpPr>
      <xdr:spPr>
        <a:xfrm>
          <a:off x="1079500" y="60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141043</xdr:rowOff>
    </xdr:from>
    <xdr:ext cx="534377" cy="259045"/>
    <xdr:sp macro="" textlink="">
      <xdr:nvSpPr>
        <xdr:cNvPr id="90" name="テキスト ボックス 89"/>
        <xdr:cNvSpPr txBox="1"/>
      </xdr:nvSpPr>
      <xdr:spPr>
        <a:xfrm>
          <a:off x="863111" y="57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122838</xdr:rowOff>
    </xdr:from>
    <xdr:to>
      <xdr:col>6</xdr:col>
      <xdr:colOff>511175</xdr:colOff>
      <xdr:row>57</xdr:row>
      <xdr:rowOff>14475</xdr:rowOff>
    </xdr:to>
    <xdr:cxnSp macro="">
      <xdr:nvCxnSpPr>
        <xdr:cNvPr id="115" name="直線コネクタ 114"/>
        <xdr:cNvCxnSpPr/>
      </xdr:nvCxnSpPr>
      <xdr:spPr>
        <a:xfrm flipV="1">
          <a:off x="3797300" y="9724038"/>
          <a:ext cx="838200" cy="6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14475</xdr:rowOff>
    </xdr:from>
    <xdr:to>
      <xdr:col>5</xdr:col>
      <xdr:colOff>358775</xdr:colOff>
      <xdr:row>57</xdr:row>
      <xdr:rowOff>16979</xdr:rowOff>
    </xdr:to>
    <xdr:cxnSp macro="">
      <xdr:nvCxnSpPr>
        <xdr:cNvPr id="118" name="直線コネクタ 117"/>
        <xdr:cNvCxnSpPr/>
      </xdr:nvCxnSpPr>
      <xdr:spPr>
        <a:xfrm flipV="1">
          <a:off x="2908300" y="978712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12390</xdr:rowOff>
    </xdr:from>
    <xdr:to>
      <xdr:col>4</xdr:col>
      <xdr:colOff>155575</xdr:colOff>
      <xdr:row>57</xdr:row>
      <xdr:rowOff>16979</xdr:rowOff>
    </xdr:to>
    <xdr:cxnSp macro="">
      <xdr:nvCxnSpPr>
        <xdr:cNvPr id="121" name="直線コネクタ 120"/>
        <xdr:cNvCxnSpPr/>
      </xdr:nvCxnSpPr>
      <xdr:spPr>
        <a:xfrm>
          <a:off x="2019300" y="9785040"/>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12390</xdr:rowOff>
    </xdr:from>
    <xdr:to>
      <xdr:col>2</xdr:col>
      <xdr:colOff>638175</xdr:colOff>
      <xdr:row>57</xdr:row>
      <xdr:rowOff>24821</xdr:rowOff>
    </xdr:to>
    <xdr:cxnSp macro="">
      <xdr:nvCxnSpPr>
        <xdr:cNvPr id="124" name="直線コネクタ 123"/>
        <xdr:cNvCxnSpPr/>
      </xdr:nvCxnSpPr>
      <xdr:spPr>
        <a:xfrm flipV="1">
          <a:off x="1130300" y="9785040"/>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72038</xdr:rowOff>
    </xdr:from>
    <xdr:to>
      <xdr:col>6</xdr:col>
      <xdr:colOff>561975</xdr:colOff>
      <xdr:row>57</xdr:row>
      <xdr:rowOff>2188</xdr:rowOff>
    </xdr:to>
    <xdr:sp macro="" textlink="">
      <xdr:nvSpPr>
        <xdr:cNvPr id="134" name="円/楕円 133"/>
        <xdr:cNvSpPr/>
      </xdr:nvSpPr>
      <xdr:spPr>
        <a:xfrm>
          <a:off x="4584700" y="96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94915</xdr:rowOff>
    </xdr:from>
    <xdr:ext cx="599010" cy="259045"/>
    <xdr:sp macro="" textlink="">
      <xdr:nvSpPr>
        <xdr:cNvPr id="135" name="総務費該当値テキスト"/>
        <xdr:cNvSpPr txBox="1"/>
      </xdr:nvSpPr>
      <xdr:spPr>
        <a:xfrm>
          <a:off x="4686300" y="952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135125</xdr:rowOff>
    </xdr:from>
    <xdr:to>
      <xdr:col>5</xdr:col>
      <xdr:colOff>409575</xdr:colOff>
      <xdr:row>57</xdr:row>
      <xdr:rowOff>65275</xdr:rowOff>
    </xdr:to>
    <xdr:sp macro="" textlink="">
      <xdr:nvSpPr>
        <xdr:cNvPr id="136" name="円/楕円 135"/>
        <xdr:cNvSpPr/>
      </xdr:nvSpPr>
      <xdr:spPr>
        <a:xfrm>
          <a:off x="3746500" y="97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81802</xdr:rowOff>
    </xdr:from>
    <xdr:ext cx="599010" cy="259045"/>
    <xdr:sp macro="" textlink="">
      <xdr:nvSpPr>
        <xdr:cNvPr id="137" name="テキスト ボックス 136"/>
        <xdr:cNvSpPr txBox="1"/>
      </xdr:nvSpPr>
      <xdr:spPr>
        <a:xfrm>
          <a:off x="3497794" y="95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137629</xdr:rowOff>
    </xdr:from>
    <xdr:to>
      <xdr:col>4</xdr:col>
      <xdr:colOff>206375</xdr:colOff>
      <xdr:row>57</xdr:row>
      <xdr:rowOff>67779</xdr:rowOff>
    </xdr:to>
    <xdr:sp macro="" textlink="">
      <xdr:nvSpPr>
        <xdr:cNvPr id="138" name="円/楕円 137"/>
        <xdr:cNvSpPr/>
      </xdr:nvSpPr>
      <xdr:spPr>
        <a:xfrm>
          <a:off x="2857500" y="97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84306</xdr:rowOff>
    </xdr:from>
    <xdr:ext cx="599010" cy="259045"/>
    <xdr:sp macro="" textlink="">
      <xdr:nvSpPr>
        <xdr:cNvPr id="139" name="テキスト ボックス 138"/>
        <xdr:cNvSpPr txBox="1"/>
      </xdr:nvSpPr>
      <xdr:spPr>
        <a:xfrm>
          <a:off x="2608794" y="95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133040</xdr:rowOff>
    </xdr:from>
    <xdr:to>
      <xdr:col>3</xdr:col>
      <xdr:colOff>3175</xdr:colOff>
      <xdr:row>57</xdr:row>
      <xdr:rowOff>63190</xdr:rowOff>
    </xdr:to>
    <xdr:sp macro="" textlink="">
      <xdr:nvSpPr>
        <xdr:cNvPr id="140" name="円/楕円 139"/>
        <xdr:cNvSpPr/>
      </xdr:nvSpPr>
      <xdr:spPr>
        <a:xfrm>
          <a:off x="1968500" y="97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79717</xdr:rowOff>
    </xdr:from>
    <xdr:ext cx="599010" cy="259045"/>
    <xdr:sp macro="" textlink="">
      <xdr:nvSpPr>
        <xdr:cNvPr id="141" name="テキスト ボックス 140"/>
        <xdr:cNvSpPr txBox="1"/>
      </xdr:nvSpPr>
      <xdr:spPr>
        <a:xfrm>
          <a:off x="1719794" y="950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145471</xdr:rowOff>
    </xdr:from>
    <xdr:to>
      <xdr:col>1</xdr:col>
      <xdr:colOff>485775</xdr:colOff>
      <xdr:row>57</xdr:row>
      <xdr:rowOff>75621</xdr:rowOff>
    </xdr:to>
    <xdr:sp macro="" textlink="">
      <xdr:nvSpPr>
        <xdr:cNvPr id="142" name="円/楕円 141"/>
        <xdr:cNvSpPr/>
      </xdr:nvSpPr>
      <xdr:spPr>
        <a:xfrm>
          <a:off x="1079500" y="97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92148</xdr:rowOff>
    </xdr:from>
    <xdr:ext cx="599010" cy="259045"/>
    <xdr:sp macro="" textlink="">
      <xdr:nvSpPr>
        <xdr:cNvPr id="143" name="テキスト ボックス 142"/>
        <xdr:cNvSpPr txBox="1"/>
      </xdr:nvSpPr>
      <xdr:spPr>
        <a:xfrm>
          <a:off x="830794" y="952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30628</xdr:rowOff>
    </xdr:from>
    <xdr:to>
      <xdr:col>6</xdr:col>
      <xdr:colOff>511175</xdr:colOff>
      <xdr:row>78</xdr:row>
      <xdr:rowOff>57626</xdr:rowOff>
    </xdr:to>
    <xdr:cxnSp macro="">
      <xdr:nvCxnSpPr>
        <xdr:cNvPr id="172" name="直線コネクタ 171"/>
        <xdr:cNvCxnSpPr/>
      </xdr:nvCxnSpPr>
      <xdr:spPr>
        <a:xfrm flipV="1">
          <a:off x="3797300" y="13403728"/>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47495</xdr:rowOff>
    </xdr:from>
    <xdr:to>
      <xdr:col>5</xdr:col>
      <xdr:colOff>358775</xdr:colOff>
      <xdr:row>78</xdr:row>
      <xdr:rowOff>57626</xdr:rowOff>
    </xdr:to>
    <xdr:cxnSp macro="">
      <xdr:nvCxnSpPr>
        <xdr:cNvPr id="175" name="直線コネクタ 174"/>
        <xdr:cNvCxnSpPr/>
      </xdr:nvCxnSpPr>
      <xdr:spPr>
        <a:xfrm>
          <a:off x="2908300" y="13420595"/>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47495</xdr:rowOff>
    </xdr:from>
    <xdr:to>
      <xdr:col>4</xdr:col>
      <xdr:colOff>155575</xdr:colOff>
      <xdr:row>78</xdr:row>
      <xdr:rowOff>57283</xdr:rowOff>
    </xdr:to>
    <xdr:cxnSp macro="">
      <xdr:nvCxnSpPr>
        <xdr:cNvPr id="178" name="直線コネクタ 177"/>
        <xdr:cNvCxnSpPr/>
      </xdr:nvCxnSpPr>
      <xdr:spPr>
        <a:xfrm flipV="1">
          <a:off x="2019300" y="1342059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48848</xdr:rowOff>
    </xdr:from>
    <xdr:to>
      <xdr:col>2</xdr:col>
      <xdr:colOff>638175</xdr:colOff>
      <xdr:row>78</xdr:row>
      <xdr:rowOff>57283</xdr:rowOff>
    </xdr:to>
    <xdr:cxnSp macro="">
      <xdr:nvCxnSpPr>
        <xdr:cNvPr id="181" name="直線コネクタ 180"/>
        <xdr:cNvCxnSpPr/>
      </xdr:nvCxnSpPr>
      <xdr:spPr>
        <a:xfrm>
          <a:off x="1130300" y="13421948"/>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151278</xdr:rowOff>
    </xdr:from>
    <xdr:to>
      <xdr:col>6</xdr:col>
      <xdr:colOff>561975</xdr:colOff>
      <xdr:row>78</xdr:row>
      <xdr:rowOff>81428</xdr:rowOff>
    </xdr:to>
    <xdr:sp macro="" textlink="">
      <xdr:nvSpPr>
        <xdr:cNvPr id="191" name="円/楕円 190"/>
        <xdr:cNvSpPr/>
      </xdr:nvSpPr>
      <xdr:spPr>
        <a:xfrm>
          <a:off x="4584700" y="13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6826</xdr:rowOff>
    </xdr:from>
    <xdr:to>
      <xdr:col>5</xdr:col>
      <xdr:colOff>409575</xdr:colOff>
      <xdr:row>78</xdr:row>
      <xdr:rowOff>108426</xdr:rowOff>
    </xdr:to>
    <xdr:sp macro="" textlink="">
      <xdr:nvSpPr>
        <xdr:cNvPr id="193" name="円/楕円 192"/>
        <xdr:cNvSpPr/>
      </xdr:nvSpPr>
      <xdr:spPr>
        <a:xfrm>
          <a:off x="3746500" y="13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124953</xdr:rowOff>
    </xdr:from>
    <xdr:ext cx="599010" cy="259045"/>
    <xdr:sp macro="" textlink="">
      <xdr:nvSpPr>
        <xdr:cNvPr id="194" name="テキスト ボックス 193"/>
        <xdr:cNvSpPr txBox="1"/>
      </xdr:nvSpPr>
      <xdr:spPr>
        <a:xfrm>
          <a:off x="3497794" y="131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168145</xdr:rowOff>
    </xdr:from>
    <xdr:to>
      <xdr:col>4</xdr:col>
      <xdr:colOff>206375</xdr:colOff>
      <xdr:row>78</xdr:row>
      <xdr:rowOff>98295</xdr:rowOff>
    </xdr:to>
    <xdr:sp macro="" textlink="">
      <xdr:nvSpPr>
        <xdr:cNvPr id="195" name="円/楕円 194"/>
        <xdr:cNvSpPr/>
      </xdr:nvSpPr>
      <xdr:spPr>
        <a:xfrm>
          <a:off x="2857500" y="13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114822</xdr:rowOff>
    </xdr:from>
    <xdr:ext cx="599010" cy="259045"/>
    <xdr:sp macro="" textlink="">
      <xdr:nvSpPr>
        <xdr:cNvPr id="196" name="テキスト ボックス 195"/>
        <xdr:cNvSpPr txBox="1"/>
      </xdr:nvSpPr>
      <xdr:spPr>
        <a:xfrm>
          <a:off x="2608794" y="1314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6483</xdr:rowOff>
    </xdr:from>
    <xdr:to>
      <xdr:col>3</xdr:col>
      <xdr:colOff>3175</xdr:colOff>
      <xdr:row>78</xdr:row>
      <xdr:rowOff>108083</xdr:rowOff>
    </xdr:to>
    <xdr:sp macro="" textlink="">
      <xdr:nvSpPr>
        <xdr:cNvPr id="197" name="円/楕円 196"/>
        <xdr:cNvSpPr/>
      </xdr:nvSpPr>
      <xdr:spPr>
        <a:xfrm>
          <a:off x="1968500" y="133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124610</xdr:rowOff>
    </xdr:from>
    <xdr:ext cx="599010" cy="259045"/>
    <xdr:sp macro="" textlink="">
      <xdr:nvSpPr>
        <xdr:cNvPr id="198" name="テキスト ボックス 197"/>
        <xdr:cNvSpPr txBox="1"/>
      </xdr:nvSpPr>
      <xdr:spPr>
        <a:xfrm>
          <a:off x="1719794" y="1315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169498</xdr:rowOff>
    </xdr:from>
    <xdr:to>
      <xdr:col>1</xdr:col>
      <xdr:colOff>485775</xdr:colOff>
      <xdr:row>78</xdr:row>
      <xdr:rowOff>99648</xdr:rowOff>
    </xdr:to>
    <xdr:sp macro="" textlink="">
      <xdr:nvSpPr>
        <xdr:cNvPr id="199" name="円/楕円 198"/>
        <xdr:cNvSpPr/>
      </xdr:nvSpPr>
      <xdr:spPr>
        <a:xfrm>
          <a:off x="1079500" y="133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116175</xdr:rowOff>
    </xdr:from>
    <xdr:ext cx="599010" cy="259045"/>
    <xdr:sp macro="" textlink="">
      <xdr:nvSpPr>
        <xdr:cNvPr id="200" name="テキスト ボックス 199"/>
        <xdr:cNvSpPr txBox="1"/>
      </xdr:nvSpPr>
      <xdr:spPr>
        <a:xfrm>
          <a:off x="830794" y="1314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28911</xdr:rowOff>
    </xdr:from>
    <xdr:to>
      <xdr:col>6</xdr:col>
      <xdr:colOff>511175</xdr:colOff>
      <xdr:row>97</xdr:row>
      <xdr:rowOff>60096</xdr:rowOff>
    </xdr:to>
    <xdr:cxnSp macro="">
      <xdr:nvCxnSpPr>
        <xdr:cNvPr id="231" name="直線コネクタ 230"/>
        <xdr:cNvCxnSpPr/>
      </xdr:nvCxnSpPr>
      <xdr:spPr>
        <a:xfrm>
          <a:off x="3797300" y="16659561"/>
          <a:ext cx="8382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163739</xdr:rowOff>
    </xdr:from>
    <xdr:to>
      <xdr:col>5</xdr:col>
      <xdr:colOff>358775</xdr:colOff>
      <xdr:row>97</xdr:row>
      <xdr:rowOff>28911</xdr:rowOff>
    </xdr:to>
    <xdr:cxnSp macro="">
      <xdr:nvCxnSpPr>
        <xdr:cNvPr id="234" name="直線コネクタ 233"/>
        <xdr:cNvCxnSpPr/>
      </xdr:nvCxnSpPr>
      <xdr:spPr>
        <a:xfrm>
          <a:off x="2908300" y="16622939"/>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163739</xdr:rowOff>
    </xdr:from>
    <xdr:to>
      <xdr:col>4</xdr:col>
      <xdr:colOff>155575</xdr:colOff>
      <xdr:row>97</xdr:row>
      <xdr:rowOff>74163</xdr:rowOff>
    </xdr:to>
    <xdr:cxnSp macro="">
      <xdr:nvCxnSpPr>
        <xdr:cNvPr id="237" name="直線コネクタ 236"/>
        <xdr:cNvCxnSpPr/>
      </xdr:nvCxnSpPr>
      <xdr:spPr>
        <a:xfrm flipV="1">
          <a:off x="2019300" y="16622939"/>
          <a:ext cx="889000" cy="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56286</xdr:rowOff>
    </xdr:from>
    <xdr:to>
      <xdr:col>2</xdr:col>
      <xdr:colOff>638175</xdr:colOff>
      <xdr:row>97</xdr:row>
      <xdr:rowOff>74163</xdr:rowOff>
    </xdr:to>
    <xdr:cxnSp macro="">
      <xdr:nvCxnSpPr>
        <xdr:cNvPr id="240" name="直線コネクタ 239"/>
        <xdr:cNvCxnSpPr/>
      </xdr:nvCxnSpPr>
      <xdr:spPr>
        <a:xfrm>
          <a:off x="1130300" y="16686936"/>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9296</xdr:rowOff>
    </xdr:from>
    <xdr:to>
      <xdr:col>6</xdr:col>
      <xdr:colOff>561975</xdr:colOff>
      <xdr:row>97</xdr:row>
      <xdr:rowOff>110896</xdr:rowOff>
    </xdr:to>
    <xdr:sp macro="" textlink="">
      <xdr:nvSpPr>
        <xdr:cNvPr id="250" name="円/楕円 249"/>
        <xdr:cNvSpPr/>
      </xdr:nvSpPr>
      <xdr:spPr>
        <a:xfrm>
          <a:off x="4584700" y="166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159173</xdr:rowOff>
    </xdr:from>
    <xdr:ext cx="599010" cy="259045"/>
    <xdr:sp macro="" textlink="">
      <xdr:nvSpPr>
        <xdr:cNvPr id="251" name="衛生費該当値テキスト"/>
        <xdr:cNvSpPr txBox="1"/>
      </xdr:nvSpPr>
      <xdr:spPr>
        <a:xfrm>
          <a:off x="4686300" y="166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149561</xdr:rowOff>
    </xdr:from>
    <xdr:to>
      <xdr:col>5</xdr:col>
      <xdr:colOff>409575</xdr:colOff>
      <xdr:row>97</xdr:row>
      <xdr:rowOff>79711</xdr:rowOff>
    </xdr:to>
    <xdr:sp macro="" textlink="">
      <xdr:nvSpPr>
        <xdr:cNvPr id="252" name="円/楕円 251"/>
        <xdr:cNvSpPr/>
      </xdr:nvSpPr>
      <xdr:spPr>
        <a:xfrm>
          <a:off x="3746500" y="166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96238</xdr:rowOff>
    </xdr:from>
    <xdr:ext cx="599010" cy="259045"/>
    <xdr:sp macro="" textlink="">
      <xdr:nvSpPr>
        <xdr:cNvPr id="253" name="テキスト ボックス 252"/>
        <xdr:cNvSpPr txBox="1"/>
      </xdr:nvSpPr>
      <xdr:spPr>
        <a:xfrm>
          <a:off x="3497794" y="1638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112939</xdr:rowOff>
    </xdr:from>
    <xdr:to>
      <xdr:col>4</xdr:col>
      <xdr:colOff>206375</xdr:colOff>
      <xdr:row>97</xdr:row>
      <xdr:rowOff>43089</xdr:rowOff>
    </xdr:to>
    <xdr:sp macro="" textlink="">
      <xdr:nvSpPr>
        <xdr:cNvPr id="254" name="円/楕円 253"/>
        <xdr:cNvSpPr/>
      </xdr:nvSpPr>
      <xdr:spPr>
        <a:xfrm>
          <a:off x="2857500" y="16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59616</xdr:rowOff>
    </xdr:from>
    <xdr:ext cx="599010" cy="259045"/>
    <xdr:sp macro="" textlink="">
      <xdr:nvSpPr>
        <xdr:cNvPr id="255" name="テキスト ボックス 254"/>
        <xdr:cNvSpPr txBox="1"/>
      </xdr:nvSpPr>
      <xdr:spPr>
        <a:xfrm>
          <a:off x="2608794" y="1634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23363</xdr:rowOff>
    </xdr:from>
    <xdr:to>
      <xdr:col>3</xdr:col>
      <xdr:colOff>3175</xdr:colOff>
      <xdr:row>97</xdr:row>
      <xdr:rowOff>124963</xdr:rowOff>
    </xdr:to>
    <xdr:sp macro="" textlink="">
      <xdr:nvSpPr>
        <xdr:cNvPr id="256" name="円/楕円 255"/>
        <xdr:cNvSpPr/>
      </xdr:nvSpPr>
      <xdr:spPr>
        <a:xfrm>
          <a:off x="1968500" y="16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141490</xdr:rowOff>
    </xdr:from>
    <xdr:ext cx="599010" cy="259045"/>
    <xdr:sp macro="" textlink="">
      <xdr:nvSpPr>
        <xdr:cNvPr id="257" name="テキスト ボックス 256"/>
        <xdr:cNvSpPr txBox="1"/>
      </xdr:nvSpPr>
      <xdr:spPr>
        <a:xfrm>
          <a:off x="1719794" y="1642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5486</xdr:rowOff>
    </xdr:from>
    <xdr:to>
      <xdr:col>1</xdr:col>
      <xdr:colOff>485775</xdr:colOff>
      <xdr:row>97</xdr:row>
      <xdr:rowOff>107086</xdr:rowOff>
    </xdr:to>
    <xdr:sp macro="" textlink="">
      <xdr:nvSpPr>
        <xdr:cNvPr id="258" name="円/楕円 257"/>
        <xdr:cNvSpPr/>
      </xdr:nvSpPr>
      <xdr:spPr>
        <a:xfrm>
          <a:off x="1079500" y="166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123613</xdr:rowOff>
    </xdr:from>
    <xdr:ext cx="599010" cy="259045"/>
    <xdr:sp macro="" textlink="">
      <xdr:nvSpPr>
        <xdr:cNvPr id="259" name="テキスト ボックス 258"/>
        <xdr:cNvSpPr txBox="1"/>
      </xdr:nvSpPr>
      <xdr:spPr>
        <a:xfrm>
          <a:off x="830794" y="1641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129984</xdr:rowOff>
    </xdr:from>
    <xdr:to>
      <xdr:col>15</xdr:col>
      <xdr:colOff>180975</xdr:colOff>
      <xdr:row>39</xdr:row>
      <xdr:rowOff>44450</xdr:rowOff>
    </xdr:to>
    <xdr:cxnSp macro="">
      <xdr:nvCxnSpPr>
        <xdr:cNvPr id="288" name="直線コネクタ 287"/>
        <xdr:cNvCxnSpPr/>
      </xdr:nvCxnSpPr>
      <xdr:spPr>
        <a:xfrm>
          <a:off x="9639300" y="6645084"/>
          <a:ext cx="8382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65672</xdr:rowOff>
    </xdr:from>
    <xdr:to>
      <xdr:col>14</xdr:col>
      <xdr:colOff>28575</xdr:colOff>
      <xdr:row>38</xdr:row>
      <xdr:rowOff>129984</xdr:rowOff>
    </xdr:to>
    <xdr:cxnSp macro="">
      <xdr:nvCxnSpPr>
        <xdr:cNvPr id="291" name="直線コネクタ 290"/>
        <xdr:cNvCxnSpPr/>
      </xdr:nvCxnSpPr>
      <xdr:spPr>
        <a:xfrm>
          <a:off x="8750300" y="6580772"/>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65672</xdr:rowOff>
    </xdr:from>
    <xdr:to>
      <xdr:col>12</xdr:col>
      <xdr:colOff>511175</xdr:colOff>
      <xdr:row>39</xdr:row>
      <xdr:rowOff>18771</xdr:rowOff>
    </xdr:to>
    <xdr:cxnSp macro="">
      <xdr:nvCxnSpPr>
        <xdr:cNvPr id="294" name="直線コネクタ 293"/>
        <xdr:cNvCxnSpPr/>
      </xdr:nvCxnSpPr>
      <xdr:spPr>
        <a:xfrm flipV="1">
          <a:off x="7861300" y="6580772"/>
          <a:ext cx="8890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115544</xdr:rowOff>
    </xdr:from>
    <xdr:to>
      <xdr:col>11</xdr:col>
      <xdr:colOff>307975</xdr:colOff>
      <xdr:row>39</xdr:row>
      <xdr:rowOff>18771</xdr:rowOff>
    </xdr:to>
    <xdr:cxnSp macro="">
      <xdr:nvCxnSpPr>
        <xdr:cNvPr id="297" name="直線コネクタ 296"/>
        <xdr:cNvCxnSpPr/>
      </xdr:nvCxnSpPr>
      <xdr:spPr>
        <a:xfrm>
          <a:off x="6972300" y="6287744"/>
          <a:ext cx="889000" cy="4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79184</xdr:rowOff>
    </xdr:from>
    <xdr:to>
      <xdr:col>14</xdr:col>
      <xdr:colOff>79375</xdr:colOff>
      <xdr:row>39</xdr:row>
      <xdr:rowOff>9334</xdr:rowOff>
    </xdr:to>
    <xdr:sp macro="" textlink="">
      <xdr:nvSpPr>
        <xdr:cNvPr id="309" name="円/楕円 308"/>
        <xdr:cNvSpPr/>
      </xdr:nvSpPr>
      <xdr:spPr>
        <a:xfrm>
          <a:off x="9588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461</xdr:rowOff>
    </xdr:from>
    <xdr:ext cx="469744" cy="259045"/>
    <xdr:sp macro="" textlink="">
      <xdr:nvSpPr>
        <xdr:cNvPr id="310" name="テキスト ボックス 309"/>
        <xdr:cNvSpPr txBox="1"/>
      </xdr:nvSpPr>
      <xdr:spPr>
        <a:xfrm>
          <a:off x="9404427" y="668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14872</xdr:rowOff>
    </xdr:from>
    <xdr:to>
      <xdr:col>12</xdr:col>
      <xdr:colOff>561975</xdr:colOff>
      <xdr:row>38</xdr:row>
      <xdr:rowOff>116472</xdr:rowOff>
    </xdr:to>
    <xdr:sp macro="" textlink="">
      <xdr:nvSpPr>
        <xdr:cNvPr id="311" name="円/楕円 310"/>
        <xdr:cNvSpPr/>
      </xdr:nvSpPr>
      <xdr:spPr>
        <a:xfrm>
          <a:off x="8699500" y="65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132999</xdr:rowOff>
    </xdr:from>
    <xdr:ext cx="469744" cy="259045"/>
    <xdr:sp macro="" textlink="">
      <xdr:nvSpPr>
        <xdr:cNvPr id="312" name="テキスト ボックス 311"/>
        <xdr:cNvSpPr txBox="1"/>
      </xdr:nvSpPr>
      <xdr:spPr>
        <a:xfrm>
          <a:off x="8515427" y="630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139421</xdr:rowOff>
    </xdr:from>
    <xdr:to>
      <xdr:col>11</xdr:col>
      <xdr:colOff>358775</xdr:colOff>
      <xdr:row>39</xdr:row>
      <xdr:rowOff>69571</xdr:rowOff>
    </xdr:to>
    <xdr:sp macro="" textlink="">
      <xdr:nvSpPr>
        <xdr:cNvPr id="313" name="円/楕円 312"/>
        <xdr:cNvSpPr/>
      </xdr:nvSpPr>
      <xdr:spPr>
        <a:xfrm>
          <a:off x="78105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60698</xdr:rowOff>
    </xdr:from>
    <xdr:ext cx="378565" cy="259045"/>
    <xdr:sp macro="" textlink="">
      <xdr:nvSpPr>
        <xdr:cNvPr id="314" name="テキスト ボックス 313"/>
        <xdr:cNvSpPr txBox="1"/>
      </xdr:nvSpPr>
      <xdr:spPr>
        <a:xfrm>
          <a:off x="7672017" y="6747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64744</xdr:rowOff>
    </xdr:from>
    <xdr:to>
      <xdr:col>10</xdr:col>
      <xdr:colOff>155575</xdr:colOff>
      <xdr:row>36</xdr:row>
      <xdr:rowOff>166344</xdr:rowOff>
    </xdr:to>
    <xdr:sp macro="" textlink="">
      <xdr:nvSpPr>
        <xdr:cNvPr id="315" name="円/楕円 314"/>
        <xdr:cNvSpPr/>
      </xdr:nvSpPr>
      <xdr:spPr>
        <a:xfrm>
          <a:off x="6921500" y="6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11421</xdr:rowOff>
    </xdr:from>
    <xdr:ext cx="534377" cy="259045"/>
    <xdr:sp macro="" textlink="">
      <xdr:nvSpPr>
        <xdr:cNvPr id="316" name="テキスト ボックス 315"/>
        <xdr:cNvSpPr txBox="1"/>
      </xdr:nvSpPr>
      <xdr:spPr>
        <a:xfrm>
          <a:off x="6705111" y="60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26510</xdr:rowOff>
    </xdr:from>
    <xdr:to>
      <xdr:col>15</xdr:col>
      <xdr:colOff>180975</xdr:colOff>
      <xdr:row>58</xdr:row>
      <xdr:rowOff>59324</xdr:rowOff>
    </xdr:to>
    <xdr:cxnSp macro="">
      <xdr:nvCxnSpPr>
        <xdr:cNvPr id="343" name="直線コネクタ 342"/>
        <xdr:cNvCxnSpPr/>
      </xdr:nvCxnSpPr>
      <xdr:spPr>
        <a:xfrm flipV="1">
          <a:off x="9639300" y="9970610"/>
          <a:ext cx="8382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38620</xdr:rowOff>
    </xdr:from>
    <xdr:to>
      <xdr:col>14</xdr:col>
      <xdr:colOff>28575</xdr:colOff>
      <xdr:row>58</xdr:row>
      <xdr:rowOff>59324</xdr:rowOff>
    </xdr:to>
    <xdr:cxnSp macro="">
      <xdr:nvCxnSpPr>
        <xdr:cNvPr id="346" name="直線コネクタ 345"/>
        <xdr:cNvCxnSpPr/>
      </xdr:nvCxnSpPr>
      <xdr:spPr>
        <a:xfrm>
          <a:off x="8750300" y="998272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19630</xdr:rowOff>
    </xdr:from>
    <xdr:to>
      <xdr:col>12</xdr:col>
      <xdr:colOff>511175</xdr:colOff>
      <xdr:row>58</xdr:row>
      <xdr:rowOff>38620</xdr:rowOff>
    </xdr:to>
    <xdr:cxnSp macro="">
      <xdr:nvCxnSpPr>
        <xdr:cNvPr id="349" name="直線コネクタ 348"/>
        <xdr:cNvCxnSpPr/>
      </xdr:nvCxnSpPr>
      <xdr:spPr>
        <a:xfrm>
          <a:off x="7861300" y="9963730"/>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166647</xdr:rowOff>
    </xdr:from>
    <xdr:to>
      <xdr:col>11</xdr:col>
      <xdr:colOff>307975</xdr:colOff>
      <xdr:row>58</xdr:row>
      <xdr:rowOff>19630</xdr:rowOff>
    </xdr:to>
    <xdr:cxnSp macro="">
      <xdr:nvCxnSpPr>
        <xdr:cNvPr id="352" name="直線コネクタ 351"/>
        <xdr:cNvCxnSpPr/>
      </xdr:nvCxnSpPr>
      <xdr:spPr>
        <a:xfrm>
          <a:off x="6972300" y="9939297"/>
          <a:ext cx="889000" cy="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147160</xdr:rowOff>
    </xdr:from>
    <xdr:to>
      <xdr:col>15</xdr:col>
      <xdr:colOff>231775</xdr:colOff>
      <xdr:row>58</xdr:row>
      <xdr:rowOff>77310</xdr:rowOff>
    </xdr:to>
    <xdr:sp macro="" textlink="">
      <xdr:nvSpPr>
        <xdr:cNvPr id="362" name="円/楕円 361"/>
        <xdr:cNvSpPr/>
      </xdr:nvSpPr>
      <xdr:spPr>
        <a:xfrm>
          <a:off x="104267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106537</xdr:rowOff>
    </xdr:from>
    <xdr:ext cx="599010" cy="259045"/>
    <xdr:sp macro="" textlink="">
      <xdr:nvSpPr>
        <xdr:cNvPr id="363" name="農林水産業費該当値テキスト"/>
        <xdr:cNvSpPr txBox="1"/>
      </xdr:nvSpPr>
      <xdr:spPr>
        <a:xfrm>
          <a:off x="10528300" y="970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8524</xdr:rowOff>
    </xdr:from>
    <xdr:to>
      <xdr:col>14</xdr:col>
      <xdr:colOff>79375</xdr:colOff>
      <xdr:row>58</xdr:row>
      <xdr:rowOff>110124</xdr:rowOff>
    </xdr:to>
    <xdr:sp macro="" textlink="">
      <xdr:nvSpPr>
        <xdr:cNvPr id="364" name="円/楕円 363"/>
        <xdr:cNvSpPr/>
      </xdr:nvSpPr>
      <xdr:spPr>
        <a:xfrm>
          <a:off x="9588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101251</xdr:rowOff>
    </xdr:from>
    <xdr:ext cx="534377" cy="259045"/>
    <xdr:sp macro="" textlink="">
      <xdr:nvSpPr>
        <xdr:cNvPr id="365" name="テキスト ボックス 364"/>
        <xdr:cNvSpPr txBox="1"/>
      </xdr:nvSpPr>
      <xdr:spPr>
        <a:xfrm>
          <a:off x="9372111" y="100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159270</xdr:rowOff>
    </xdr:from>
    <xdr:to>
      <xdr:col>12</xdr:col>
      <xdr:colOff>561975</xdr:colOff>
      <xdr:row>58</xdr:row>
      <xdr:rowOff>89420</xdr:rowOff>
    </xdr:to>
    <xdr:sp macro="" textlink="">
      <xdr:nvSpPr>
        <xdr:cNvPr id="366" name="円/楕円 365"/>
        <xdr:cNvSpPr/>
      </xdr:nvSpPr>
      <xdr:spPr>
        <a:xfrm>
          <a:off x="8699500" y="9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105947</xdr:rowOff>
    </xdr:from>
    <xdr:ext cx="599010" cy="259045"/>
    <xdr:sp macro="" textlink="">
      <xdr:nvSpPr>
        <xdr:cNvPr id="367" name="テキスト ボックス 366"/>
        <xdr:cNvSpPr txBox="1"/>
      </xdr:nvSpPr>
      <xdr:spPr>
        <a:xfrm>
          <a:off x="8450794" y="970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140280</xdr:rowOff>
    </xdr:from>
    <xdr:to>
      <xdr:col>11</xdr:col>
      <xdr:colOff>358775</xdr:colOff>
      <xdr:row>58</xdr:row>
      <xdr:rowOff>70430</xdr:rowOff>
    </xdr:to>
    <xdr:sp macro="" textlink="">
      <xdr:nvSpPr>
        <xdr:cNvPr id="368" name="円/楕円 367"/>
        <xdr:cNvSpPr/>
      </xdr:nvSpPr>
      <xdr:spPr>
        <a:xfrm>
          <a:off x="7810500" y="99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86957</xdr:rowOff>
    </xdr:from>
    <xdr:ext cx="599010" cy="259045"/>
    <xdr:sp macro="" textlink="">
      <xdr:nvSpPr>
        <xdr:cNvPr id="369" name="テキスト ボックス 368"/>
        <xdr:cNvSpPr txBox="1"/>
      </xdr:nvSpPr>
      <xdr:spPr>
        <a:xfrm>
          <a:off x="7561794" y="968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115847</xdr:rowOff>
    </xdr:from>
    <xdr:to>
      <xdr:col>10</xdr:col>
      <xdr:colOff>155575</xdr:colOff>
      <xdr:row>58</xdr:row>
      <xdr:rowOff>45997</xdr:rowOff>
    </xdr:to>
    <xdr:sp macro="" textlink="">
      <xdr:nvSpPr>
        <xdr:cNvPr id="370" name="円/楕円 369"/>
        <xdr:cNvSpPr/>
      </xdr:nvSpPr>
      <xdr:spPr>
        <a:xfrm>
          <a:off x="6921500" y="98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62524</xdr:rowOff>
    </xdr:from>
    <xdr:ext cx="599010" cy="259045"/>
    <xdr:sp macro="" textlink="">
      <xdr:nvSpPr>
        <xdr:cNvPr id="371" name="テキスト ボックス 370"/>
        <xdr:cNvSpPr txBox="1"/>
      </xdr:nvSpPr>
      <xdr:spPr>
        <a:xfrm>
          <a:off x="6672794" y="966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22974</xdr:rowOff>
    </xdr:from>
    <xdr:to>
      <xdr:col>15</xdr:col>
      <xdr:colOff>180975</xdr:colOff>
      <xdr:row>79</xdr:row>
      <xdr:rowOff>56584</xdr:rowOff>
    </xdr:to>
    <xdr:cxnSp macro="">
      <xdr:nvCxnSpPr>
        <xdr:cNvPr id="402" name="直線コネクタ 401"/>
        <xdr:cNvCxnSpPr/>
      </xdr:nvCxnSpPr>
      <xdr:spPr>
        <a:xfrm flipV="1">
          <a:off x="9639300" y="13567524"/>
          <a:ext cx="838200" cy="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56584</xdr:rowOff>
    </xdr:from>
    <xdr:to>
      <xdr:col>14</xdr:col>
      <xdr:colOff>28575</xdr:colOff>
      <xdr:row>79</xdr:row>
      <xdr:rowOff>71433</xdr:rowOff>
    </xdr:to>
    <xdr:cxnSp macro="">
      <xdr:nvCxnSpPr>
        <xdr:cNvPr id="405" name="直線コネクタ 404"/>
        <xdr:cNvCxnSpPr/>
      </xdr:nvCxnSpPr>
      <xdr:spPr>
        <a:xfrm flipV="1">
          <a:off x="8750300" y="13601134"/>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71433</xdr:rowOff>
    </xdr:from>
    <xdr:to>
      <xdr:col>12</xdr:col>
      <xdr:colOff>511175</xdr:colOff>
      <xdr:row>79</xdr:row>
      <xdr:rowOff>76012</xdr:rowOff>
    </xdr:to>
    <xdr:cxnSp macro="">
      <xdr:nvCxnSpPr>
        <xdr:cNvPr id="408" name="直線コネクタ 407"/>
        <xdr:cNvCxnSpPr/>
      </xdr:nvCxnSpPr>
      <xdr:spPr>
        <a:xfrm flipV="1">
          <a:off x="7861300" y="13615983"/>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76012</xdr:rowOff>
    </xdr:from>
    <xdr:to>
      <xdr:col>11</xdr:col>
      <xdr:colOff>307975</xdr:colOff>
      <xdr:row>79</xdr:row>
      <xdr:rowOff>77439</xdr:rowOff>
    </xdr:to>
    <xdr:cxnSp macro="">
      <xdr:nvCxnSpPr>
        <xdr:cNvPr id="411" name="直線コネクタ 410"/>
        <xdr:cNvCxnSpPr/>
      </xdr:nvCxnSpPr>
      <xdr:spPr>
        <a:xfrm flipV="1">
          <a:off x="6972300" y="13620562"/>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143624</xdr:rowOff>
    </xdr:from>
    <xdr:to>
      <xdr:col>15</xdr:col>
      <xdr:colOff>231775</xdr:colOff>
      <xdr:row>79</xdr:row>
      <xdr:rowOff>73774</xdr:rowOff>
    </xdr:to>
    <xdr:sp macro="" textlink="">
      <xdr:nvSpPr>
        <xdr:cNvPr id="421" name="円/楕円 420"/>
        <xdr:cNvSpPr/>
      </xdr:nvSpPr>
      <xdr:spPr>
        <a:xfrm>
          <a:off x="10426700" y="135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58551</xdr:rowOff>
    </xdr:from>
    <xdr:ext cx="534377" cy="259045"/>
    <xdr:sp macro="" textlink="">
      <xdr:nvSpPr>
        <xdr:cNvPr id="422" name="商工費該当値テキスト"/>
        <xdr:cNvSpPr txBox="1"/>
      </xdr:nvSpPr>
      <xdr:spPr>
        <a:xfrm>
          <a:off x="10528300" y="1343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5784</xdr:rowOff>
    </xdr:from>
    <xdr:to>
      <xdr:col>14</xdr:col>
      <xdr:colOff>79375</xdr:colOff>
      <xdr:row>79</xdr:row>
      <xdr:rowOff>107384</xdr:rowOff>
    </xdr:to>
    <xdr:sp macro="" textlink="">
      <xdr:nvSpPr>
        <xdr:cNvPr id="423" name="円/楕円 422"/>
        <xdr:cNvSpPr/>
      </xdr:nvSpPr>
      <xdr:spPr>
        <a:xfrm>
          <a:off x="9588500" y="135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98511</xdr:rowOff>
    </xdr:from>
    <xdr:ext cx="534377" cy="259045"/>
    <xdr:sp macro="" textlink="">
      <xdr:nvSpPr>
        <xdr:cNvPr id="424" name="テキスト ボックス 423"/>
        <xdr:cNvSpPr txBox="1"/>
      </xdr:nvSpPr>
      <xdr:spPr>
        <a:xfrm>
          <a:off x="9372111" y="136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20633</xdr:rowOff>
    </xdr:from>
    <xdr:to>
      <xdr:col>12</xdr:col>
      <xdr:colOff>561975</xdr:colOff>
      <xdr:row>79</xdr:row>
      <xdr:rowOff>122233</xdr:rowOff>
    </xdr:to>
    <xdr:sp macro="" textlink="">
      <xdr:nvSpPr>
        <xdr:cNvPr id="425" name="円/楕円 424"/>
        <xdr:cNvSpPr/>
      </xdr:nvSpPr>
      <xdr:spPr>
        <a:xfrm>
          <a:off x="8699500" y="135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113360</xdr:rowOff>
    </xdr:from>
    <xdr:ext cx="469744" cy="259045"/>
    <xdr:sp macro="" textlink="">
      <xdr:nvSpPr>
        <xdr:cNvPr id="426" name="テキスト ボックス 425"/>
        <xdr:cNvSpPr txBox="1"/>
      </xdr:nvSpPr>
      <xdr:spPr>
        <a:xfrm>
          <a:off x="8515427" y="1365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25212</xdr:rowOff>
    </xdr:from>
    <xdr:to>
      <xdr:col>11</xdr:col>
      <xdr:colOff>358775</xdr:colOff>
      <xdr:row>79</xdr:row>
      <xdr:rowOff>126812</xdr:rowOff>
    </xdr:to>
    <xdr:sp macro="" textlink="">
      <xdr:nvSpPr>
        <xdr:cNvPr id="427" name="円/楕円 426"/>
        <xdr:cNvSpPr/>
      </xdr:nvSpPr>
      <xdr:spPr>
        <a:xfrm>
          <a:off x="7810500" y="135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117939</xdr:rowOff>
    </xdr:from>
    <xdr:ext cx="469744" cy="259045"/>
    <xdr:sp macro="" textlink="">
      <xdr:nvSpPr>
        <xdr:cNvPr id="428" name="テキスト ボックス 427"/>
        <xdr:cNvSpPr txBox="1"/>
      </xdr:nvSpPr>
      <xdr:spPr>
        <a:xfrm>
          <a:off x="7626427" y="136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26639</xdr:rowOff>
    </xdr:from>
    <xdr:to>
      <xdr:col>10</xdr:col>
      <xdr:colOff>155575</xdr:colOff>
      <xdr:row>79</xdr:row>
      <xdr:rowOff>128239</xdr:rowOff>
    </xdr:to>
    <xdr:sp macro="" textlink="">
      <xdr:nvSpPr>
        <xdr:cNvPr id="429" name="円/楕円 428"/>
        <xdr:cNvSpPr/>
      </xdr:nvSpPr>
      <xdr:spPr>
        <a:xfrm>
          <a:off x="6921500" y="13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119366</xdr:rowOff>
    </xdr:from>
    <xdr:ext cx="469744" cy="259045"/>
    <xdr:sp macro="" textlink="">
      <xdr:nvSpPr>
        <xdr:cNvPr id="430" name="テキスト ボックス 429"/>
        <xdr:cNvSpPr txBox="1"/>
      </xdr:nvSpPr>
      <xdr:spPr>
        <a:xfrm>
          <a:off x="6737427" y="1366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37016</xdr:rowOff>
    </xdr:from>
    <xdr:to>
      <xdr:col>15</xdr:col>
      <xdr:colOff>180975</xdr:colOff>
      <xdr:row>95</xdr:row>
      <xdr:rowOff>74377</xdr:rowOff>
    </xdr:to>
    <xdr:cxnSp macro="">
      <xdr:nvCxnSpPr>
        <xdr:cNvPr id="461" name="直線コネクタ 460"/>
        <xdr:cNvCxnSpPr/>
      </xdr:nvCxnSpPr>
      <xdr:spPr>
        <a:xfrm>
          <a:off x="9639300" y="16153316"/>
          <a:ext cx="838200" cy="20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37016</xdr:rowOff>
    </xdr:from>
    <xdr:to>
      <xdr:col>14</xdr:col>
      <xdr:colOff>28575</xdr:colOff>
      <xdr:row>97</xdr:row>
      <xdr:rowOff>35060</xdr:rowOff>
    </xdr:to>
    <xdr:cxnSp macro="">
      <xdr:nvCxnSpPr>
        <xdr:cNvPr id="464" name="直線コネクタ 463"/>
        <xdr:cNvCxnSpPr/>
      </xdr:nvCxnSpPr>
      <xdr:spPr>
        <a:xfrm flipV="1">
          <a:off x="8750300" y="16153316"/>
          <a:ext cx="889000" cy="5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35060</xdr:rowOff>
    </xdr:from>
    <xdr:to>
      <xdr:col>12</xdr:col>
      <xdr:colOff>511175</xdr:colOff>
      <xdr:row>97</xdr:row>
      <xdr:rowOff>124146</xdr:rowOff>
    </xdr:to>
    <xdr:cxnSp macro="">
      <xdr:nvCxnSpPr>
        <xdr:cNvPr id="467" name="直線コネクタ 466"/>
        <xdr:cNvCxnSpPr/>
      </xdr:nvCxnSpPr>
      <xdr:spPr>
        <a:xfrm flipV="1">
          <a:off x="7861300" y="16665710"/>
          <a:ext cx="889000" cy="8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124146</xdr:rowOff>
    </xdr:from>
    <xdr:to>
      <xdr:col>11</xdr:col>
      <xdr:colOff>307975</xdr:colOff>
      <xdr:row>97</xdr:row>
      <xdr:rowOff>161021</xdr:rowOff>
    </xdr:to>
    <xdr:cxnSp macro="">
      <xdr:nvCxnSpPr>
        <xdr:cNvPr id="470" name="直線コネクタ 469"/>
        <xdr:cNvCxnSpPr/>
      </xdr:nvCxnSpPr>
      <xdr:spPr>
        <a:xfrm flipV="1">
          <a:off x="6972300" y="16754796"/>
          <a:ext cx="889000" cy="3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23577</xdr:rowOff>
    </xdr:from>
    <xdr:to>
      <xdr:col>15</xdr:col>
      <xdr:colOff>231775</xdr:colOff>
      <xdr:row>95</xdr:row>
      <xdr:rowOff>125177</xdr:rowOff>
    </xdr:to>
    <xdr:sp macro="" textlink="">
      <xdr:nvSpPr>
        <xdr:cNvPr id="480" name="円/楕円 479"/>
        <xdr:cNvSpPr/>
      </xdr:nvSpPr>
      <xdr:spPr>
        <a:xfrm>
          <a:off x="10426700" y="163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46454</xdr:rowOff>
    </xdr:from>
    <xdr:ext cx="599010" cy="259045"/>
    <xdr:sp macro="" textlink="">
      <xdr:nvSpPr>
        <xdr:cNvPr id="481" name="土木費該当値テキスト"/>
        <xdr:cNvSpPr txBox="1"/>
      </xdr:nvSpPr>
      <xdr:spPr>
        <a:xfrm>
          <a:off x="10528300" y="161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435,005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157666</xdr:rowOff>
    </xdr:from>
    <xdr:to>
      <xdr:col>14</xdr:col>
      <xdr:colOff>79375</xdr:colOff>
      <xdr:row>94</xdr:row>
      <xdr:rowOff>87816</xdr:rowOff>
    </xdr:to>
    <xdr:sp macro="" textlink="">
      <xdr:nvSpPr>
        <xdr:cNvPr id="482" name="円/楕円 481"/>
        <xdr:cNvSpPr/>
      </xdr:nvSpPr>
      <xdr:spPr>
        <a:xfrm>
          <a:off x="9588500" y="1610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104343</xdr:rowOff>
    </xdr:from>
    <xdr:ext cx="599010" cy="259045"/>
    <xdr:sp macro="" textlink="">
      <xdr:nvSpPr>
        <xdr:cNvPr id="483" name="テキスト ボックス 482"/>
        <xdr:cNvSpPr txBox="1"/>
      </xdr:nvSpPr>
      <xdr:spPr>
        <a:xfrm>
          <a:off x="9339794" y="1587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155710</xdr:rowOff>
    </xdr:from>
    <xdr:to>
      <xdr:col>12</xdr:col>
      <xdr:colOff>561975</xdr:colOff>
      <xdr:row>97</xdr:row>
      <xdr:rowOff>85860</xdr:rowOff>
    </xdr:to>
    <xdr:sp macro="" textlink="">
      <xdr:nvSpPr>
        <xdr:cNvPr id="484" name="円/楕円 483"/>
        <xdr:cNvSpPr/>
      </xdr:nvSpPr>
      <xdr:spPr>
        <a:xfrm>
          <a:off x="8699500" y="16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102387</xdr:rowOff>
    </xdr:from>
    <xdr:ext cx="599010" cy="259045"/>
    <xdr:sp macro="" textlink="">
      <xdr:nvSpPr>
        <xdr:cNvPr id="485" name="テキスト ボックス 484"/>
        <xdr:cNvSpPr txBox="1"/>
      </xdr:nvSpPr>
      <xdr:spPr>
        <a:xfrm>
          <a:off x="8450794" y="1639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73346</xdr:rowOff>
    </xdr:from>
    <xdr:to>
      <xdr:col>11</xdr:col>
      <xdr:colOff>358775</xdr:colOff>
      <xdr:row>98</xdr:row>
      <xdr:rowOff>3496</xdr:rowOff>
    </xdr:to>
    <xdr:sp macro="" textlink="">
      <xdr:nvSpPr>
        <xdr:cNvPr id="486" name="円/楕円 485"/>
        <xdr:cNvSpPr/>
      </xdr:nvSpPr>
      <xdr:spPr>
        <a:xfrm>
          <a:off x="7810500" y="167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20023</xdr:rowOff>
    </xdr:from>
    <xdr:ext cx="599010" cy="259045"/>
    <xdr:sp macro="" textlink="">
      <xdr:nvSpPr>
        <xdr:cNvPr id="487" name="テキスト ボックス 486"/>
        <xdr:cNvSpPr txBox="1"/>
      </xdr:nvSpPr>
      <xdr:spPr>
        <a:xfrm>
          <a:off x="7561794" y="1647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110221</xdr:rowOff>
    </xdr:from>
    <xdr:to>
      <xdr:col>10</xdr:col>
      <xdr:colOff>155575</xdr:colOff>
      <xdr:row>98</xdr:row>
      <xdr:rowOff>40371</xdr:rowOff>
    </xdr:to>
    <xdr:sp macro="" textlink="">
      <xdr:nvSpPr>
        <xdr:cNvPr id="488" name="円/楕円 487"/>
        <xdr:cNvSpPr/>
      </xdr:nvSpPr>
      <xdr:spPr>
        <a:xfrm>
          <a:off x="6921500" y="167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56898</xdr:rowOff>
    </xdr:from>
    <xdr:ext cx="599010" cy="259045"/>
    <xdr:sp macro="" textlink="">
      <xdr:nvSpPr>
        <xdr:cNvPr id="489" name="テキスト ボックス 488"/>
        <xdr:cNvSpPr txBox="1"/>
      </xdr:nvSpPr>
      <xdr:spPr>
        <a:xfrm>
          <a:off x="6672794" y="165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166531</xdr:rowOff>
    </xdr:from>
    <xdr:to>
      <xdr:col>23</xdr:col>
      <xdr:colOff>517525</xdr:colOff>
      <xdr:row>38</xdr:row>
      <xdr:rowOff>10302</xdr:rowOff>
    </xdr:to>
    <xdr:cxnSp macro="">
      <xdr:nvCxnSpPr>
        <xdr:cNvPr id="520" name="直線コネクタ 519"/>
        <xdr:cNvCxnSpPr/>
      </xdr:nvCxnSpPr>
      <xdr:spPr>
        <a:xfrm flipV="1">
          <a:off x="15481300" y="6510181"/>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10302</xdr:rowOff>
    </xdr:from>
    <xdr:to>
      <xdr:col>22</xdr:col>
      <xdr:colOff>365125</xdr:colOff>
      <xdr:row>38</xdr:row>
      <xdr:rowOff>16766</xdr:rowOff>
    </xdr:to>
    <xdr:cxnSp macro="">
      <xdr:nvCxnSpPr>
        <xdr:cNvPr id="523" name="直線コネクタ 522"/>
        <xdr:cNvCxnSpPr/>
      </xdr:nvCxnSpPr>
      <xdr:spPr>
        <a:xfrm flipV="1">
          <a:off x="14592300" y="6525402"/>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16766</xdr:rowOff>
    </xdr:from>
    <xdr:to>
      <xdr:col>21</xdr:col>
      <xdr:colOff>161925</xdr:colOff>
      <xdr:row>38</xdr:row>
      <xdr:rowOff>58048</xdr:rowOff>
    </xdr:to>
    <xdr:cxnSp macro="">
      <xdr:nvCxnSpPr>
        <xdr:cNvPr id="526" name="直線コネクタ 525"/>
        <xdr:cNvCxnSpPr/>
      </xdr:nvCxnSpPr>
      <xdr:spPr>
        <a:xfrm flipV="1">
          <a:off x="13703300" y="6531866"/>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58048</xdr:rowOff>
    </xdr:from>
    <xdr:to>
      <xdr:col>19</xdr:col>
      <xdr:colOff>644525</xdr:colOff>
      <xdr:row>38</xdr:row>
      <xdr:rowOff>79314</xdr:rowOff>
    </xdr:to>
    <xdr:cxnSp macro="">
      <xdr:nvCxnSpPr>
        <xdr:cNvPr id="529" name="直線コネクタ 528"/>
        <xdr:cNvCxnSpPr/>
      </xdr:nvCxnSpPr>
      <xdr:spPr>
        <a:xfrm flipV="1">
          <a:off x="12814300" y="6573148"/>
          <a:ext cx="889000" cy="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115731</xdr:rowOff>
    </xdr:from>
    <xdr:to>
      <xdr:col>23</xdr:col>
      <xdr:colOff>568325</xdr:colOff>
      <xdr:row>38</xdr:row>
      <xdr:rowOff>45881</xdr:rowOff>
    </xdr:to>
    <xdr:sp macro="" textlink="">
      <xdr:nvSpPr>
        <xdr:cNvPr id="539" name="円/楕円 538"/>
        <xdr:cNvSpPr/>
      </xdr:nvSpPr>
      <xdr:spPr>
        <a:xfrm>
          <a:off x="16268700" y="64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138608</xdr:rowOff>
    </xdr:from>
    <xdr:ext cx="534377" cy="259045"/>
    <xdr:sp macro="" textlink="">
      <xdr:nvSpPr>
        <xdr:cNvPr id="540" name="消防費該当値テキスト"/>
        <xdr:cNvSpPr txBox="1"/>
      </xdr:nvSpPr>
      <xdr:spPr>
        <a:xfrm>
          <a:off x="16370300" y="631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130952</xdr:rowOff>
    </xdr:from>
    <xdr:to>
      <xdr:col>22</xdr:col>
      <xdr:colOff>415925</xdr:colOff>
      <xdr:row>38</xdr:row>
      <xdr:rowOff>61102</xdr:rowOff>
    </xdr:to>
    <xdr:sp macro="" textlink="">
      <xdr:nvSpPr>
        <xdr:cNvPr id="541" name="円/楕円 540"/>
        <xdr:cNvSpPr/>
      </xdr:nvSpPr>
      <xdr:spPr>
        <a:xfrm>
          <a:off x="15430500" y="64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77629</xdr:rowOff>
    </xdr:from>
    <xdr:ext cx="534377" cy="259045"/>
    <xdr:sp macro="" textlink="">
      <xdr:nvSpPr>
        <xdr:cNvPr id="542" name="テキスト ボックス 541"/>
        <xdr:cNvSpPr txBox="1"/>
      </xdr:nvSpPr>
      <xdr:spPr>
        <a:xfrm>
          <a:off x="15214111" y="62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137416</xdr:rowOff>
    </xdr:from>
    <xdr:to>
      <xdr:col>21</xdr:col>
      <xdr:colOff>212725</xdr:colOff>
      <xdr:row>38</xdr:row>
      <xdr:rowOff>67566</xdr:rowOff>
    </xdr:to>
    <xdr:sp macro="" textlink="">
      <xdr:nvSpPr>
        <xdr:cNvPr id="543" name="円/楕円 542"/>
        <xdr:cNvSpPr/>
      </xdr:nvSpPr>
      <xdr:spPr>
        <a:xfrm>
          <a:off x="14541500" y="64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84093</xdr:rowOff>
    </xdr:from>
    <xdr:ext cx="534377" cy="259045"/>
    <xdr:sp macro="" textlink="">
      <xdr:nvSpPr>
        <xdr:cNvPr id="544" name="テキスト ボックス 543"/>
        <xdr:cNvSpPr txBox="1"/>
      </xdr:nvSpPr>
      <xdr:spPr>
        <a:xfrm>
          <a:off x="14325111" y="62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7248</xdr:rowOff>
    </xdr:from>
    <xdr:to>
      <xdr:col>20</xdr:col>
      <xdr:colOff>9525</xdr:colOff>
      <xdr:row>38</xdr:row>
      <xdr:rowOff>108848</xdr:rowOff>
    </xdr:to>
    <xdr:sp macro="" textlink="">
      <xdr:nvSpPr>
        <xdr:cNvPr id="545" name="円/楕円 544"/>
        <xdr:cNvSpPr/>
      </xdr:nvSpPr>
      <xdr:spPr>
        <a:xfrm>
          <a:off x="13652500" y="65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125374</xdr:rowOff>
    </xdr:from>
    <xdr:ext cx="534377" cy="259045"/>
    <xdr:sp macro="" textlink="">
      <xdr:nvSpPr>
        <xdr:cNvPr id="546" name="テキスト ボックス 545"/>
        <xdr:cNvSpPr txBox="1"/>
      </xdr:nvSpPr>
      <xdr:spPr>
        <a:xfrm>
          <a:off x="13436111" y="62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28514</xdr:rowOff>
    </xdr:from>
    <xdr:to>
      <xdr:col>18</xdr:col>
      <xdr:colOff>492125</xdr:colOff>
      <xdr:row>38</xdr:row>
      <xdr:rowOff>130114</xdr:rowOff>
    </xdr:to>
    <xdr:sp macro="" textlink="">
      <xdr:nvSpPr>
        <xdr:cNvPr id="547" name="円/楕円 546"/>
        <xdr:cNvSpPr/>
      </xdr:nvSpPr>
      <xdr:spPr>
        <a:xfrm>
          <a:off x="12763500" y="65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146641</xdr:rowOff>
    </xdr:from>
    <xdr:ext cx="534377" cy="259045"/>
    <xdr:sp macro="" textlink="">
      <xdr:nvSpPr>
        <xdr:cNvPr id="548" name="テキスト ボックス 547"/>
        <xdr:cNvSpPr txBox="1"/>
      </xdr:nvSpPr>
      <xdr:spPr>
        <a:xfrm>
          <a:off x="12547111" y="63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124457</xdr:rowOff>
    </xdr:from>
    <xdr:to>
      <xdr:col>23</xdr:col>
      <xdr:colOff>517525</xdr:colOff>
      <xdr:row>57</xdr:row>
      <xdr:rowOff>125994</xdr:rowOff>
    </xdr:to>
    <xdr:cxnSp macro="">
      <xdr:nvCxnSpPr>
        <xdr:cNvPr id="573" name="直線コネクタ 572"/>
        <xdr:cNvCxnSpPr/>
      </xdr:nvCxnSpPr>
      <xdr:spPr>
        <a:xfrm flipV="1">
          <a:off x="15481300" y="9897107"/>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125994</xdr:rowOff>
    </xdr:from>
    <xdr:to>
      <xdr:col>22</xdr:col>
      <xdr:colOff>365125</xdr:colOff>
      <xdr:row>57</xdr:row>
      <xdr:rowOff>134115</xdr:rowOff>
    </xdr:to>
    <xdr:cxnSp macro="">
      <xdr:nvCxnSpPr>
        <xdr:cNvPr id="576" name="直線コネクタ 575"/>
        <xdr:cNvCxnSpPr/>
      </xdr:nvCxnSpPr>
      <xdr:spPr>
        <a:xfrm flipV="1">
          <a:off x="14592300" y="9898644"/>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133772</xdr:rowOff>
    </xdr:from>
    <xdr:to>
      <xdr:col>21</xdr:col>
      <xdr:colOff>161925</xdr:colOff>
      <xdr:row>57</xdr:row>
      <xdr:rowOff>134115</xdr:rowOff>
    </xdr:to>
    <xdr:cxnSp macro="">
      <xdr:nvCxnSpPr>
        <xdr:cNvPr id="579" name="直線コネクタ 578"/>
        <xdr:cNvCxnSpPr/>
      </xdr:nvCxnSpPr>
      <xdr:spPr>
        <a:xfrm>
          <a:off x="13703300" y="990642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133772</xdr:rowOff>
    </xdr:from>
    <xdr:to>
      <xdr:col>19</xdr:col>
      <xdr:colOff>644525</xdr:colOff>
      <xdr:row>57</xdr:row>
      <xdr:rowOff>136638</xdr:rowOff>
    </xdr:to>
    <xdr:cxnSp macro="">
      <xdr:nvCxnSpPr>
        <xdr:cNvPr id="582" name="直線コネクタ 581"/>
        <xdr:cNvCxnSpPr/>
      </xdr:nvCxnSpPr>
      <xdr:spPr>
        <a:xfrm flipV="1">
          <a:off x="12814300" y="9906422"/>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73657</xdr:rowOff>
    </xdr:from>
    <xdr:to>
      <xdr:col>23</xdr:col>
      <xdr:colOff>568325</xdr:colOff>
      <xdr:row>58</xdr:row>
      <xdr:rowOff>3807</xdr:rowOff>
    </xdr:to>
    <xdr:sp macro="" textlink="">
      <xdr:nvSpPr>
        <xdr:cNvPr id="592" name="円/楕円 591"/>
        <xdr:cNvSpPr/>
      </xdr:nvSpPr>
      <xdr:spPr>
        <a:xfrm>
          <a:off x="16268700" y="98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99010" cy="259045"/>
    <xdr:sp macro="" textlink="">
      <xdr:nvSpPr>
        <xdr:cNvPr id="593" name="教育費該当値テキスト"/>
        <xdr:cNvSpPr txBox="1"/>
      </xdr:nvSpPr>
      <xdr:spPr>
        <a:xfrm>
          <a:off x="16370300" y="981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75194</xdr:rowOff>
    </xdr:from>
    <xdr:to>
      <xdr:col>22</xdr:col>
      <xdr:colOff>415925</xdr:colOff>
      <xdr:row>58</xdr:row>
      <xdr:rowOff>5344</xdr:rowOff>
    </xdr:to>
    <xdr:sp macro="" textlink="">
      <xdr:nvSpPr>
        <xdr:cNvPr id="594" name="円/楕円 593"/>
        <xdr:cNvSpPr/>
      </xdr:nvSpPr>
      <xdr:spPr>
        <a:xfrm>
          <a:off x="15430500" y="98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167921</xdr:rowOff>
    </xdr:from>
    <xdr:ext cx="599010" cy="259045"/>
    <xdr:sp macro="" textlink="">
      <xdr:nvSpPr>
        <xdr:cNvPr id="595" name="テキスト ボックス 594"/>
        <xdr:cNvSpPr txBox="1"/>
      </xdr:nvSpPr>
      <xdr:spPr>
        <a:xfrm>
          <a:off x="15181794" y="994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83315</xdr:rowOff>
    </xdr:from>
    <xdr:to>
      <xdr:col>21</xdr:col>
      <xdr:colOff>212725</xdr:colOff>
      <xdr:row>58</xdr:row>
      <xdr:rowOff>13465</xdr:rowOff>
    </xdr:to>
    <xdr:sp macro="" textlink="">
      <xdr:nvSpPr>
        <xdr:cNvPr id="596" name="円/楕円 595"/>
        <xdr:cNvSpPr/>
      </xdr:nvSpPr>
      <xdr:spPr>
        <a:xfrm>
          <a:off x="14541500" y="98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29992</xdr:rowOff>
    </xdr:from>
    <xdr:ext cx="599010" cy="259045"/>
    <xdr:sp macro="" textlink="">
      <xdr:nvSpPr>
        <xdr:cNvPr id="597" name="テキスト ボックス 596"/>
        <xdr:cNvSpPr txBox="1"/>
      </xdr:nvSpPr>
      <xdr:spPr>
        <a:xfrm>
          <a:off x="14292794" y="963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82972</xdr:rowOff>
    </xdr:from>
    <xdr:to>
      <xdr:col>20</xdr:col>
      <xdr:colOff>9525</xdr:colOff>
      <xdr:row>58</xdr:row>
      <xdr:rowOff>13122</xdr:rowOff>
    </xdr:to>
    <xdr:sp macro="" textlink="">
      <xdr:nvSpPr>
        <xdr:cNvPr id="598" name="円/楕円 597"/>
        <xdr:cNvSpPr/>
      </xdr:nvSpPr>
      <xdr:spPr>
        <a:xfrm>
          <a:off x="13652500" y="98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29649</xdr:rowOff>
    </xdr:from>
    <xdr:ext cx="599010" cy="259045"/>
    <xdr:sp macro="" textlink="">
      <xdr:nvSpPr>
        <xdr:cNvPr id="599" name="テキスト ボックス 598"/>
        <xdr:cNvSpPr txBox="1"/>
      </xdr:nvSpPr>
      <xdr:spPr>
        <a:xfrm>
          <a:off x="13403794" y="963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85838</xdr:rowOff>
    </xdr:from>
    <xdr:to>
      <xdr:col>18</xdr:col>
      <xdr:colOff>492125</xdr:colOff>
      <xdr:row>58</xdr:row>
      <xdr:rowOff>15988</xdr:rowOff>
    </xdr:to>
    <xdr:sp macro="" textlink="">
      <xdr:nvSpPr>
        <xdr:cNvPr id="600" name="円/楕円 599"/>
        <xdr:cNvSpPr/>
      </xdr:nvSpPr>
      <xdr:spPr>
        <a:xfrm>
          <a:off x="12763500" y="98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7115</xdr:rowOff>
    </xdr:from>
    <xdr:ext cx="599010" cy="259045"/>
    <xdr:sp macro="" textlink="">
      <xdr:nvSpPr>
        <xdr:cNvPr id="601" name="テキスト ボックス 600"/>
        <xdr:cNvSpPr txBox="1"/>
      </xdr:nvSpPr>
      <xdr:spPr>
        <a:xfrm>
          <a:off x="12514794" y="995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122304</xdr:rowOff>
    </xdr:from>
    <xdr:to>
      <xdr:col>23</xdr:col>
      <xdr:colOff>517525</xdr:colOff>
      <xdr:row>78</xdr:row>
      <xdr:rowOff>168481</xdr:rowOff>
    </xdr:to>
    <xdr:cxnSp macro="">
      <xdr:nvCxnSpPr>
        <xdr:cNvPr id="630" name="直線コネクタ 629"/>
        <xdr:cNvCxnSpPr/>
      </xdr:nvCxnSpPr>
      <xdr:spPr>
        <a:xfrm flipV="1">
          <a:off x="15481300" y="13495404"/>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96152</xdr:rowOff>
    </xdr:from>
    <xdr:to>
      <xdr:col>22</xdr:col>
      <xdr:colOff>365125</xdr:colOff>
      <xdr:row>78</xdr:row>
      <xdr:rowOff>168481</xdr:rowOff>
    </xdr:to>
    <xdr:cxnSp macro="">
      <xdr:nvCxnSpPr>
        <xdr:cNvPr id="633" name="直線コネクタ 632"/>
        <xdr:cNvCxnSpPr/>
      </xdr:nvCxnSpPr>
      <xdr:spPr>
        <a:xfrm>
          <a:off x="14592300" y="13469252"/>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74566</xdr:rowOff>
    </xdr:from>
    <xdr:to>
      <xdr:col>21</xdr:col>
      <xdr:colOff>161925</xdr:colOff>
      <xdr:row>78</xdr:row>
      <xdr:rowOff>96152</xdr:rowOff>
    </xdr:to>
    <xdr:cxnSp macro="">
      <xdr:nvCxnSpPr>
        <xdr:cNvPr id="636" name="直線コネクタ 635"/>
        <xdr:cNvCxnSpPr/>
      </xdr:nvCxnSpPr>
      <xdr:spPr>
        <a:xfrm>
          <a:off x="13703300" y="13276216"/>
          <a:ext cx="889000" cy="19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140777</xdr:rowOff>
    </xdr:from>
    <xdr:to>
      <xdr:col>19</xdr:col>
      <xdr:colOff>644525</xdr:colOff>
      <xdr:row>77</xdr:row>
      <xdr:rowOff>74566</xdr:rowOff>
    </xdr:to>
    <xdr:cxnSp macro="">
      <xdr:nvCxnSpPr>
        <xdr:cNvPr id="639" name="直線コネクタ 638"/>
        <xdr:cNvCxnSpPr/>
      </xdr:nvCxnSpPr>
      <xdr:spPr>
        <a:xfrm>
          <a:off x="12814300" y="13170977"/>
          <a:ext cx="889000" cy="10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71504</xdr:rowOff>
    </xdr:from>
    <xdr:to>
      <xdr:col>23</xdr:col>
      <xdr:colOff>568325</xdr:colOff>
      <xdr:row>79</xdr:row>
      <xdr:rowOff>1654</xdr:rowOff>
    </xdr:to>
    <xdr:sp macro="" textlink="">
      <xdr:nvSpPr>
        <xdr:cNvPr id="649" name="円/楕円 648"/>
        <xdr:cNvSpPr/>
      </xdr:nvSpPr>
      <xdr:spPr>
        <a:xfrm>
          <a:off x="16268700" y="134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30881</xdr:rowOff>
    </xdr:from>
    <xdr:ext cx="534377" cy="259045"/>
    <xdr:sp macro="" textlink="">
      <xdr:nvSpPr>
        <xdr:cNvPr id="650" name="災害復旧費該当値テキスト"/>
        <xdr:cNvSpPr txBox="1"/>
      </xdr:nvSpPr>
      <xdr:spPr>
        <a:xfrm>
          <a:off x="16370300" y="132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117681</xdr:rowOff>
    </xdr:from>
    <xdr:to>
      <xdr:col>22</xdr:col>
      <xdr:colOff>415925</xdr:colOff>
      <xdr:row>79</xdr:row>
      <xdr:rowOff>47831</xdr:rowOff>
    </xdr:to>
    <xdr:sp macro="" textlink="">
      <xdr:nvSpPr>
        <xdr:cNvPr id="651" name="円/楕円 650"/>
        <xdr:cNvSpPr/>
      </xdr:nvSpPr>
      <xdr:spPr>
        <a:xfrm>
          <a:off x="15430500" y="134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64358</xdr:rowOff>
    </xdr:from>
    <xdr:ext cx="534377" cy="259045"/>
    <xdr:sp macro="" textlink="">
      <xdr:nvSpPr>
        <xdr:cNvPr id="652" name="テキスト ボックス 651"/>
        <xdr:cNvSpPr txBox="1"/>
      </xdr:nvSpPr>
      <xdr:spPr>
        <a:xfrm>
          <a:off x="15214111" y="132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45352</xdr:rowOff>
    </xdr:from>
    <xdr:to>
      <xdr:col>21</xdr:col>
      <xdr:colOff>212725</xdr:colOff>
      <xdr:row>78</xdr:row>
      <xdr:rowOff>146952</xdr:rowOff>
    </xdr:to>
    <xdr:sp macro="" textlink="">
      <xdr:nvSpPr>
        <xdr:cNvPr id="653" name="円/楕円 652"/>
        <xdr:cNvSpPr/>
      </xdr:nvSpPr>
      <xdr:spPr>
        <a:xfrm>
          <a:off x="14541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163479</xdr:rowOff>
    </xdr:from>
    <xdr:ext cx="534377" cy="259045"/>
    <xdr:sp macro="" textlink="">
      <xdr:nvSpPr>
        <xdr:cNvPr id="654" name="テキスト ボックス 653"/>
        <xdr:cNvSpPr txBox="1"/>
      </xdr:nvSpPr>
      <xdr:spPr>
        <a:xfrm>
          <a:off x="14325111" y="131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23766</xdr:rowOff>
    </xdr:from>
    <xdr:to>
      <xdr:col>20</xdr:col>
      <xdr:colOff>9525</xdr:colOff>
      <xdr:row>77</xdr:row>
      <xdr:rowOff>125366</xdr:rowOff>
    </xdr:to>
    <xdr:sp macro="" textlink="">
      <xdr:nvSpPr>
        <xdr:cNvPr id="655" name="円/楕円 654"/>
        <xdr:cNvSpPr/>
      </xdr:nvSpPr>
      <xdr:spPr>
        <a:xfrm>
          <a:off x="13652500" y="132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141893</xdr:rowOff>
    </xdr:from>
    <xdr:ext cx="599010" cy="259045"/>
    <xdr:sp macro="" textlink="">
      <xdr:nvSpPr>
        <xdr:cNvPr id="656" name="テキスト ボックス 655"/>
        <xdr:cNvSpPr txBox="1"/>
      </xdr:nvSpPr>
      <xdr:spPr>
        <a:xfrm>
          <a:off x="13403794" y="1300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89977</xdr:rowOff>
    </xdr:from>
    <xdr:to>
      <xdr:col>18</xdr:col>
      <xdr:colOff>492125</xdr:colOff>
      <xdr:row>77</xdr:row>
      <xdr:rowOff>20127</xdr:rowOff>
    </xdr:to>
    <xdr:sp macro="" textlink="">
      <xdr:nvSpPr>
        <xdr:cNvPr id="657" name="円/楕円 656"/>
        <xdr:cNvSpPr/>
      </xdr:nvSpPr>
      <xdr:spPr>
        <a:xfrm>
          <a:off x="12763500" y="13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36654</xdr:rowOff>
    </xdr:from>
    <xdr:ext cx="599010" cy="259045"/>
    <xdr:sp macro="" textlink="">
      <xdr:nvSpPr>
        <xdr:cNvPr id="658" name="テキスト ボックス 657"/>
        <xdr:cNvSpPr txBox="1"/>
      </xdr:nvSpPr>
      <xdr:spPr>
        <a:xfrm>
          <a:off x="12514794" y="1289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11881</xdr:rowOff>
    </xdr:from>
    <xdr:to>
      <xdr:col>23</xdr:col>
      <xdr:colOff>517525</xdr:colOff>
      <xdr:row>96</xdr:row>
      <xdr:rowOff>44958</xdr:rowOff>
    </xdr:to>
    <xdr:cxnSp macro="">
      <xdr:nvCxnSpPr>
        <xdr:cNvPr id="687" name="直線コネクタ 686"/>
        <xdr:cNvCxnSpPr/>
      </xdr:nvCxnSpPr>
      <xdr:spPr>
        <a:xfrm>
          <a:off x="15481300" y="16471081"/>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11881</xdr:rowOff>
    </xdr:from>
    <xdr:to>
      <xdr:col>22</xdr:col>
      <xdr:colOff>365125</xdr:colOff>
      <xdr:row>96</xdr:row>
      <xdr:rowOff>25698</xdr:rowOff>
    </xdr:to>
    <xdr:cxnSp macro="">
      <xdr:nvCxnSpPr>
        <xdr:cNvPr id="690" name="直線コネクタ 689"/>
        <xdr:cNvCxnSpPr/>
      </xdr:nvCxnSpPr>
      <xdr:spPr>
        <a:xfrm flipV="1">
          <a:off x="14592300" y="1647108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151555</xdr:rowOff>
    </xdr:from>
    <xdr:to>
      <xdr:col>21</xdr:col>
      <xdr:colOff>161925</xdr:colOff>
      <xdr:row>96</xdr:row>
      <xdr:rowOff>25698</xdr:rowOff>
    </xdr:to>
    <xdr:cxnSp macro="">
      <xdr:nvCxnSpPr>
        <xdr:cNvPr id="693" name="直線コネクタ 692"/>
        <xdr:cNvCxnSpPr/>
      </xdr:nvCxnSpPr>
      <xdr:spPr>
        <a:xfrm>
          <a:off x="13703300" y="1643930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87302</xdr:rowOff>
    </xdr:from>
    <xdr:to>
      <xdr:col>19</xdr:col>
      <xdr:colOff>644525</xdr:colOff>
      <xdr:row>95</xdr:row>
      <xdr:rowOff>151555</xdr:rowOff>
    </xdr:to>
    <xdr:cxnSp macro="">
      <xdr:nvCxnSpPr>
        <xdr:cNvPr id="696" name="直線コネクタ 695"/>
        <xdr:cNvCxnSpPr/>
      </xdr:nvCxnSpPr>
      <xdr:spPr>
        <a:xfrm>
          <a:off x="12814300" y="16375052"/>
          <a:ext cx="889000" cy="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165608</xdr:rowOff>
    </xdr:from>
    <xdr:to>
      <xdr:col>23</xdr:col>
      <xdr:colOff>568325</xdr:colOff>
      <xdr:row>96</xdr:row>
      <xdr:rowOff>95758</xdr:rowOff>
    </xdr:to>
    <xdr:sp macro="" textlink="">
      <xdr:nvSpPr>
        <xdr:cNvPr id="706" name="円/楕円 705"/>
        <xdr:cNvSpPr/>
      </xdr:nvSpPr>
      <xdr:spPr>
        <a:xfrm>
          <a:off x="16268700" y="164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17035</xdr:rowOff>
    </xdr:from>
    <xdr:ext cx="599010" cy="259045"/>
    <xdr:sp macro="" textlink="">
      <xdr:nvSpPr>
        <xdr:cNvPr id="707" name="公債費該当値テキスト"/>
        <xdr:cNvSpPr txBox="1"/>
      </xdr:nvSpPr>
      <xdr:spPr>
        <a:xfrm>
          <a:off x="16370300" y="1630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132531</xdr:rowOff>
    </xdr:from>
    <xdr:to>
      <xdr:col>22</xdr:col>
      <xdr:colOff>415925</xdr:colOff>
      <xdr:row>96</xdr:row>
      <xdr:rowOff>62681</xdr:rowOff>
    </xdr:to>
    <xdr:sp macro="" textlink="">
      <xdr:nvSpPr>
        <xdr:cNvPr id="708" name="円/楕円 707"/>
        <xdr:cNvSpPr/>
      </xdr:nvSpPr>
      <xdr:spPr>
        <a:xfrm>
          <a:off x="15430500" y="164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79208</xdr:rowOff>
    </xdr:from>
    <xdr:ext cx="599010" cy="259045"/>
    <xdr:sp macro="" textlink="">
      <xdr:nvSpPr>
        <xdr:cNvPr id="709" name="テキスト ボックス 708"/>
        <xdr:cNvSpPr txBox="1"/>
      </xdr:nvSpPr>
      <xdr:spPr>
        <a:xfrm>
          <a:off x="15181794" y="1619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146348</xdr:rowOff>
    </xdr:from>
    <xdr:to>
      <xdr:col>21</xdr:col>
      <xdr:colOff>212725</xdr:colOff>
      <xdr:row>96</xdr:row>
      <xdr:rowOff>76498</xdr:rowOff>
    </xdr:to>
    <xdr:sp macro="" textlink="">
      <xdr:nvSpPr>
        <xdr:cNvPr id="710" name="円/楕円 709"/>
        <xdr:cNvSpPr/>
      </xdr:nvSpPr>
      <xdr:spPr>
        <a:xfrm>
          <a:off x="14541500" y="164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93025</xdr:rowOff>
    </xdr:from>
    <xdr:ext cx="599010" cy="259045"/>
    <xdr:sp macro="" textlink="">
      <xdr:nvSpPr>
        <xdr:cNvPr id="711" name="テキスト ボックス 710"/>
        <xdr:cNvSpPr txBox="1"/>
      </xdr:nvSpPr>
      <xdr:spPr>
        <a:xfrm>
          <a:off x="14292794" y="162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100755</xdr:rowOff>
    </xdr:from>
    <xdr:to>
      <xdr:col>20</xdr:col>
      <xdr:colOff>9525</xdr:colOff>
      <xdr:row>96</xdr:row>
      <xdr:rowOff>30905</xdr:rowOff>
    </xdr:to>
    <xdr:sp macro="" textlink="">
      <xdr:nvSpPr>
        <xdr:cNvPr id="712" name="円/楕円 711"/>
        <xdr:cNvSpPr/>
      </xdr:nvSpPr>
      <xdr:spPr>
        <a:xfrm>
          <a:off x="13652500" y="16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47432</xdr:rowOff>
    </xdr:from>
    <xdr:ext cx="599010" cy="259045"/>
    <xdr:sp macro="" textlink="">
      <xdr:nvSpPr>
        <xdr:cNvPr id="713" name="テキスト ボックス 712"/>
        <xdr:cNvSpPr txBox="1"/>
      </xdr:nvSpPr>
      <xdr:spPr>
        <a:xfrm>
          <a:off x="13403794" y="1616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36502</xdr:rowOff>
    </xdr:from>
    <xdr:to>
      <xdr:col>18</xdr:col>
      <xdr:colOff>492125</xdr:colOff>
      <xdr:row>95</xdr:row>
      <xdr:rowOff>138102</xdr:rowOff>
    </xdr:to>
    <xdr:sp macro="" textlink="">
      <xdr:nvSpPr>
        <xdr:cNvPr id="714" name="円/楕円 713"/>
        <xdr:cNvSpPr/>
      </xdr:nvSpPr>
      <xdr:spPr>
        <a:xfrm>
          <a:off x="12763500" y="163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154629</xdr:rowOff>
    </xdr:from>
    <xdr:ext cx="599010" cy="259045"/>
    <xdr:sp macro="" textlink="">
      <xdr:nvSpPr>
        <xdr:cNvPr id="715" name="テキスト ボックス 714"/>
        <xdr:cNvSpPr txBox="1"/>
      </xdr:nvSpPr>
      <xdr:spPr>
        <a:xfrm>
          <a:off x="12514794" y="1609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総務費の人口一人当たり</a:t>
          </a:r>
          <a:r>
            <a:rPr kumimoji="1" lang="en-US" altLang="ja-JP" sz="1300">
              <a:solidFill>
                <a:schemeClr val="dk1"/>
              </a:solidFill>
              <a:effectLst/>
              <a:latin typeface="+mn-lt"/>
              <a:ea typeface="+mn-ea"/>
              <a:cs typeface="+mn-cs"/>
            </a:rPr>
            <a:t>429,504</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年度と比較して大きく増加したのは積立金が</a:t>
          </a:r>
          <a:r>
            <a:rPr kumimoji="1" lang="en-US" altLang="ja-JP" sz="1300">
              <a:solidFill>
                <a:schemeClr val="dk1"/>
              </a:solidFill>
              <a:effectLst/>
              <a:latin typeface="+mn-lt"/>
              <a:ea typeface="+mn-ea"/>
              <a:cs typeface="+mn-cs"/>
            </a:rPr>
            <a:t>120,767</a:t>
          </a:r>
          <a:r>
            <a:rPr kumimoji="1" lang="ja-JP" altLang="ja-JP" sz="1300">
              <a:solidFill>
                <a:schemeClr val="dk1"/>
              </a:solidFill>
              <a:effectLst/>
              <a:latin typeface="+mn-lt"/>
              <a:ea typeface="+mn-ea"/>
              <a:cs typeface="+mn-cs"/>
            </a:rPr>
            <a:t>千円増加したことや普通建設事業費が</a:t>
          </a:r>
          <a:r>
            <a:rPr kumimoji="1" lang="en-US" altLang="ja-JP" sz="1300">
              <a:solidFill>
                <a:schemeClr val="dk1"/>
              </a:solidFill>
              <a:effectLst/>
              <a:latin typeface="+mn-lt"/>
              <a:ea typeface="+mn-ea"/>
              <a:cs typeface="+mn-cs"/>
            </a:rPr>
            <a:t>47,415</a:t>
          </a:r>
          <a:r>
            <a:rPr kumimoji="1" lang="ja-JP" altLang="ja-JP" sz="1300">
              <a:solidFill>
                <a:schemeClr val="dk1"/>
              </a:solidFill>
              <a:effectLst/>
              <a:latin typeface="+mn-lt"/>
              <a:ea typeface="+mn-ea"/>
              <a:cs typeface="+mn-cs"/>
            </a:rPr>
            <a:t>千円増加したことによるものである。民生費が平成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年度と比較して増加したのは地方改善施設整備事業</a:t>
          </a:r>
          <a:r>
            <a:rPr kumimoji="1" lang="en-US" altLang="ja-JP" sz="1300">
              <a:solidFill>
                <a:schemeClr val="dk1"/>
              </a:solidFill>
              <a:effectLst/>
              <a:latin typeface="+mn-lt"/>
              <a:ea typeface="+mn-ea"/>
              <a:cs typeface="+mn-cs"/>
            </a:rPr>
            <a:t>33,216</a:t>
          </a:r>
          <a:r>
            <a:rPr kumimoji="1" lang="ja-JP" altLang="ja-JP" sz="1300">
              <a:solidFill>
                <a:schemeClr val="dk1"/>
              </a:solidFill>
              <a:effectLst/>
              <a:latin typeface="+mn-lt"/>
              <a:ea typeface="+mn-ea"/>
              <a:cs typeface="+mn-cs"/>
            </a:rPr>
            <a:t>千円増や土俵屋形整備事業</a:t>
          </a:r>
          <a:r>
            <a:rPr kumimoji="1" lang="en-US" altLang="ja-JP" sz="1300">
              <a:solidFill>
                <a:schemeClr val="dk1"/>
              </a:solidFill>
              <a:effectLst/>
              <a:latin typeface="+mn-lt"/>
              <a:ea typeface="+mn-ea"/>
              <a:cs typeface="+mn-cs"/>
            </a:rPr>
            <a:t>10,898</a:t>
          </a:r>
          <a:r>
            <a:rPr kumimoji="1" lang="ja-JP" altLang="ja-JP" sz="1300">
              <a:solidFill>
                <a:schemeClr val="dk1"/>
              </a:solidFill>
              <a:effectLst/>
              <a:latin typeface="+mn-lt"/>
              <a:ea typeface="+mn-ea"/>
              <a:cs typeface="+mn-cs"/>
            </a:rPr>
            <a:t>千円増などの普通建設事業費の増額によるものである。衛生費が平成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年度と比較して減少したのは簡易水道事業特別会計及び大和診療所特別会計への繰出金が</a:t>
          </a:r>
          <a:r>
            <a:rPr kumimoji="1" lang="en-US" altLang="ja-JP" sz="1300">
              <a:solidFill>
                <a:schemeClr val="dk1"/>
              </a:solidFill>
              <a:effectLst/>
              <a:latin typeface="+mn-lt"/>
              <a:ea typeface="+mn-ea"/>
              <a:cs typeface="+mn-cs"/>
            </a:rPr>
            <a:t>21,551</a:t>
          </a:r>
          <a:r>
            <a:rPr kumimoji="1" lang="ja-JP" altLang="ja-JP" sz="1300">
              <a:solidFill>
                <a:schemeClr val="dk1"/>
              </a:solidFill>
              <a:effectLst/>
              <a:latin typeface="+mn-lt"/>
              <a:ea typeface="+mn-ea"/>
              <a:cs typeface="+mn-cs"/>
            </a:rPr>
            <a:t>千円減少したことなどによる。農林水産業費が平成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年度と比較して増加したのはミカンコミバエ対策費</a:t>
          </a:r>
          <a:r>
            <a:rPr kumimoji="1" lang="en-US" altLang="ja-JP" sz="1300">
              <a:solidFill>
                <a:schemeClr val="dk1"/>
              </a:solidFill>
              <a:effectLst/>
              <a:latin typeface="+mn-lt"/>
              <a:ea typeface="+mn-ea"/>
              <a:cs typeface="+mn-cs"/>
            </a:rPr>
            <a:t>45,209</a:t>
          </a:r>
          <a:r>
            <a:rPr kumimoji="1" lang="ja-JP" altLang="ja-JP" sz="1300">
              <a:solidFill>
                <a:schemeClr val="dk1"/>
              </a:solidFill>
              <a:effectLst/>
              <a:latin typeface="+mn-lt"/>
              <a:ea typeface="+mn-ea"/>
              <a:cs typeface="+mn-cs"/>
            </a:rPr>
            <a:t>千円増を含む物件費の</a:t>
          </a:r>
          <a:r>
            <a:rPr kumimoji="1" lang="en-US" altLang="ja-JP" sz="1300">
              <a:solidFill>
                <a:schemeClr val="dk1"/>
              </a:solidFill>
              <a:effectLst/>
              <a:latin typeface="+mn-lt"/>
              <a:ea typeface="+mn-ea"/>
              <a:cs typeface="+mn-cs"/>
            </a:rPr>
            <a:t>57,861</a:t>
          </a:r>
          <a:r>
            <a:rPr kumimoji="1" lang="ja-JP" altLang="ja-JP" sz="1300">
              <a:solidFill>
                <a:schemeClr val="dk1"/>
              </a:solidFill>
              <a:effectLst/>
              <a:latin typeface="+mn-lt"/>
              <a:ea typeface="+mn-ea"/>
              <a:cs typeface="+mn-cs"/>
            </a:rPr>
            <a:t>千円増のためである。商工費においては地方創生へ向けた地域住民生活等緊急支援交付金事業（地方創生先行型）の実施により増加となっている。土木費は道路事業における防災センター整備事業費の減少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年度比大きく減少したが、津名久防災会館整備事業や道路改良事業の増額により平成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年度までと比較して増加となっている。消防費及び教育費は平成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額にあまり増減は無いが人口減少により一人当たりのコストは増加している。公債費は近年の新規発行地方債の抑制や繰上償還の実施により減少している。性質別歳出決算分析でも記入したが、人口減少に歯止めをかけないと住民一人当たりのコストはいずれの経費も増加すると思われ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財政調整基金残高は増加している。今後も地方債残高の減少を図りながら併せて基金の増加を図る。</a:t>
          </a:r>
          <a:endParaRPr lang="ja-JP" altLang="ja-JP" sz="1400">
            <a:effectLst/>
            <a:latin typeface="+mn-ea"/>
            <a:ea typeface="+mn-ea"/>
          </a:endParaRPr>
        </a:p>
        <a:p>
          <a:r>
            <a:rPr kumimoji="1" lang="ja-JP" altLang="ja-JP" sz="1400">
              <a:solidFill>
                <a:schemeClr val="dk1"/>
              </a:solidFill>
              <a:effectLst/>
              <a:latin typeface="+mn-ea"/>
              <a:ea typeface="+mn-ea"/>
              <a:cs typeface="+mn-cs"/>
            </a:rPr>
            <a:t>実質収支額は</a:t>
          </a:r>
          <a:r>
            <a:rPr kumimoji="1" lang="ja-JP" altLang="en-US" sz="1400">
              <a:solidFill>
                <a:schemeClr val="dk1"/>
              </a:solidFill>
              <a:effectLst/>
              <a:latin typeface="+mn-ea"/>
              <a:ea typeface="+mn-ea"/>
              <a:cs typeface="+mn-cs"/>
            </a:rPr>
            <a:t>増加している。</a:t>
          </a:r>
          <a:r>
            <a:rPr kumimoji="1" lang="ja-JP" altLang="ja-JP" sz="1400">
              <a:solidFill>
                <a:schemeClr val="dk1"/>
              </a:solidFill>
              <a:effectLst/>
              <a:latin typeface="+mn-ea"/>
              <a:ea typeface="+mn-ea"/>
              <a:cs typeface="+mn-cs"/>
            </a:rPr>
            <a:t>今後</a:t>
          </a:r>
          <a:r>
            <a:rPr kumimoji="1" lang="ja-JP" altLang="en-US" sz="1400">
              <a:solidFill>
                <a:schemeClr val="dk1"/>
              </a:solidFill>
              <a:effectLst/>
              <a:latin typeface="+mn-ea"/>
              <a:ea typeface="+mn-ea"/>
              <a:cs typeface="+mn-cs"/>
            </a:rPr>
            <a:t>も</a:t>
          </a:r>
          <a:r>
            <a:rPr kumimoji="1" lang="ja-JP" altLang="ja-JP" sz="1400">
              <a:solidFill>
                <a:schemeClr val="dk1"/>
              </a:solidFill>
              <a:effectLst/>
              <a:latin typeface="+mn-ea"/>
              <a:ea typeface="+mn-ea"/>
              <a:cs typeface="+mn-cs"/>
            </a:rPr>
            <a:t>財政状況を見ながら余裕をもった予算編成に努める。</a:t>
          </a:r>
          <a:endParaRPr lang="ja-JP" altLang="ja-JP" sz="1400">
            <a:effectLst/>
            <a:latin typeface="+mn-ea"/>
            <a:ea typeface="+mn-ea"/>
          </a:endParaRPr>
        </a:p>
        <a:p>
          <a:r>
            <a:rPr kumimoji="1" lang="ja-JP" altLang="ja-JP" sz="1400">
              <a:solidFill>
                <a:schemeClr val="dk1"/>
              </a:solidFill>
              <a:effectLst/>
              <a:latin typeface="+mn-ea"/>
              <a:ea typeface="+mn-ea"/>
              <a:cs typeface="+mn-cs"/>
            </a:rPr>
            <a:t>実質単年度収支は近年黒字となっている。今後も引き続き黒字となるよう努める。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大和村では全会計実質収支は黒字となっている。各会計で余裕をもった予算編成をするよう努めている。しかし現在継続して事業を実施している集落排水事業特別会計においては、今後公債費の増加が予想されているため、厳しい予算編成になると思われる。早期加入を促進し、使用料の増</a:t>
          </a:r>
          <a:r>
            <a:rPr kumimoji="1" lang="ja-JP" altLang="en-US" sz="1400">
              <a:solidFill>
                <a:schemeClr val="dk1"/>
              </a:solidFill>
              <a:effectLst/>
              <a:latin typeface="+mn-ea"/>
              <a:ea typeface="+mn-ea"/>
              <a:cs typeface="+mn-cs"/>
            </a:rPr>
            <a:t>加</a:t>
          </a:r>
          <a:r>
            <a:rPr kumimoji="1" lang="ja-JP" altLang="ja-JP" sz="1400">
              <a:solidFill>
                <a:schemeClr val="dk1"/>
              </a:solidFill>
              <a:effectLst/>
              <a:latin typeface="+mn-ea"/>
              <a:ea typeface="+mn-ea"/>
              <a:cs typeface="+mn-cs"/>
            </a:rPr>
            <a:t>を図る。簡易水道事業特別会計においては、平成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年度及び平成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年度が公債費のピークで平成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年度からは公債費は減少</a:t>
          </a:r>
          <a:r>
            <a:rPr kumimoji="1" lang="ja-JP" altLang="en-US" sz="1400">
              <a:solidFill>
                <a:schemeClr val="dk1"/>
              </a:solidFill>
              <a:effectLst/>
              <a:latin typeface="+mn-ea"/>
              <a:ea typeface="+mn-ea"/>
              <a:cs typeface="+mn-cs"/>
            </a:rPr>
            <a:t>している</a:t>
          </a:r>
          <a:r>
            <a:rPr kumimoji="1" lang="ja-JP" altLang="ja-JP" sz="1400">
              <a:solidFill>
                <a:schemeClr val="dk1"/>
              </a:solidFill>
              <a:effectLst/>
              <a:latin typeface="+mn-ea"/>
              <a:ea typeface="+mn-ea"/>
              <a:cs typeface="+mn-cs"/>
            </a:rPr>
            <a:t>。国民健康保険特別会計及び介護保険特別会計・後期高齢者医療特別会計においては現在健康教室の実施などにより、介護予防や医療費抑制を図っている。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元利償還金は新規発行地方債の抑制や繰上償還の実施により減少している。近年継続して事業を実施している公営企業の集落排水事業特別会計の元利償還金が今後増加する見込みであるが、普通会計の元利償還金</a:t>
          </a:r>
          <a:r>
            <a:rPr kumimoji="1" lang="ja-JP" altLang="en-US" sz="1400">
              <a:solidFill>
                <a:schemeClr val="dk1"/>
              </a:solidFill>
              <a:effectLst/>
              <a:latin typeface="+mn-lt"/>
              <a:ea typeface="+mn-ea"/>
              <a:cs typeface="+mn-cs"/>
            </a:rPr>
            <a:t>及び平成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年度より減少に転じた簡易水道事業特別会計の元利償還金の合計額が</a:t>
          </a:r>
          <a:r>
            <a:rPr kumimoji="1" lang="ja-JP" altLang="ja-JP" sz="1400">
              <a:solidFill>
                <a:schemeClr val="dk1"/>
              </a:solidFill>
              <a:effectLst/>
              <a:latin typeface="+mn-lt"/>
              <a:ea typeface="+mn-ea"/>
              <a:cs typeface="+mn-cs"/>
            </a:rPr>
            <a:t>それ以上に下がるため実質公債費比率は減少する見込みである。今後も計画的な地方債の借入れや繰上償還の実施等により比率の改善に努める。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将来負担比率は年々改善され、平成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a:t>
          </a:r>
          <a:r>
            <a:rPr kumimoji="1" lang="ja-JP" altLang="en-US" sz="1400">
              <a:solidFill>
                <a:schemeClr val="dk1"/>
              </a:solidFill>
              <a:effectLst/>
              <a:latin typeface="+mn-ea"/>
              <a:ea typeface="+mn-ea"/>
              <a:cs typeface="+mn-cs"/>
            </a:rPr>
            <a:t>以降</a:t>
          </a:r>
          <a:r>
            <a:rPr kumimoji="1" lang="ja-JP" altLang="ja-JP" sz="1400">
              <a:solidFill>
                <a:schemeClr val="dk1"/>
              </a:solidFill>
              <a:effectLst/>
              <a:latin typeface="+mn-ea"/>
              <a:ea typeface="+mn-ea"/>
              <a:cs typeface="+mn-cs"/>
            </a:rPr>
            <a:t>は「無し」となっ</a:t>
          </a:r>
          <a:r>
            <a:rPr kumimoji="1" lang="ja-JP" altLang="en-US" sz="1400">
              <a:solidFill>
                <a:schemeClr val="dk1"/>
              </a:solidFill>
              <a:effectLst/>
              <a:latin typeface="+mn-ea"/>
              <a:ea typeface="+mn-ea"/>
              <a:cs typeface="+mn-cs"/>
            </a:rPr>
            <a:t>ている</a:t>
          </a:r>
          <a:r>
            <a:rPr kumimoji="1" lang="ja-JP" altLang="ja-JP" sz="1400">
              <a:solidFill>
                <a:schemeClr val="dk1"/>
              </a:solidFill>
              <a:effectLst/>
              <a:latin typeface="+mn-ea"/>
              <a:ea typeface="+mn-ea"/>
              <a:cs typeface="+mn-cs"/>
            </a:rPr>
            <a:t>。一般会計等に係る地方債残高は、新規発行地方債の抑制や繰上償還の実施により減少している。充当可能基金においても公債費の減少等により財政状況の好転のため増加している。今後とも地方債残高の減少に努め、また交付税措置率の高い起債を優先的に借り入れることや、計画的な職員採用の実施等により、将来負担額の減少に努め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
1,591
88.26
3,256,465
3,131,179
91,729
1,698,558
3,040,793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3256465</v>
      </c>
      <c r="BO4" s="409"/>
      <c r="BP4" s="409"/>
      <c r="BQ4" s="409"/>
      <c r="BR4" s="409"/>
      <c r="BS4" s="409"/>
      <c r="BT4" s="409"/>
      <c r="BU4" s="410"/>
      <c r="BV4" s="408">
        <v>3254464</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5.4</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3131179</v>
      </c>
      <c r="BO5" s="414"/>
      <c r="BP5" s="414"/>
      <c r="BQ5" s="414"/>
      <c r="BR5" s="414"/>
      <c r="BS5" s="414"/>
      <c r="BT5" s="414"/>
      <c r="BU5" s="415"/>
      <c r="BV5" s="413">
        <v>3100415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85.7</v>
      </c>
      <c r="CU5" s="384"/>
      <c r="CV5" s="384"/>
      <c r="CW5" s="384"/>
      <c r="CX5" s="384"/>
      <c r="CY5" s="384"/>
      <c r="CZ5" s="384"/>
      <c r="DA5" s="385"/>
      <c r="DB5" s="383">
        <v>91.8</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125286</v>
      </c>
      <c r="BO6" s="414"/>
      <c r="BP6" s="414"/>
      <c r="BQ6" s="414"/>
      <c r="BR6" s="414"/>
      <c r="BS6" s="414"/>
      <c r="BT6" s="414"/>
      <c r="BU6" s="415"/>
      <c r="BV6" s="413">
        <v>154049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89.4</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33557</v>
      </c>
      <c r="BO7" s="414"/>
      <c r="BP7" s="414"/>
      <c r="BQ7" s="414"/>
      <c r="BR7" s="414"/>
      <c r="BS7" s="414"/>
      <c r="BT7" s="414"/>
      <c r="BU7" s="415"/>
      <c r="BV7" s="413">
        <v>82925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1698558</v>
      </c>
      <c r="CU7" s="414"/>
      <c r="CV7" s="414"/>
      <c r="CW7" s="414"/>
      <c r="CX7" s="414"/>
      <c r="CY7" s="414"/>
      <c r="CZ7" s="414"/>
      <c r="DA7" s="415"/>
      <c r="DB7" s="413">
        <v>1647179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91729</v>
      </c>
      <c r="BO8" s="414"/>
      <c r="BP8" s="414"/>
      <c r="BQ8" s="414"/>
      <c r="BR8" s="414"/>
      <c r="BS8" s="414"/>
      <c r="BT8" s="414"/>
      <c r="BU8" s="415"/>
      <c r="BV8" s="413">
        <v>71124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7.0000000000000007E-2</v>
      </c>
      <c r="CU8" s="523"/>
      <c r="CV8" s="523"/>
      <c r="CW8" s="523"/>
      <c r="CX8" s="523"/>
      <c r="CY8" s="523"/>
      <c r="CZ8" s="523"/>
      <c r="DA8" s="524"/>
      <c r="DB8" s="522">
        <v>7.0000000000000007E-2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1530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20605</v>
      </c>
      <c r="BO9" s="414"/>
      <c r="BP9" s="414"/>
      <c r="BQ9" s="414"/>
      <c r="BR9" s="414"/>
      <c r="BS9" s="414"/>
      <c r="BT9" s="414"/>
      <c r="BU9" s="415"/>
      <c r="BV9" s="413">
        <v>-3696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18.7</v>
      </c>
      <c r="CU9" s="384"/>
      <c r="CV9" s="384"/>
      <c r="CW9" s="384"/>
      <c r="CX9" s="384"/>
      <c r="CY9" s="384"/>
      <c r="CZ9" s="384"/>
      <c r="DA9" s="385"/>
      <c r="DB9" s="383">
        <v>22.6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1765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229858</v>
      </c>
      <c r="BO10" s="414"/>
      <c r="BP10" s="414"/>
      <c r="BQ10" s="414"/>
      <c r="BR10" s="414"/>
      <c r="BS10" s="414"/>
      <c r="BT10" s="414"/>
      <c r="BU10" s="415"/>
      <c r="BV10" s="413">
        <v>121340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v>11000</v>
      </c>
      <c r="BO11" s="414"/>
      <c r="BP11" s="414"/>
      <c r="BQ11" s="414"/>
      <c r="BR11" s="414"/>
      <c r="BS11" s="414"/>
      <c r="BT11" s="414"/>
      <c r="BU11" s="415"/>
      <c r="BV11" s="413">
        <v>27800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1592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188000</v>
      </c>
      <c r="BO12" s="414"/>
      <c r="BP12" s="414"/>
      <c r="BQ12" s="414"/>
      <c r="BR12" s="414"/>
      <c r="BS12" s="414"/>
      <c r="BT12" s="414"/>
      <c r="BU12" s="415"/>
      <c r="BV12" s="413">
        <v>113000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1591</v>
      </c>
      <c r="S13" s="515"/>
      <c r="T13" s="515"/>
      <c r="U13" s="515"/>
      <c r="V13" s="516"/>
      <c r="W13" s="502" t="s">
        <v>121</v>
      </c>
      <c r="X13" s="426"/>
      <c r="Y13" s="426"/>
      <c r="Z13" s="426"/>
      <c r="AA13" s="426"/>
      <c r="AB13" s="427"/>
      <c r="AC13" s="389">
        <v>69</v>
      </c>
      <c r="AD13" s="390"/>
      <c r="AE13" s="390"/>
      <c r="AF13" s="390"/>
      <c r="AG13" s="391"/>
      <c r="AH13" s="389">
        <v>105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73463</v>
      </c>
      <c r="BO13" s="414"/>
      <c r="BP13" s="414"/>
      <c r="BQ13" s="414"/>
      <c r="BR13" s="414"/>
      <c r="BS13" s="414"/>
      <c r="BT13" s="414"/>
      <c r="BU13" s="415"/>
      <c r="BV13" s="413">
        <v>32444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1643</v>
      </c>
      <c r="S14" s="515"/>
      <c r="T14" s="515"/>
      <c r="U14" s="515"/>
      <c r="V14" s="516"/>
      <c r="W14" s="517"/>
      <c r="X14" s="429"/>
      <c r="Y14" s="429"/>
      <c r="Z14" s="429"/>
      <c r="AA14" s="429"/>
      <c r="AB14" s="430"/>
      <c r="AC14" s="507">
        <v>11.2</v>
      </c>
      <c r="AD14" s="508"/>
      <c r="AE14" s="508"/>
      <c r="AF14" s="508"/>
      <c r="AG14" s="509"/>
      <c r="AH14" s="507">
        <v>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1642</v>
      </c>
      <c r="S15" s="515"/>
      <c r="T15" s="515"/>
      <c r="U15" s="515"/>
      <c r="V15" s="516"/>
      <c r="W15" s="502" t="s">
        <v>128</v>
      </c>
      <c r="X15" s="426"/>
      <c r="Y15" s="426"/>
      <c r="Z15" s="426"/>
      <c r="AA15" s="426"/>
      <c r="AB15" s="427"/>
      <c r="AC15" s="389">
        <v>127</v>
      </c>
      <c r="AD15" s="390"/>
      <c r="AE15" s="390"/>
      <c r="AF15" s="390"/>
      <c r="AG15" s="391"/>
      <c r="AH15" s="389">
        <v>242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119608</v>
      </c>
      <c r="BO15" s="409"/>
      <c r="BP15" s="409"/>
      <c r="BQ15" s="409"/>
      <c r="BR15" s="409"/>
      <c r="BS15" s="409"/>
      <c r="BT15" s="409"/>
      <c r="BU15" s="410"/>
      <c r="BV15" s="408">
        <v>112369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20.6</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1598266</v>
      </c>
      <c r="BO16" s="414"/>
      <c r="BP16" s="414"/>
      <c r="BQ16" s="414"/>
      <c r="BR16" s="414"/>
      <c r="BS16" s="414"/>
      <c r="BT16" s="414"/>
      <c r="BU16" s="415"/>
      <c r="BV16" s="413">
        <v>1547251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420</v>
      </c>
      <c r="AD17" s="390"/>
      <c r="AE17" s="390"/>
      <c r="AF17" s="390"/>
      <c r="AG17" s="391"/>
      <c r="AH17" s="389">
        <v>458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142404</v>
      </c>
      <c r="BO17" s="414"/>
      <c r="BP17" s="414"/>
      <c r="BQ17" s="414"/>
      <c r="BR17" s="414"/>
      <c r="BS17" s="414"/>
      <c r="BT17" s="414"/>
      <c r="BU17" s="415"/>
      <c r="BV17" s="413">
        <v>134529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88.26</v>
      </c>
      <c r="M18" s="478"/>
      <c r="N18" s="478"/>
      <c r="O18" s="478"/>
      <c r="P18" s="478"/>
      <c r="Q18" s="478"/>
      <c r="R18" s="479"/>
      <c r="S18" s="479"/>
      <c r="T18" s="479"/>
      <c r="U18" s="479"/>
      <c r="V18" s="480"/>
      <c r="W18" s="494"/>
      <c r="X18" s="495"/>
      <c r="Y18" s="495"/>
      <c r="Z18" s="495"/>
      <c r="AA18" s="495"/>
      <c r="AB18" s="503"/>
      <c r="AC18" s="377">
        <v>68.2</v>
      </c>
      <c r="AD18" s="378"/>
      <c r="AE18" s="378"/>
      <c r="AF18" s="378"/>
      <c r="AG18" s="481"/>
      <c r="AH18" s="377">
        <v>56.9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1460877</v>
      </c>
      <c r="BO18" s="414"/>
      <c r="BP18" s="414"/>
      <c r="BQ18" s="414"/>
      <c r="BR18" s="414"/>
      <c r="BS18" s="414"/>
      <c r="BT18" s="414"/>
      <c r="BU18" s="415"/>
      <c r="BV18" s="413">
        <v>1513406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2188206</v>
      </c>
      <c r="BO19" s="414"/>
      <c r="BP19" s="414"/>
      <c r="BQ19" s="414"/>
      <c r="BR19" s="414"/>
      <c r="BS19" s="414"/>
      <c r="BT19" s="414"/>
      <c r="BU19" s="415"/>
      <c r="BV19" s="413">
        <v>2001261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709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3040793</v>
      </c>
      <c r="BO23" s="414"/>
      <c r="BP23" s="414"/>
      <c r="BQ23" s="414"/>
      <c r="BR23" s="414"/>
      <c r="BS23" s="414"/>
      <c r="BT23" s="414"/>
      <c r="BU23" s="415"/>
      <c r="BV23" s="413">
        <v>3137828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6849</v>
      </c>
      <c r="R24" s="390"/>
      <c r="S24" s="390"/>
      <c r="T24" s="390"/>
      <c r="U24" s="390"/>
      <c r="V24" s="391"/>
      <c r="W24" s="455"/>
      <c r="X24" s="446"/>
      <c r="Y24" s="447"/>
      <c r="Z24" s="386" t="s">
        <v>151</v>
      </c>
      <c r="AA24" s="387"/>
      <c r="AB24" s="387"/>
      <c r="AC24" s="387"/>
      <c r="AD24" s="387"/>
      <c r="AE24" s="387"/>
      <c r="AF24" s="387"/>
      <c r="AG24" s="388"/>
      <c r="AH24" s="389">
        <v>51</v>
      </c>
      <c r="AI24" s="390"/>
      <c r="AJ24" s="390"/>
      <c r="AK24" s="390"/>
      <c r="AL24" s="391"/>
      <c r="AM24" s="389">
        <v>149226</v>
      </c>
      <c r="AN24" s="390"/>
      <c r="AO24" s="390"/>
      <c r="AP24" s="390"/>
      <c r="AQ24" s="390"/>
      <c r="AR24" s="391"/>
      <c r="AS24" s="389">
        <v>2926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2715781</v>
      </c>
      <c r="BO24" s="414"/>
      <c r="BP24" s="414"/>
      <c r="BQ24" s="414"/>
      <c r="BR24" s="414"/>
      <c r="BS24" s="414"/>
      <c r="BT24" s="414"/>
      <c r="BU24" s="415"/>
      <c r="BV24" s="413">
        <v>2841510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5400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85855</v>
      </c>
      <c r="BO25" s="409"/>
      <c r="BP25" s="409"/>
      <c r="BQ25" s="409"/>
      <c r="BR25" s="409"/>
      <c r="BS25" s="409"/>
      <c r="BT25" s="409"/>
      <c r="BU25" s="410"/>
      <c r="BV25" s="408">
        <v>102150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5103</v>
      </c>
      <c r="R26" s="390"/>
      <c r="S26" s="390"/>
      <c r="T26" s="390"/>
      <c r="U26" s="390"/>
      <c r="V26" s="391"/>
      <c r="W26" s="455"/>
      <c r="X26" s="446"/>
      <c r="Y26" s="447"/>
      <c r="Z26" s="386" t="s">
        <v>157</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3009</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52330</v>
      </c>
      <c r="BO27" s="417"/>
      <c r="BP27" s="417"/>
      <c r="BQ27" s="417"/>
      <c r="BR27" s="417"/>
      <c r="BS27" s="417"/>
      <c r="BT27" s="417"/>
      <c r="BU27" s="418"/>
      <c r="BV27" s="416">
        <v>52231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2479</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504693</v>
      </c>
      <c r="BO28" s="409"/>
      <c r="BP28" s="409"/>
      <c r="BQ28" s="409"/>
      <c r="BR28" s="409"/>
      <c r="BS28" s="409"/>
      <c r="BT28" s="409"/>
      <c r="BU28" s="410"/>
      <c r="BV28" s="408">
        <v>462835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6</v>
      </c>
      <c r="M29" s="390"/>
      <c r="N29" s="390"/>
      <c r="O29" s="390"/>
      <c r="P29" s="391"/>
      <c r="Q29" s="389">
        <v>2254</v>
      </c>
      <c r="R29" s="390"/>
      <c r="S29" s="390"/>
      <c r="T29" s="390"/>
      <c r="U29" s="390"/>
      <c r="V29" s="391"/>
      <c r="W29" s="456"/>
      <c r="X29" s="457"/>
      <c r="Y29" s="458"/>
      <c r="Z29" s="386" t="s">
        <v>168</v>
      </c>
      <c r="AA29" s="387"/>
      <c r="AB29" s="387"/>
      <c r="AC29" s="387"/>
      <c r="AD29" s="387"/>
      <c r="AE29" s="387"/>
      <c r="AF29" s="387"/>
      <c r="AG29" s="388"/>
      <c r="AH29" s="389">
        <v>52</v>
      </c>
      <c r="AI29" s="390"/>
      <c r="AJ29" s="390"/>
      <c r="AK29" s="390"/>
      <c r="AL29" s="391"/>
      <c r="AM29" s="389">
        <v>153603</v>
      </c>
      <c r="AN29" s="390"/>
      <c r="AO29" s="390"/>
      <c r="AP29" s="390"/>
      <c r="AQ29" s="390"/>
      <c r="AR29" s="391"/>
      <c r="AS29" s="389">
        <v>2954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279585</v>
      </c>
      <c r="BO29" s="414"/>
      <c r="BP29" s="414"/>
      <c r="BQ29" s="414"/>
      <c r="BR29" s="414"/>
      <c r="BS29" s="414"/>
      <c r="BT29" s="414"/>
      <c r="BU29" s="415"/>
      <c r="BV29" s="413">
        <v>279346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266577</v>
      </c>
      <c r="BO30" s="417"/>
      <c r="BP30" s="417"/>
      <c r="BQ30" s="417"/>
      <c r="BR30" s="417"/>
      <c r="BS30" s="417"/>
      <c r="BT30" s="417"/>
      <c r="BU30" s="418"/>
      <c r="BV30" s="416">
        <v>253551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大和診療所特別会計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鹿児島県後期高齢者医療広域連合（一般会計）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鹿児島県後期高齢者医療広域連合（特別会計）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奄美群島広域事務組合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大和の園特別会計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大島地区消防組合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奄美大島地区介護保険一部事務組合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大島農業共済事務組合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大島地区衛生組合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81482</v>
      </c>
      <c r="S5" s="669"/>
      <c r="T5" s="669"/>
      <c r="U5" s="669"/>
      <c r="V5" s="669"/>
      <c r="W5" s="669"/>
      <c r="X5" s="669"/>
      <c r="Y5" s="716"/>
      <c r="Z5" s="729">
        <v>2.5</v>
      </c>
      <c r="AA5" s="729"/>
      <c r="AB5" s="729"/>
      <c r="AC5" s="729"/>
      <c r="AD5" s="730">
        <v>81482</v>
      </c>
      <c r="AE5" s="730"/>
      <c r="AF5" s="730"/>
      <c r="AG5" s="730"/>
      <c r="AH5" s="730"/>
      <c r="AI5" s="730"/>
      <c r="AJ5" s="730"/>
      <c r="AK5" s="730"/>
      <c r="AL5" s="717">
        <v>5</v>
      </c>
      <c r="AM5" s="686"/>
      <c r="AN5" s="686"/>
      <c r="AO5" s="718"/>
      <c r="AP5" s="705" t="s">
        <v>207</v>
      </c>
      <c r="AQ5" s="706"/>
      <c r="AR5" s="706"/>
      <c r="AS5" s="706"/>
      <c r="AT5" s="706"/>
      <c r="AU5" s="706"/>
      <c r="AV5" s="706"/>
      <c r="AW5" s="706"/>
      <c r="AX5" s="706"/>
      <c r="AY5" s="706"/>
      <c r="AZ5" s="706"/>
      <c r="BA5" s="706"/>
      <c r="BB5" s="706"/>
      <c r="BC5" s="706"/>
      <c r="BD5" s="706"/>
      <c r="BE5" s="706"/>
      <c r="BF5" s="707"/>
      <c r="BG5" s="618">
        <v>81482</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32632</v>
      </c>
      <c r="S6" s="619"/>
      <c r="T6" s="619"/>
      <c r="U6" s="619"/>
      <c r="V6" s="619"/>
      <c r="W6" s="619"/>
      <c r="X6" s="619"/>
      <c r="Y6" s="620"/>
      <c r="Z6" s="671">
        <v>1</v>
      </c>
      <c r="AA6" s="671"/>
      <c r="AB6" s="671"/>
      <c r="AC6" s="671"/>
      <c r="AD6" s="672">
        <v>32632</v>
      </c>
      <c r="AE6" s="672"/>
      <c r="AF6" s="672"/>
      <c r="AG6" s="672"/>
      <c r="AH6" s="672"/>
      <c r="AI6" s="672"/>
      <c r="AJ6" s="672"/>
      <c r="AK6" s="672"/>
      <c r="AL6" s="641">
        <v>2</v>
      </c>
      <c r="AM6" s="673"/>
      <c r="AN6" s="673"/>
      <c r="AO6" s="674"/>
      <c r="AP6" s="615" t="s">
        <v>213</v>
      </c>
      <c r="AQ6" s="616"/>
      <c r="AR6" s="616"/>
      <c r="AS6" s="616"/>
      <c r="AT6" s="616"/>
      <c r="AU6" s="616"/>
      <c r="AV6" s="616"/>
      <c r="AW6" s="616"/>
      <c r="AX6" s="616"/>
      <c r="AY6" s="616"/>
      <c r="AZ6" s="616"/>
      <c r="BA6" s="616"/>
      <c r="BB6" s="616"/>
      <c r="BC6" s="616"/>
      <c r="BD6" s="616"/>
      <c r="BE6" s="616"/>
      <c r="BF6" s="617"/>
      <c r="BG6" s="618">
        <v>81482</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65078</v>
      </c>
      <c r="CS6" s="619"/>
      <c r="CT6" s="619"/>
      <c r="CU6" s="619"/>
      <c r="CV6" s="619"/>
      <c r="CW6" s="619"/>
      <c r="CX6" s="619"/>
      <c r="CY6" s="620"/>
      <c r="CZ6" s="671">
        <v>2.1</v>
      </c>
      <c r="DA6" s="671"/>
      <c r="DB6" s="671"/>
      <c r="DC6" s="671"/>
      <c r="DD6" s="624" t="s">
        <v>208</v>
      </c>
      <c r="DE6" s="619"/>
      <c r="DF6" s="619"/>
      <c r="DG6" s="619"/>
      <c r="DH6" s="619"/>
      <c r="DI6" s="619"/>
      <c r="DJ6" s="619"/>
      <c r="DK6" s="619"/>
      <c r="DL6" s="619"/>
      <c r="DM6" s="619"/>
      <c r="DN6" s="619"/>
      <c r="DO6" s="619"/>
      <c r="DP6" s="620"/>
      <c r="DQ6" s="624">
        <v>65078</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139</v>
      </c>
      <c r="S7" s="619"/>
      <c r="T7" s="619"/>
      <c r="U7" s="619"/>
      <c r="V7" s="619"/>
      <c r="W7" s="619"/>
      <c r="X7" s="619"/>
      <c r="Y7" s="620"/>
      <c r="Z7" s="671">
        <v>0</v>
      </c>
      <c r="AA7" s="671"/>
      <c r="AB7" s="671"/>
      <c r="AC7" s="671"/>
      <c r="AD7" s="672">
        <v>139</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37946</v>
      </c>
      <c r="BH7" s="619"/>
      <c r="BI7" s="619"/>
      <c r="BJ7" s="619"/>
      <c r="BK7" s="619"/>
      <c r="BL7" s="619"/>
      <c r="BM7" s="619"/>
      <c r="BN7" s="620"/>
      <c r="BO7" s="671">
        <v>46.6</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683771</v>
      </c>
      <c r="CS7" s="619"/>
      <c r="CT7" s="619"/>
      <c r="CU7" s="619"/>
      <c r="CV7" s="619"/>
      <c r="CW7" s="619"/>
      <c r="CX7" s="619"/>
      <c r="CY7" s="620"/>
      <c r="CZ7" s="671">
        <v>21.8</v>
      </c>
      <c r="DA7" s="671"/>
      <c r="DB7" s="671"/>
      <c r="DC7" s="671"/>
      <c r="DD7" s="624">
        <v>77817</v>
      </c>
      <c r="DE7" s="619"/>
      <c r="DF7" s="619"/>
      <c r="DG7" s="619"/>
      <c r="DH7" s="619"/>
      <c r="DI7" s="619"/>
      <c r="DJ7" s="619"/>
      <c r="DK7" s="619"/>
      <c r="DL7" s="619"/>
      <c r="DM7" s="619"/>
      <c r="DN7" s="619"/>
      <c r="DO7" s="619"/>
      <c r="DP7" s="620"/>
      <c r="DQ7" s="624">
        <v>548809</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276</v>
      </c>
      <c r="S8" s="619"/>
      <c r="T8" s="619"/>
      <c r="U8" s="619"/>
      <c r="V8" s="619"/>
      <c r="W8" s="619"/>
      <c r="X8" s="619"/>
      <c r="Y8" s="620"/>
      <c r="Z8" s="671">
        <v>0</v>
      </c>
      <c r="AA8" s="671"/>
      <c r="AB8" s="671"/>
      <c r="AC8" s="671"/>
      <c r="AD8" s="672">
        <v>276</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1796</v>
      </c>
      <c r="BH8" s="619"/>
      <c r="BI8" s="619"/>
      <c r="BJ8" s="619"/>
      <c r="BK8" s="619"/>
      <c r="BL8" s="619"/>
      <c r="BM8" s="619"/>
      <c r="BN8" s="620"/>
      <c r="BO8" s="671">
        <v>2.2000000000000002</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387078</v>
      </c>
      <c r="CS8" s="619"/>
      <c r="CT8" s="619"/>
      <c r="CU8" s="619"/>
      <c r="CV8" s="619"/>
      <c r="CW8" s="619"/>
      <c r="CX8" s="619"/>
      <c r="CY8" s="620"/>
      <c r="CZ8" s="671">
        <v>12.4</v>
      </c>
      <c r="DA8" s="671"/>
      <c r="DB8" s="671"/>
      <c r="DC8" s="671"/>
      <c r="DD8" s="624">
        <v>50023</v>
      </c>
      <c r="DE8" s="619"/>
      <c r="DF8" s="619"/>
      <c r="DG8" s="619"/>
      <c r="DH8" s="619"/>
      <c r="DI8" s="619"/>
      <c r="DJ8" s="619"/>
      <c r="DK8" s="619"/>
      <c r="DL8" s="619"/>
      <c r="DM8" s="619"/>
      <c r="DN8" s="619"/>
      <c r="DO8" s="619"/>
      <c r="DP8" s="620"/>
      <c r="DQ8" s="624">
        <v>241142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281</v>
      </c>
      <c r="S9" s="619"/>
      <c r="T9" s="619"/>
      <c r="U9" s="619"/>
      <c r="V9" s="619"/>
      <c r="W9" s="619"/>
      <c r="X9" s="619"/>
      <c r="Y9" s="620"/>
      <c r="Z9" s="671">
        <v>0</v>
      </c>
      <c r="AA9" s="671"/>
      <c r="AB9" s="671"/>
      <c r="AC9" s="671"/>
      <c r="AD9" s="672">
        <v>281</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32437</v>
      </c>
      <c r="BH9" s="619"/>
      <c r="BI9" s="619"/>
      <c r="BJ9" s="619"/>
      <c r="BK9" s="619"/>
      <c r="BL9" s="619"/>
      <c r="BM9" s="619"/>
      <c r="BN9" s="620"/>
      <c r="BO9" s="671">
        <v>39.799999999999997</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186067</v>
      </c>
      <c r="CS9" s="619"/>
      <c r="CT9" s="619"/>
      <c r="CU9" s="619"/>
      <c r="CV9" s="619"/>
      <c r="CW9" s="619"/>
      <c r="CX9" s="619"/>
      <c r="CY9" s="620"/>
      <c r="CZ9" s="671">
        <v>5.9</v>
      </c>
      <c r="DA9" s="671"/>
      <c r="DB9" s="671"/>
      <c r="DC9" s="671"/>
      <c r="DD9" s="624">
        <v>7020</v>
      </c>
      <c r="DE9" s="619"/>
      <c r="DF9" s="619"/>
      <c r="DG9" s="619"/>
      <c r="DH9" s="619"/>
      <c r="DI9" s="619"/>
      <c r="DJ9" s="619"/>
      <c r="DK9" s="619"/>
      <c r="DL9" s="619"/>
      <c r="DM9" s="619"/>
      <c r="DN9" s="619"/>
      <c r="DO9" s="619"/>
      <c r="DP9" s="620"/>
      <c r="DQ9" s="624">
        <v>156520</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28423</v>
      </c>
      <c r="S10" s="619"/>
      <c r="T10" s="619"/>
      <c r="U10" s="619"/>
      <c r="V10" s="619"/>
      <c r="W10" s="619"/>
      <c r="X10" s="619"/>
      <c r="Y10" s="620"/>
      <c r="Z10" s="671">
        <v>0.9</v>
      </c>
      <c r="AA10" s="671"/>
      <c r="AB10" s="671"/>
      <c r="AC10" s="671"/>
      <c r="AD10" s="672">
        <v>28423</v>
      </c>
      <c r="AE10" s="672"/>
      <c r="AF10" s="672"/>
      <c r="AG10" s="672"/>
      <c r="AH10" s="672"/>
      <c r="AI10" s="672"/>
      <c r="AJ10" s="672"/>
      <c r="AK10" s="672"/>
      <c r="AL10" s="641">
        <v>1.7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1036</v>
      </c>
      <c r="BH10" s="619"/>
      <c r="BI10" s="619"/>
      <c r="BJ10" s="619"/>
      <c r="BK10" s="619"/>
      <c r="BL10" s="619"/>
      <c r="BM10" s="619"/>
      <c r="BN10" s="620"/>
      <c r="BO10" s="671">
        <v>1.3</v>
      </c>
      <c r="BP10" s="671"/>
      <c r="BQ10" s="671"/>
      <c r="BR10" s="671"/>
      <c r="BS10" s="624" t="s">
        <v>110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2677</v>
      </c>
      <c r="BH11" s="619"/>
      <c r="BI11" s="619"/>
      <c r="BJ11" s="619"/>
      <c r="BK11" s="619"/>
      <c r="BL11" s="619"/>
      <c r="BM11" s="619"/>
      <c r="BN11" s="620"/>
      <c r="BO11" s="671">
        <v>3.3</v>
      </c>
      <c r="BP11" s="671"/>
      <c r="BQ11" s="671"/>
      <c r="BR11" s="671"/>
      <c r="BS11" s="624" t="s">
        <v>110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197068</v>
      </c>
      <c r="CS11" s="619"/>
      <c r="CT11" s="619"/>
      <c r="CU11" s="619"/>
      <c r="CV11" s="619"/>
      <c r="CW11" s="619"/>
      <c r="CX11" s="619"/>
      <c r="CY11" s="620"/>
      <c r="CZ11" s="671">
        <v>6.3</v>
      </c>
      <c r="DA11" s="671"/>
      <c r="DB11" s="671"/>
      <c r="DC11" s="671"/>
      <c r="DD11" s="624">
        <v>14791</v>
      </c>
      <c r="DE11" s="619"/>
      <c r="DF11" s="619"/>
      <c r="DG11" s="619"/>
      <c r="DH11" s="619"/>
      <c r="DI11" s="619"/>
      <c r="DJ11" s="619"/>
      <c r="DK11" s="619"/>
      <c r="DL11" s="619"/>
      <c r="DM11" s="619"/>
      <c r="DN11" s="619"/>
      <c r="DO11" s="619"/>
      <c r="DP11" s="620"/>
      <c r="DQ11" s="624">
        <v>121533</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33758</v>
      </c>
      <c r="BH12" s="619"/>
      <c r="BI12" s="619"/>
      <c r="BJ12" s="619"/>
      <c r="BK12" s="619"/>
      <c r="BL12" s="619"/>
      <c r="BM12" s="619"/>
      <c r="BN12" s="620"/>
      <c r="BO12" s="671">
        <v>41.4</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37003</v>
      </c>
      <c r="CS12" s="619"/>
      <c r="CT12" s="619"/>
      <c r="CU12" s="619"/>
      <c r="CV12" s="619"/>
      <c r="CW12" s="619"/>
      <c r="CX12" s="619"/>
      <c r="CY12" s="620"/>
      <c r="CZ12" s="671">
        <v>1.2</v>
      </c>
      <c r="DA12" s="671"/>
      <c r="DB12" s="671"/>
      <c r="DC12" s="671"/>
      <c r="DD12" s="624" t="s">
        <v>110</v>
      </c>
      <c r="DE12" s="619"/>
      <c r="DF12" s="619"/>
      <c r="DG12" s="619"/>
      <c r="DH12" s="619"/>
      <c r="DI12" s="619"/>
      <c r="DJ12" s="619"/>
      <c r="DK12" s="619"/>
      <c r="DL12" s="619"/>
      <c r="DM12" s="619"/>
      <c r="DN12" s="619"/>
      <c r="DO12" s="619"/>
      <c r="DP12" s="620"/>
      <c r="DQ12" s="624">
        <v>32976</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3153</v>
      </c>
      <c r="S13" s="619"/>
      <c r="T13" s="619"/>
      <c r="U13" s="619"/>
      <c r="V13" s="619"/>
      <c r="W13" s="619"/>
      <c r="X13" s="619"/>
      <c r="Y13" s="620"/>
      <c r="Z13" s="671">
        <v>0.1</v>
      </c>
      <c r="AA13" s="671"/>
      <c r="AB13" s="671"/>
      <c r="AC13" s="671"/>
      <c r="AD13" s="672">
        <v>3153</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33738</v>
      </c>
      <c r="BH13" s="619"/>
      <c r="BI13" s="619"/>
      <c r="BJ13" s="619"/>
      <c r="BK13" s="619"/>
      <c r="BL13" s="619"/>
      <c r="BM13" s="619"/>
      <c r="BN13" s="620"/>
      <c r="BO13" s="671">
        <v>41.4</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692528</v>
      </c>
      <c r="CS13" s="619"/>
      <c r="CT13" s="619"/>
      <c r="CU13" s="619"/>
      <c r="CV13" s="619"/>
      <c r="CW13" s="619"/>
      <c r="CX13" s="619"/>
      <c r="CY13" s="620"/>
      <c r="CZ13" s="671">
        <v>22.1</v>
      </c>
      <c r="DA13" s="671"/>
      <c r="DB13" s="671"/>
      <c r="DC13" s="671"/>
      <c r="DD13" s="624">
        <v>612791</v>
      </c>
      <c r="DE13" s="619"/>
      <c r="DF13" s="619"/>
      <c r="DG13" s="619"/>
      <c r="DH13" s="619"/>
      <c r="DI13" s="619"/>
      <c r="DJ13" s="619"/>
      <c r="DK13" s="619"/>
      <c r="DL13" s="619"/>
      <c r="DM13" s="619"/>
      <c r="DN13" s="619"/>
      <c r="DO13" s="619"/>
      <c r="DP13" s="620"/>
      <c r="DQ13" s="624">
        <v>204734</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4076</v>
      </c>
      <c r="BH14" s="619"/>
      <c r="BI14" s="619"/>
      <c r="BJ14" s="619"/>
      <c r="BK14" s="619"/>
      <c r="BL14" s="619"/>
      <c r="BM14" s="619"/>
      <c r="BN14" s="620"/>
      <c r="BO14" s="671">
        <v>5</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134180</v>
      </c>
      <c r="CS14" s="619"/>
      <c r="CT14" s="619"/>
      <c r="CU14" s="619"/>
      <c r="CV14" s="619"/>
      <c r="CW14" s="619"/>
      <c r="CX14" s="619"/>
      <c r="CY14" s="620"/>
      <c r="CZ14" s="671">
        <v>4.3</v>
      </c>
      <c r="DA14" s="671"/>
      <c r="DB14" s="671"/>
      <c r="DC14" s="671"/>
      <c r="DD14" s="624">
        <v>11492</v>
      </c>
      <c r="DE14" s="619"/>
      <c r="DF14" s="619"/>
      <c r="DG14" s="619"/>
      <c r="DH14" s="619"/>
      <c r="DI14" s="619"/>
      <c r="DJ14" s="619"/>
      <c r="DK14" s="619"/>
      <c r="DL14" s="619"/>
      <c r="DM14" s="619"/>
      <c r="DN14" s="619"/>
      <c r="DO14" s="619"/>
      <c r="DP14" s="620"/>
      <c r="DQ14" s="624">
        <v>114860</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33</v>
      </c>
      <c r="S15" s="619"/>
      <c r="T15" s="619"/>
      <c r="U15" s="619"/>
      <c r="V15" s="619"/>
      <c r="W15" s="619"/>
      <c r="X15" s="619"/>
      <c r="Y15" s="620"/>
      <c r="Z15" s="671">
        <v>0</v>
      </c>
      <c r="AA15" s="671"/>
      <c r="AB15" s="671"/>
      <c r="AC15" s="671"/>
      <c r="AD15" s="672">
        <v>33</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5702</v>
      </c>
      <c r="BH15" s="619"/>
      <c r="BI15" s="619"/>
      <c r="BJ15" s="619"/>
      <c r="BK15" s="619"/>
      <c r="BL15" s="619"/>
      <c r="BM15" s="619"/>
      <c r="BN15" s="620"/>
      <c r="BO15" s="671">
        <v>7</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201664</v>
      </c>
      <c r="CS15" s="619"/>
      <c r="CT15" s="619"/>
      <c r="CU15" s="619"/>
      <c r="CV15" s="619"/>
      <c r="CW15" s="619"/>
      <c r="CX15" s="619"/>
      <c r="CY15" s="620"/>
      <c r="CZ15" s="671">
        <v>6.4</v>
      </c>
      <c r="DA15" s="671"/>
      <c r="DB15" s="671"/>
      <c r="DC15" s="671"/>
      <c r="DD15" s="624">
        <v>7577</v>
      </c>
      <c r="DE15" s="619"/>
      <c r="DF15" s="619"/>
      <c r="DG15" s="619"/>
      <c r="DH15" s="619"/>
      <c r="DI15" s="619"/>
      <c r="DJ15" s="619"/>
      <c r="DK15" s="619"/>
      <c r="DL15" s="619"/>
      <c r="DM15" s="619"/>
      <c r="DN15" s="619"/>
      <c r="DO15" s="619"/>
      <c r="DP15" s="620"/>
      <c r="DQ15" s="624">
        <v>167193</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1626383</v>
      </c>
      <c r="S16" s="619"/>
      <c r="T16" s="619"/>
      <c r="U16" s="619"/>
      <c r="V16" s="619"/>
      <c r="W16" s="619"/>
      <c r="X16" s="619"/>
      <c r="Y16" s="620"/>
      <c r="Z16" s="671">
        <v>49.9</v>
      </c>
      <c r="AA16" s="671"/>
      <c r="AB16" s="671"/>
      <c r="AC16" s="671"/>
      <c r="AD16" s="672">
        <v>1478658</v>
      </c>
      <c r="AE16" s="672"/>
      <c r="AF16" s="672"/>
      <c r="AG16" s="672"/>
      <c r="AH16" s="672"/>
      <c r="AI16" s="672"/>
      <c r="AJ16" s="672"/>
      <c r="AK16" s="672"/>
      <c r="AL16" s="641">
        <v>90.4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117327</v>
      </c>
      <c r="CS16" s="619"/>
      <c r="CT16" s="619"/>
      <c r="CU16" s="619"/>
      <c r="CV16" s="619"/>
      <c r="CW16" s="619"/>
      <c r="CX16" s="619"/>
      <c r="CY16" s="620"/>
      <c r="CZ16" s="671">
        <v>3.7</v>
      </c>
      <c r="DA16" s="671"/>
      <c r="DB16" s="671"/>
      <c r="DC16" s="671"/>
      <c r="DD16" s="624" t="s">
        <v>110</v>
      </c>
      <c r="DE16" s="619"/>
      <c r="DF16" s="619"/>
      <c r="DG16" s="619"/>
      <c r="DH16" s="619"/>
      <c r="DI16" s="619"/>
      <c r="DJ16" s="619"/>
      <c r="DK16" s="619"/>
      <c r="DL16" s="619"/>
      <c r="DM16" s="619"/>
      <c r="DN16" s="619"/>
      <c r="DO16" s="619"/>
      <c r="DP16" s="620"/>
      <c r="DQ16" s="624">
        <v>433</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1478658</v>
      </c>
      <c r="S17" s="619"/>
      <c r="T17" s="619"/>
      <c r="U17" s="619"/>
      <c r="V17" s="619"/>
      <c r="W17" s="619"/>
      <c r="X17" s="619"/>
      <c r="Y17" s="620"/>
      <c r="Z17" s="671">
        <v>45.4</v>
      </c>
      <c r="AA17" s="671"/>
      <c r="AB17" s="671"/>
      <c r="AC17" s="671"/>
      <c r="AD17" s="672">
        <v>1478658</v>
      </c>
      <c r="AE17" s="672"/>
      <c r="AF17" s="672"/>
      <c r="AG17" s="672"/>
      <c r="AH17" s="672"/>
      <c r="AI17" s="672"/>
      <c r="AJ17" s="672"/>
      <c r="AK17" s="672"/>
      <c r="AL17" s="641">
        <v>90.4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429415</v>
      </c>
      <c r="CS17" s="619"/>
      <c r="CT17" s="619"/>
      <c r="CU17" s="619"/>
      <c r="CV17" s="619"/>
      <c r="CW17" s="619"/>
      <c r="CX17" s="619"/>
      <c r="CY17" s="620"/>
      <c r="CZ17" s="671">
        <v>13.7</v>
      </c>
      <c r="DA17" s="671"/>
      <c r="DB17" s="671"/>
      <c r="DC17" s="671"/>
      <c r="DD17" s="624" t="s">
        <v>110</v>
      </c>
      <c r="DE17" s="619"/>
      <c r="DF17" s="619"/>
      <c r="DG17" s="619"/>
      <c r="DH17" s="619"/>
      <c r="DI17" s="619"/>
      <c r="DJ17" s="619"/>
      <c r="DK17" s="619"/>
      <c r="DL17" s="619"/>
      <c r="DM17" s="619"/>
      <c r="DN17" s="619"/>
      <c r="DO17" s="619"/>
      <c r="DP17" s="620"/>
      <c r="DQ17" s="624">
        <v>409642</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147725</v>
      </c>
      <c r="S18" s="619"/>
      <c r="T18" s="619"/>
      <c r="U18" s="619"/>
      <c r="V18" s="619"/>
      <c r="W18" s="619"/>
      <c r="X18" s="619"/>
      <c r="Y18" s="620"/>
      <c r="Z18" s="671">
        <v>4.5</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1772802</v>
      </c>
      <c r="S20" s="619"/>
      <c r="T20" s="619"/>
      <c r="U20" s="619"/>
      <c r="V20" s="619"/>
      <c r="W20" s="619"/>
      <c r="X20" s="619"/>
      <c r="Y20" s="620"/>
      <c r="Z20" s="671">
        <v>54.4</v>
      </c>
      <c r="AA20" s="671"/>
      <c r="AB20" s="671"/>
      <c r="AC20" s="671"/>
      <c r="AD20" s="672">
        <v>1625077</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3131179</v>
      </c>
      <c r="CS20" s="619"/>
      <c r="CT20" s="619"/>
      <c r="CU20" s="619"/>
      <c r="CV20" s="619"/>
      <c r="CW20" s="619"/>
      <c r="CX20" s="619"/>
      <c r="CY20" s="620"/>
      <c r="CZ20" s="671">
        <v>100</v>
      </c>
      <c r="DA20" s="671"/>
      <c r="DB20" s="671"/>
      <c r="DC20" s="671"/>
      <c r="DD20" s="624">
        <v>781511</v>
      </c>
      <c r="DE20" s="619"/>
      <c r="DF20" s="619"/>
      <c r="DG20" s="619"/>
      <c r="DH20" s="619"/>
      <c r="DI20" s="619"/>
      <c r="DJ20" s="619"/>
      <c r="DK20" s="619"/>
      <c r="DL20" s="619"/>
      <c r="DM20" s="619"/>
      <c r="DN20" s="619"/>
      <c r="DO20" s="619"/>
      <c r="DP20" s="620"/>
      <c r="DQ20" s="624">
        <v>2062920</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t="s">
        <v>110</v>
      </c>
      <c r="S21" s="619"/>
      <c r="T21" s="619"/>
      <c r="U21" s="619"/>
      <c r="V21" s="619"/>
      <c r="W21" s="619"/>
      <c r="X21" s="619"/>
      <c r="Y21" s="620"/>
      <c r="Z21" s="671" t="s">
        <v>110</v>
      </c>
      <c r="AA21" s="671"/>
      <c r="AB21" s="671"/>
      <c r="AC21" s="671"/>
      <c r="AD21" s="672" t="s">
        <v>110</v>
      </c>
      <c r="AE21" s="672"/>
      <c r="AF21" s="672"/>
      <c r="AG21" s="672"/>
      <c r="AH21" s="672"/>
      <c r="AI21" s="672"/>
      <c r="AJ21" s="672"/>
      <c r="AK21" s="672"/>
      <c r="AL21" s="641" t="s">
        <v>110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10009</v>
      </c>
      <c r="S22" s="619"/>
      <c r="T22" s="619"/>
      <c r="U22" s="619"/>
      <c r="V22" s="619"/>
      <c r="W22" s="619"/>
      <c r="X22" s="619"/>
      <c r="Y22" s="620"/>
      <c r="Z22" s="671">
        <v>0.3</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49454</v>
      </c>
      <c r="S23" s="619"/>
      <c r="T23" s="619"/>
      <c r="U23" s="619"/>
      <c r="V23" s="619"/>
      <c r="W23" s="619"/>
      <c r="X23" s="619"/>
      <c r="Y23" s="620"/>
      <c r="Z23" s="671">
        <v>1.5</v>
      </c>
      <c r="AA23" s="671"/>
      <c r="AB23" s="671"/>
      <c r="AC23" s="671"/>
      <c r="AD23" s="672">
        <v>1526</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2252</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1031792</v>
      </c>
      <c r="CS24" s="669"/>
      <c r="CT24" s="669"/>
      <c r="CU24" s="669"/>
      <c r="CV24" s="669"/>
      <c r="CW24" s="669"/>
      <c r="CX24" s="669"/>
      <c r="CY24" s="716"/>
      <c r="CZ24" s="720">
        <v>33</v>
      </c>
      <c r="DA24" s="721"/>
      <c r="DB24" s="721"/>
      <c r="DC24" s="722"/>
      <c r="DD24" s="715">
        <v>897786</v>
      </c>
      <c r="DE24" s="669"/>
      <c r="DF24" s="669"/>
      <c r="DG24" s="669"/>
      <c r="DH24" s="669"/>
      <c r="DI24" s="669"/>
      <c r="DJ24" s="669"/>
      <c r="DK24" s="716"/>
      <c r="DL24" s="715">
        <v>886186</v>
      </c>
      <c r="DM24" s="669"/>
      <c r="DN24" s="669"/>
      <c r="DO24" s="669"/>
      <c r="DP24" s="669"/>
      <c r="DQ24" s="669"/>
      <c r="DR24" s="669"/>
      <c r="DS24" s="669"/>
      <c r="DT24" s="669"/>
      <c r="DU24" s="669"/>
      <c r="DV24" s="716"/>
      <c r="DW24" s="717">
        <v>52</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466696</v>
      </c>
      <c r="S25" s="619"/>
      <c r="T25" s="619"/>
      <c r="U25" s="619"/>
      <c r="V25" s="619"/>
      <c r="W25" s="619"/>
      <c r="X25" s="619"/>
      <c r="Y25" s="620"/>
      <c r="Z25" s="671">
        <v>14.3</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482552</v>
      </c>
      <c r="CS25" s="637"/>
      <c r="CT25" s="637"/>
      <c r="CU25" s="637"/>
      <c r="CV25" s="637"/>
      <c r="CW25" s="637"/>
      <c r="CX25" s="637"/>
      <c r="CY25" s="638"/>
      <c r="CZ25" s="621">
        <v>15.4</v>
      </c>
      <c r="DA25" s="639"/>
      <c r="DB25" s="639"/>
      <c r="DC25" s="640"/>
      <c r="DD25" s="624">
        <v>450370</v>
      </c>
      <c r="DE25" s="637"/>
      <c r="DF25" s="637"/>
      <c r="DG25" s="637"/>
      <c r="DH25" s="637"/>
      <c r="DI25" s="637"/>
      <c r="DJ25" s="637"/>
      <c r="DK25" s="638"/>
      <c r="DL25" s="624">
        <v>449955</v>
      </c>
      <c r="DM25" s="637"/>
      <c r="DN25" s="637"/>
      <c r="DO25" s="637"/>
      <c r="DP25" s="637"/>
      <c r="DQ25" s="637"/>
      <c r="DR25" s="637"/>
      <c r="DS25" s="637"/>
      <c r="DT25" s="637"/>
      <c r="DU25" s="637"/>
      <c r="DV25" s="638"/>
      <c r="DW25" s="641">
        <v>26.4</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247310</v>
      </c>
      <c r="CS26" s="619"/>
      <c r="CT26" s="619"/>
      <c r="CU26" s="619"/>
      <c r="CV26" s="619"/>
      <c r="CW26" s="619"/>
      <c r="CX26" s="619"/>
      <c r="CY26" s="620"/>
      <c r="CZ26" s="621">
        <v>7.9</v>
      </c>
      <c r="DA26" s="639"/>
      <c r="DB26" s="639"/>
      <c r="DC26" s="640"/>
      <c r="DD26" s="624">
        <v>232881</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213770</v>
      </c>
      <c r="S27" s="619"/>
      <c r="T27" s="619"/>
      <c r="U27" s="619"/>
      <c r="V27" s="619"/>
      <c r="W27" s="619"/>
      <c r="X27" s="619"/>
      <c r="Y27" s="620"/>
      <c r="Z27" s="671">
        <v>6.6</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81482</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119825</v>
      </c>
      <c r="CS27" s="637"/>
      <c r="CT27" s="637"/>
      <c r="CU27" s="637"/>
      <c r="CV27" s="637"/>
      <c r="CW27" s="637"/>
      <c r="CX27" s="637"/>
      <c r="CY27" s="638"/>
      <c r="CZ27" s="621">
        <v>3.8</v>
      </c>
      <c r="DA27" s="639"/>
      <c r="DB27" s="639"/>
      <c r="DC27" s="640"/>
      <c r="DD27" s="624">
        <v>37774</v>
      </c>
      <c r="DE27" s="637"/>
      <c r="DF27" s="637"/>
      <c r="DG27" s="637"/>
      <c r="DH27" s="637"/>
      <c r="DI27" s="637"/>
      <c r="DJ27" s="637"/>
      <c r="DK27" s="638"/>
      <c r="DL27" s="624">
        <v>37589</v>
      </c>
      <c r="DM27" s="637"/>
      <c r="DN27" s="637"/>
      <c r="DO27" s="637"/>
      <c r="DP27" s="637"/>
      <c r="DQ27" s="637"/>
      <c r="DR27" s="637"/>
      <c r="DS27" s="637"/>
      <c r="DT27" s="637"/>
      <c r="DU27" s="637"/>
      <c r="DV27" s="638"/>
      <c r="DW27" s="641">
        <v>2.2000000000000002</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10450</v>
      </c>
      <c r="S28" s="619"/>
      <c r="T28" s="619"/>
      <c r="U28" s="619"/>
      <c r="V28" s="619"/>
      <c r="W28" s="619"/>
      <c r="X28" s="619"/>
      <c r="Y28" s="620"/>
      <c r="Z28" s="671">
        <v>0.3</v>
      </c>
      <c r="AA28" s="671"/>
      <c r="AB28" s="671"/>
      <c r="AC28" s="671"/>
      <c r="AD28" s="672">
        <v>8128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429415</v>
      </c>
      <c r="CS28" s="619"/>
      <c r="CT28" s="619"/>
      <c r="CU28" s="619"/>
      <c r="CV28" s="619"/>
      <c r="CW28" s="619"/>
      <c r="CX28" s="619"/>
      <c r="CY28" s="620"/>
      <c r="CZ28" s="621">
        <v>13.7</v>
      </c>
      <c r="DA28" s="639"/>
      <c r="DB28" s="639"/>
      <c r="DC28" s="640"/>
      <c r="DD28" s="624">
        <v>409642</v>
      </c>
      <c r="DE28" s="619"/>
      <c r="DF28" s="619"/>
      <c r="DG28" s="619"/>
      <c r="DH28" s="619"/>
      <c r="DI28" s="619"/>
      <c r="DJ28" s="619"/>
      <c r="DK28" s="620"/>
      <c r="DL28" s="624">
        <v>398642</v>
      </c>
      <c r="DM28" s="619"/>
      <c r="DN28" s="619"/>
      <c r="DO28" s="619"/>
      <c r="DP28" s="619"/>
      <c r="DQ28" s="619"/>
      <c r="DR28" s="619"/>
      <c r="DS28" s="619"/>
      <c r="DT28" s="619"/>
      <c r="DU28" s="619"/>
      <c r="DV28" s="620"/>
      <c r="DW28" s="641">
        <v>23.4</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15272</v>
      </c>
      <c r="S29" s="619"/>
      <c r="T29" s="619"/>
      <c r="U29" s="619"/>
      <c r="V29" s="619"/>
      <c r="W29" s="619"/>
      <c r="X29" s="619"/>
      <c r="Y29" s="620"/>
      <c r="Z29" s="671">
        <v>0.5</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429285</v>
      </c>
      <c r="CS29" s="637"/>
      <c r="CT29" s="637"/>
      <c r="CU29" s="637"/>
      <c r="CV29" s="637"/>
      <c r="CW29" s="637"/>
      <c r="CX29" s="637"/>
      <c r="CY29" s="638"/>
      <c r="CZ29" s="621">
        <v>13.7</v>
      </c>
      <c r="DA29" s="639"/>
      <c r="DB29" s="639"/>
      <c r="DC29" s="640"/>
      <c r="DD29" s="624">
        <v>409512</v>
      </c>
      <c r="DE29" s="637"/>
      <c r="DF29" s="637"/>
      <c r="DG29" s="637"/>
      <c r="DH29" s="637"/>
      <c r="DI29" s="637"/>
      <c r="DJ29" s="637"/>
      <c r="DK29" s="638"/>
      <c r="DL29" s="624">
        <v>398512</v>
      </c>
      <c r="DM29" s="637"/>
      <c r="DN29" s="637"/>
      <c r="DO29" s="637"/>
      <c r="DP29" s="637"/>
      <c r="DQ29" s="637"/>
      <c r="DR29" s="637"/>
      <c r="DS29" s="637"/>
      <c r="DT29" s="637"/>
      <c r="DU29" s="637"/>
      <c r="DV29" s="638"/>
      <c r="DW29" s="641">
        <v>23.4</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191171</v>
      </c>
      <c r="S30" s="619"/>
      <c r="T30" s="619"/>
      <c r="U30" s="619"/>
      <c r="V30" s="619"/>
      <c r="W30" s="619"/>
      <c r="X30" s="619"/>
      <c r="Y30" s="620"/>
      <c r="Z30" s="671">
        <v>5.9</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99.5</v>
      </c>
      <c r="BH30" s="685"/>
      <c r="BI30" s="685"/>
      <c r="BJ30" s="685"/>
      <c r="BK30" s="685"/>
      <c r="BL30" s="685"/>
      <c r="BM30" s="686">
        <v>97.3</v>
      </c>
      <c r="BN30" s="685"/>
      <c r="BO30" s="685"/>
      <c r="BP30" s="685"/>
      <c r="BQ30" s="687"/>
      <c r="BR30" s="684">
        <v>99.6</v>
      </c>
      <c r="BS30" s="685"/>
      <c r="BT30" s="685"/>
      <c r="BU30" s="685"/>
      <c r="BV30" s="685"/>
      <c r="BW30" s="685"/>
      <c r="BX30" s="686">
        <v>96.8</v>
      </c>
      <c r="BY30" s="685"/>
      <c r="BZ30" s="685"/>
      <c r="CA30" s="685"/>
      <c r="CB30" s="687"/>
      <c r="CD30" s="690"/>
      <c r="CE30" s="691"/>
      <c r="CF30" s="655" t="s">
        <v>291</v>
      </c>
      <c r="CG30" s="652"/>
      <c r="CH30" s="652"/>
      <c r="CI30" s="652"/>
      <c r="CJ30" s="652"/>
      <c r="CK30" s="652"/>
      <c r="CL30" s="652"/>
      <c r="CM30" s="652"/>
      <c r="CN30" s="652"/>
      <c r="CO30" s="652"/>
      <c r="CP30" s="652"/>
      <c r="CQ30" s="653"/>
      <c r="CR30" s="618">
        <v>389535</v>
      </c>
      <c r="CS30" s="619"/>
      <c r="CT30" s="619"/>
      <c r="CU30" s="619"/>
      <c r="CV30" s="619"/>
      <c r="CW30" s="619"/>
      <c r="CX30" s="619"/>
      <c r="CY30" s="620"/>
      <c r="CZ30" s="621">
        <v>12.4</v>
      </c>
      <c r="DA30" s="639"/>
      <c r="DB30" s="639"/>
      <c r="DC30" s="640"/>
      <c r="DD30" s="624">
        <v>369762</v>
      </c>
      <c r="DE30" s="619"/>
      <c r="DF30" s="619"/>
      <c r="DG30" s="619"/>
      <c r="DH30" s="619"/>
      <c r="DI30" s="619"/>
      <c r="DJ30" s="619"/>
      <c r="DK30" s="620"/>
      <c r="DL30" s="624">
        <v>358762</v>
      </c>
      <c r="DM30" s="619"/>
      <c r="DN30" s="619"/>
      <c r="DO30" s="619"/>
      <c r="DP30" s="619"/>
      <c r="DQ30" s="619"/>
      <c r="DR30" s="619"/>
      <c r="DS30" s="619"/>
      <c r="DT30" s="619"/>
      <c r="DU30" s="619"/>
      <c r="DV30" s="620"/>
      <c r="DW30" s="641">
        <v>21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154049</v>
      </c>
      <c r="S31" s="619"/>
      <c r="T31" s="619"/>
      <c r="U31" s="619"/>
      <c r="V31" s="619"/>
      <c r="W31" s="619"/>
      <c r="X31" s="619"/>
      <c r="Y31" s="620"/>
      <c r="Z31" s="671">
        <v>4.7</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99.5</v>
      </c>
      <c r="BH31" s="637"/>
      <c r="BI31" s="637"/>
      <c r="BJ31" s="637"/>
      <c r="BK31" s="637"/>
      <c r="BL31" s="637"/>
      <c r="BM31" s="673">
        <v>98.5</v>
      </c>
      <c r="BN31" s="683"/>
      <c r="BO31" s="683"/>
      <c r="BP31" s="683"/>
      <c r="BQ31" s="647"/>
      <c r="BR31" s="682">
        <v>99.7</v>
      </c>
      <c r="BS31" s="637"/>
      <c r="BT31" s="637"/>
      <c r="BU31" s="637"/>
      <c r="BV31" s="637"/>
      <c r="BW31" s="637"/>
      <c r="BX31" s="673">
        <v>97.7</v>
      </c>
      <c r="BY31" s="683"/>
      <c r="BZ31" s="683"/>
      <c r="CA31" s="683"/>
      <c r="CB31" s="647"/>
      <c r="CD31" s="690"/>
      <c r="CE31" s="691"/>
      <c r="CF31" s="655" t="s">
        <v>295</v>
      </c>
      <c r="CG31" s="652"/>
      <c r="CH31" s="652"/>
      <c r="CI31" s="652"/>
      <c r="CJ31" s="652"/>
      <c r="CK31" s="652"/>
      <c r="CL31" s="652"/>
      <c r="CM31" s="652"/>
      <c r="CN31" s="652"/>
      <c r="CO31" s="652"/>
      <c r="CP31" s="652"/>
      <c r="CQ31" s="653"/>
      <c r="CR31" s="618">
        <v>39750</v>
      </c>
      <c r="CS31" s="637"/>
      <c r="CT31" s="637"/>
      <c r="CU31" s="637"/>
      <c r="CV31" s="637"/>
      <c r="CW31" s="637"/>
      <c r="CX31" s="637"/>
      <c r="CY31" s="638"/>
      <c r="CZ31" s="621">
        <v>1.3</v>
      </c>
      <c r="DA31" s="639"/>
      <c r="DB31" s="639"/>
      <c r="DC31" s="640"/>
      <c r="DD31" s="624">
        <v>39750</v>
      </c>
      <c r="DE31" s="637"/>
      <c r="DF31" s="637"/>
      <c r="DG31" s="637"/>
      <c r="DH31" s="637"/>
      <c r="DI31" s="637"/>
      <c r="DJ31" s="637"/>
      <c r="DK31" s="638"/>
      <c r="DL31" s="624">
        <v>39750</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78040</v>
      </c>
      <c r="S32" s="619"/>
      <c r="T32" s="619"/>
      <c r="U32" s="619"/>
      <c r="V32" s="619"/>
      <c r="W32" s="619"/>
      <c r="X32" s="619"/>
      <c r="Y32" s="620"/>
      <c r="Z32" s="671">
        <v>2.4</v>
      </c>
      <c r="AA32" s="671"/>
      <c r="AB32" s="671"/>
      <c r="AC32" s="671"/>
      <c r="AD32" s="672">
        <v>71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95.7</v>
      </c>
      <c r="BN32" s="603"/>
      <c r="BO32" s="603"/>
      <c r="BP32" s="603"/>
      <c r="BQ32" s="660"/>
      <c r="BR32" s="681">
        <v>99.5</v>
      </c>
      <c r="BS32" s="603"/>
      <c r="BT32" s="603"/>
      <c r="BU32" s="603"/>
      <c r="BV32" s="603"/>
      <c r="BW32" s="603"/>
      <c r="BX32" s="666">
        <v>95.3</v>
      </c>
      <c r="BY32" s="603"/>
      <c r="BZ32" s="603"/>
      <c r="CA32" s="603"/>
      <c r="CB32" s="660"/>
      <c r="CD32" s="692"/>
      <c r="CE32" s="693"/>
      <c r="CF32" s="655" t="s">
        <v>298</v>
      </c>
      <c r="CG32" s="652"/>
      <c r="CH32" s="652"/>
      <c r="CI32" s="652"/>
      <c r="CJ32" s="652"/>
      <c r="CK32" s="652"/>
      <c r="CL32" s="652"/>
      <c r="CM32" s="652"/>
      <c r="CN32" s="652"/>
      <c r="CO32" s="652"/>
      <c r="CP32" s="652"/>
      <c r="CQ32" s="653"/>
      <c r="CR32" s="618">
        <v>130</v>
      </c>
      <c r="CS32" s="619"/>
      <c r="CT32" s="619"/>
      <c r="CU32" s="619"/>
      <c r="CV32" s="619"/>
      <c r="CW32" s="619"/>
      <c r="CX32" s="619"/>
      <c r="CY32" s="620"/>
      <c r="CZ32" s="621">
        <v>0</v>
      </c>
      <c r="DA32" s="639"/>
      <c r="DB32" s="639"/>
      <c r="DC32" s="640"/>
      <c r="DD32" s="624">
        <v>130</v>
      </c>
      <c r="DE32" s="619"/>
      <c r="DF32" s="619"/>
      <c r="DG32" s="619"/>
      <c r="DH32" s="619"/>
      <c r="DI32" s="619"/>
      <c r="DJ32" s="619"/>
      <c r="DK32" s="620"/>
      <c r="DL32" s="624">
        <v>130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292500</v>
      </c>
      <c r="S33" s="619"/>
      <c r="T33" s="619"/>
      <c r="U33" s="619"/>
      <c r="V33" s="619"/>
      <c r="W33" s="619"/>
      <c r="X33" s="619"/>
      <c r="Y33" s="620"/>
      <c r="Z33" s="671">
        <v>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1200549</v>
      </c>
      <c r="CS33" s="637"/>
      <c r="CT33" s="637"/>
      <c r="CU33" s="637"/>
      <c r="CV33" s="637"/>
      <c r="CW33" s="637"/>
      <c r="CX33" s="637"/>
      <c r="CY33" s="638"/>
      <c r="CZ33" s="621">
        <v>38.299999999999997</v>
      </c>
      <c r="DA33" s="639"/>
      <c r="DB33" s="639"/>
      <c r="DC33" s="640"/>
      <c r="DD33" s="624">
        <v>916462</v>
      </c>
      <c r="DE33" s="637"/>
      <c r="DF33" s="637"/>
      <c r="DG33" s="637"/>
      <c r="DH33" s="637"/>
      <c r="DI33" s="637"/>
      <c r="DJ33" s="637"/>
      <c r="DK33" s="638"/>
      <c r="DL33" s="624">
        <v>574691</v>
      </c>
      <c r="DM33" s="637"/>
      <c r="DN33" s="637"/>
      <c r="DO33" s="637"/>
      <c r="DP33" s="637"/>
      <c r="DQ33" s="637"/>
      <c r="DR33" s="637"/>
      <c r="DS33" s="637"/>
      <c r="DT33" s="637"/>
      <c r="DU33" s="637"/>
      <c r="DV33" s="638"/>
      <c r="DW33" s="641">
        <v>33.700000000000003</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432784</v>
      </c>
      <c r="CS34" s="619"/>
      <c r="CT34" s="619"/>
      <c r="CU34" s="619"/>
      <c r="CV34" s="619"/>
      <c r="CW34" s="619"/>
      <c r="CX34" s="619"/>
      <c r="CY34" s="620"/>
      <c r="CZ34" s="621">
        <v>13.8</v>
      </c>
      <c r="DA34" s="639"/>
      <c r="DB34" s="639"/>
      <c r="DC34" s="640"/>
      <c r="DD34" s="624">
        <v>266445</v>
      </c>
      <c r="DE34" s="619"/>
      <c r="DF34" s="619"/>
      <c r="DG34" s="619"/>
      <c r="DH34" s="619"/>
      <c r="DI34" s="619"/>
      <c r="DJ34" s="619"/>
      <c r="DK34" s="620"/>
      <c r="DL34" s="624">
        <v>249084</v>
      </c>
      <c r="DM34" s="619"/>
      <c r="DN34" s="619"/>
      <c r="DO34" s="619"/>
      <c r="DP34" s="619"/>
      <c r="DQ34" s="619"/>
      <c r="DR34" s="619"/>
      <c r="DS34" s="619"/>
      <c r="DT34" s="619"/>
      <c r="DU34" s="619"/>
      <c r="DV34" s="620"/>
      <c r="DW34" s="641">
        <v>14.6</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70000</v>
      </c>
      <c r="S35" s="619"/>
      <c r="T35" s="619"/>
      <c r="U35" s="619"/>
      <c r="V35" s="619"/>
      <c r="W35" s="619"/>
      <c r="X35" s="619"/>
      <c r="Y35" s="620"/>
      <c r="Z35" s="671">
        <v>2.1</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206220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8824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44574</v>
      </c>
      <c r="CS35" s="637"/>
      <c r="CT35" s="637"/>
      <c r="CU35" s="637"/>
      <c r="CV35" s="637"/>
      <c r="CW35" s="637"/>
      <c r="CX35" s="637"/>
      <c r="CY35" s="638"/>
      <c r="CZ35" s="621">
        <v>1.4</v>
      </c>
      <c r="DA35" s="639"/>
      <c r="DB35" s="639"/>
      <c r="DC35" s="640"/>
      <c r="DD35" s="624">
        <v>13930</v>
      </c>
      <c r="DE35" s="637"/>
      <c r="DF35" s="637"/>
      <c r="DG35" s="637"/>
      <c r="DH35" s="637"/>
      <c r="DI35" s="637"/>
      <c r="DJ35" s="637"/>
      <c r="DK35" s="638"/>
      <c r="DL35" s="624">
        <v>13930</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3256465</v>
      </c>
      <c r="S36" s="659"/>
      <c r="T36" s="659"/>
      <c r="U36" s="659"/>
      <c r="V36" s="659"/>
      <c r="W36" s="659"/>
      <c r="X36" s="659"/>
      <c r="Y36" s="662"/>
      <c r="Z36" s="663">
        <v>100</v>
      </c>
      <c r="AA36" s="663"/>
      <c r="AB36" s="663"/>
      <c r="AC36" s="663"/>
      <c r="AD36" s="664">
        <v>1634802</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48500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-33375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266746</v>
      </c>
      <c r="CS36" s="619"/>
      <c r="CT36" s="619"/>
      <c r="CU36" s="619"/>
      <c r="CV36" s="619"/>
      <c r="CW36" s="619"/>
      <c r="CX36" s="619"/>
      <c r="CY36" s="620"/>
      <c r="CZ36" s="621">
        <v>8.5</v>
      </c>
      <c r="DA36" s="639"/>
      <c r="DB36" s="639"/>
      <c r="DC36" s="640"/>
      <c r="DD36" s="624">
        <v>216381</v>
      </c>
      <c r="DE36" s="619"/>
      <c r="DF36" s="619"/>
      <c r="DG36" s="619"/>
      <c r="DH36" s="619"/>
      <c r="DI36" s="619"/>
      <c r="DJ36" s="619"/>
      <c r="DK36" s="620"/>
      <c r="DL36" s="624">
        <v>141918</v>
      </c>
      <c r="DM36" s="619"/>
      <c r="DN36" s="619"/>
      <c r="DO36" s="619"/>
      <c r="DP36" s="619"/>
      <c r="DQ36" s="619"/>
      <c r="DR36" s="619"/>
      <c r="DS36" s="619"/>
      <c r="DT36" s="619"/>
      <c r="DU36" s="619"/>
      <c r="DV36" s="620"/>
      <c r="DW36" s="641">
        <v>8.3000000000000007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17800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321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106259</v>
      </c>
      <c r="CS37" s="637"/>
      <c r="CT37" s="637"/>
      <c r="CU37" s="637"/>
      <c r="CV37" s="637"/>
      <c r="CW37" s="637"/>
      <c r="CX37" s="637"/>
      <c r="CY37" s="638"/>
      <c r="CZ37" s="621">
        <v>3.4</v>
      </c>
      <c r="DA37" s="639"/>
      <c r="DB37" s="639"/>
      <c r="DC37" s="640"/>
      <c r="DD37" s="624">
        <v>92459</v>
      </c>
      <c r="DE37" s="637"/>
      <c r="DF37" s="637"/>
      <c r="DG37" s="637"/>
      <c r="DH37" s="637"/>
      <c r="DI37" s="637"/>
      <c r="DJ37" s="637"/>
      <c r="DK37" s="638"/>
      <c r="DL37" s="624">
        <v>87433</v>
      </c>
      <c r="DM37" s="637"/>
      <c r="DN37" s="637"/>
      <c r="DO37" s="637"/>
      <c r="DP37" s="637"/>
      <c r="DQ37" s="637"/>
      <c r="DR37" s="637"/>
      <c r="DS37" s="637"/>
      <c r="DT37" s="637"/>
      <c r="DU37" s="637"/>
      <c r="DV37" s="638"/>
      <c r="DW37" s="641">
        <v>5.0999999999999996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317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521</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206220</v>
      </c>
      <c r="CS38" s="619"/>
      <c r="CT38" s="619"/>
      <c r="CU38" s="619"/>
      <c r="CV38" s="619"/>
      <c r="CW38" s="619"/>
      <c r="CX38" s="619"/>
      <c r="CY38" s="620"/>
      <c r="CZ38" s="621">
        <v>6.6</v>
      </c>
      <c r="DA38" s="639"/>
      <c r="DB38" s="639"/>
      <c r="DC38" s="640"/>
      <c r="DD38" s="624">
        <v>189447</v>
      </c>
      <c r="DE38" s="619"/>
      <c r="DF38" s="619"/>
      <c r="DG38" s="619"/>
      <c r="DH38" s="619"/>
      <c r="DI38" s="619"/>
      <c r="DJ38" s="619"/>
      <c r="DK38" s="620"/>
      <c r="DL38" s="624">
        <v>169759</v>
      </c>
      <c r="DM38" s="619"/>
      <c r="DN38" s="619"/>
      <c r="DO38" s="619"/>
      <c r="DP38" s="619"/>
      <c r="DQ38" s="619"/>
      <c r="DR38" s="619"/>
      <c r="DS38" s="619"/>
      <c r="DT38" s="619"/>
      <c r="DU38" s="619"/>
      <c r="DV38" s="620"/>
      <c r="DW38" s="641">
        <v>10</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317</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45</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246294</v>
      </c>
      <c r="CS39" s="637"/>
      <c r="CT39" s="637"/>
      <c r="CU39" s="637"/>
      <c r="CV39" s="637"/>
      <c r="CW39" s="637"/>
      <c r="CX39" s="637"/>
      <c r="CY39" s="638"/>
      <c r="CZ39" s="621">
        <v>7.9</v>
      </c>
      <c r="DA39" s="639"/>
      <c r="DB39" s="639"/>
      <c r="DC39" s="640"/>
      <c r="DD39" s="624">
        <v>229499</v>
      </c>
      <c r="DE39" s="637"/>
      <c r="DF39" s="637"/>
      <c r="DG39" s="637"/>
      <c r="DH39" s="637"/>
      <c r="DI39" s="637"/>
      <c r="DJ39" s="637"/>
      <c r="DK39" s="638"/>
      <c r="DL39" s="624" t="s">
        <v>317</v>
      </c>
      <c r="DM39" s="637"/>
      <c r="DN39" s="637"/>
      <c r="DO39" s="637"/>
      <c r="DP39" s="637"/>
      <c r="DQ39" s="637"/>
      <c r="DR39" s="637"/>
      <c r="DS39" s="637"/>
      <c r="DT39" s="637"/>
      <c r="DU39" s="637"/>
      <c r="DV39" s="638"/>
      <c r="DW39" s="641" t="s">
        <v>317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47976</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156</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3931</v>
      </c>
      <c r="CS40" s="619"/>
      <c r="CT40" s="619"/>
      <c r="CU40" s="619"/>
      <c r="CV40" s="619"/>
      <c r="CW40" s="619"/>
      <c r="CX40" s="619"/>
      <c r="CY40" s="620"/>
      <c r="CZ40" s="621">
        <v>0.1</v>
      </c>
      <c r="DA40" s="639"/>
      <c r="DB40" s="639"/>
      <c r="DC40" s="640"/>
      <c r="DD40" s="624">
        <v>760</v>
      </c>
      <c r="DE40" s="619"/>
      <c r="DF40" s="619"/>
      <c r="DG40" s="619"/>
      <c r="DH40" s="619"/>
      <c r="DI40" s="619"/>
      <c r="DJ40" s="619"/>
      <c r="DK40" s="620"/>
      <c r="DL40" s="624" t="s">
        <v>317</v>
      </c>
      <c r="DM40" s="619"/>
      <c r="DN40" s="619"/>
      <c r="DO40" s="619"/>
      <c r="DP40" s="619"/>
      <c r="DQ40" s="619"/>
      <c r="DR40" s="619"/>
      <c r="DS40" s="619"/>
      <c r="DT40" s="619"/>
      <c r="DU40" s="619"/>
      <c r="DV40" s="620"/>
      <c r="DW40" s="641" t="s">
        <v>317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91944</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323</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898838</v>
      </c>
      <c r="CS42" s="619"/>
      <c r="CT42" s="619"/>
      <c r="CU42" s="619"/>
      <c r="CV42" s="619"/>
      <c r="CW42" s="619"/>
      <c r="CX42" s="619"/>
      <c r="CY42" s="620"/>
      <c r="CZ42" s="621">
        <v>28.7</v>
      </c>
      <c r="DA42" s="622"/>
      <c r="DB42" s="622"/>
      <c r="DC42" s="623"/>
      <c r="DD42" s="624">
        <v>248672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8290</v>
      </c>
      <c r="CS43" s="637"/>
      <c r="CT43" s="637"/>
      <c r="CU43" s="637"/>
      <c r="CV43" s="637"/>
      <c r="CW43" s="637"/>
      <c r="CX43" s="637"/>
      <c r="CY43" s="638"/>
      <c r="CZ43" s="621">
        <v>0.3</v>
      </c>
      <c r="DA43" s="639"/>
      <c r="DB43" s="639"/>
      <c r="DC43" s="640"/>
      <c r="DD43" s="624">
        <v>651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286</v>
      </c>
      <c r="CE44" s="632"/>
      <c r="CF44" s="615" t="s">
        <v>336</v>
      </c>
      <c r="CG44" s="616"/>
      <c r="CH44" s="616"/>
      <c r="CI44" s="616"/>
      <c r="CJ44" s="616"/>
      <c r="CK44" s="616"/>
      <c r="CL44" s="616"/>
      <c r="CM44" s="616"/>
      <c r="CN44" s="616"/>
      <c r="CO44" s="616"/>
      <c r="CP44" s="616"/>
      <c r="CQ44" s="617"/>
      <c r="CR44" s="618">
        <v>781511</v>
      </c>
      <c r="CS44" s="619"/>
      <c r="CT44" s="619"/>
      <c r="CU44" s="619"/>
      <c r="CV44" s="619"/>
      <c r="CW44" s="619"/>
      <c r="CX44" s="619"/>
      <c r="CY44" s="620"/>
      <c r="CZ44" s="621">
        <v>25</v>
      </c>
      <c r="DA44" s="622"/>
      <c r="DB44" s="622"/>
      <c r="DC44" s="623"/>
      <c r="DD44" s="624">
        <v>248239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483849</v>
      </c>
      <c r="CS45" s="637"/>
      <c r="CT45" s="637"/>
      <c r="CU45" s="637"/>
      <c r="CV45" s="637"/>
      <c r="CW45" s="637"/>
      <c r="CX45" s="637"/>
      <c r="CY45" s="638"/>
      <c r="CZ45" s="621">
        <v>15.5</v>
      </c>
      <c r="DA45" s="639"/>
      <c r="DB45" s="639"/>
      <c r="DC45" s="640"/>
      <c r="DD45" s="624">
        <v>72126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271752</v>
      </c>
      <c r="CS46" s="619"/>
      <c r="CT46" s="619"/>
      <c r="CU46" s="619"/>
      <c r="CV46" s="619"/>
      <c r="CW46" s="619"/>
      <c r="CX46" s="619"/>
      <c r="CY46" s="620"/>
      <c r="CZ46" s="621">
        <v>8.6999999999999993</v>
      </c>
      <c r="DA46" s="622"/>
      <c r="DB46" s="622"/>
      <c r="DC46" s="623"/>
      <c r="DD46" s="624">
        <v>166678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v>117327</v>
      </c>
      <c r="CS47" s="637"/>
      <c r="CT47" s="637"/>
      <c r="CU47" s="637"/>
      <c r="CV47" s="637"/>
      <c r="CW47" s="637"/>
      <c r="CX47" s="637"/>
      <c r="CY47" s="638"/>
      <c r="CZ47" s="621">
        <v>3.7</v>
      </c>
      <c r="DA47" s="639"/>
      <c r="DB47" s="639"/>
      <c r="DC47" s="640"/>
      <c r="DD47" s="624">
        <v>433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3131179</v>
      </c>
      <c r="CS49" s="603"/>
      <c r="CT49" s="603"/>
      <c r="CU49" s="603"/>
      <c r="CV49" s="603"/>
      <c r="CW49" s="603"/>
      <c r="CX49" s="603"/>
      <c r="CY49" s="604"/>
      <c r="CZ49" s="605">
        <v>100</v>
      </c>
      <c r="DA49" s="606"/>
      <c r="DB49" s="606"/>
      <c r="DC49" s="607"/>
      <c r="DD49" s="608">
        <v>2062920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3256</v>
      </c>
      <c r="R7" s="1131"/>
      <c r="S7" s="1131"/>
      <c r="T7" s="1131"/>
      <c r="U7" s="1131"/>
      <c r="V7" s="1131">
        <v>3131</v>
      </c>
      <c r="W7" s="1131"/>
      <c r="X7" s="1131"/>
      <c r="Y7" s="1131"/>
      <c r="Z7" s="1131"/>
      <c r="AA7" s="1131">
        <v>125</v>
      </c>
      <c r="AB7" s="1131"/>
      <c r="AC7" s="1131"/>
      <c r="AD7" s="1131"/>
      <c r="AE7" s="1132"/>
      <c r="AF7" s="1133">
        <v>92</v>
      </c>
      <c r="AG7" s="1134"/>
      <c r="AH7" s="1134"/>
      <c r="AI7" s="1134"/>
      <c r="AJ7" s="1135"/>
      <c r="AK7" s="1117">
        <v>191</v>
      </c>
      <c r="AL7" s="1118"/>
      <c r="AM7" s="1118"/>
      <c r="AN7" s="1118"/>
      <c r="AO7" s="1118"/>
      <c r="AP7" s="1118">
        <v>3041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92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331</v>
      </c>
      <c r="R28" s="1080"/>
      <c r="S28" s="1080"/>
      <c r="T28" s="1080"/>
      <c r="U28" s="1080"/>
      <c r="V28" s="1080">
        <v>322</v>
      </c>
      <c r="W28" s="1080"/>
      <c r="X28" s="1080"/>
      <c r="Y28" s="1080"/>
      <c r="Z28" s="1080"/>
      <c r="AA28" s="1080">
        <v>9</v>
      </c>
      <c r="AB28" s="1080"/>
      <c r="AC28" s="1080"/>
      <c r="AD28" s="1080"/>
      <c r="AE28" s="1081"/>
      <c r="AF28" s="1082">
        <v>9</v>
      </c>
      <c r="AG28" s="1080"/>
      <c r="AH28" s="1080"/>
      <c r="AI28" s="1080"/>
      <c r="AJ28" s="1083"/>
      <c r="AK28" s="1084">
        <v>46</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103</v>
      </c>
      <c r="R29" s="1070"/>
      <c r="S29" s="1070"/>
      <c r="T29" s="1070"/>
      <c r="U29" s="1070"/>
      <c r="V29" s="1070">
        <v>99</v>
      </c>
      <c r="W29" s="1070"/>
      <c r="X29" s="1070"/>
      <c r="Y29" s="1070"/>
      <c r="Z29" s="1070"/>
      <c r="AA29" s="1070">
        <v>4</v>
      </c>
      <c r="AB29" s="1070"/>
      <c r="AC29" s="1070"/>
      <c r="AD29" s="1070"/>
      <c r="AE29" s="1071"/>
      <c r="AF29" s="1045">
        <v>4</v>
      </c>
      <c r="AG29" s="1046"/>
      <c r="AH29" s="1046"/>
      <c r="AI29" s="1046"/>
      <c r="AJ29" s="1047"/>
      <c r="AK29" s="1006">
        <v>19</v>
      </c>
      <c r="AL29" s="997"/>
      <c r="AM29" s="997"/>
      <c r="AN29" s="997"/>
      <c r="AO29" s="997"/>
      <c r="AP29" s="997">
        <v>0</v>
      </c>
      <c r="AQ29" s="997"/>
      <c r="AR29" s="997"/>
      <c r="AS29" s="997"/>
      <c r="AT29" s="997"/>
      <c r="AU29" s="997">
        <v>0</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272</v>
      </c>
      <c r="R30" s="1070"/>
      <c r="S30" s="1070"/>
      <c r="T30" s="1070"/>
      <c r="U30" s="1070"/>
      <c r="V30" s="1070">
        <v>261</v>
      </c>
      <c r="W30" s="1070"/>
      <c r="X30" s="1070"/>
      <c r="Y30" s="1070"/>
      <c r="Z30" s="1070"/>
      <c r="AA30" s="1070">
        <v>11</v>
      </c>
      <c r="AB30" s="1070"/>
      <c r="AC30" s="1070"/>
      <c r="AD30" s="1070"/>
      <c r="AE30" s="1071"/>
      <c r="AF30" s="1045">
        <v>11</v>
      </c>
      <c r="AG30" s="1046"/>
      <c r="AH30" s="1046"/>
      <c r="AI30" s="1046"/>
      <c r="AJ30" s="1047"/>
      <c r="AK30" s="1006">
        <v>59</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28</v>
      </c>
      <c r="R31" s="1070"/>
      <c r="S31" s="1070"/>
      <c r="T31" s="1070"/>
      <c r="U31" s="1070"/>
      <c r="V31" s="1070">
        <v>28</v>
      </c>
      <c r="W31" s="1070"/>
      <c r="X31" s="1070"/>
      <c r="Y31" s="1070"/>
      <c r="Z31" s="1070"/>
      <c r="AA31" s="1070">
        <v>1</v>
      </c>
      <c r="AB31" s="1070"/>
      <c r="AC31" s="1070"/>
      <c r="AD31" s="1070"/>
      <c r="AE31" s="1071"/>
      <c r="AF31" s="1045">
        <v>1</v>
      </c>
      <c r="AG31" s="1046"/>
      <c r="AH31" s="1046"/>
      <c r="AI31" s="1046"/>
      <c r="AJ31" s="1047"/>
      <c r="AK31" s="1006">
        <v>17</v>
      </c>
      <c r="AL31" s="997"/>
      <c r="AM31" s="997"/>
      <c r="AN31" s="997"/>
      <c r="AO31" s="997"/>
      <c r="AP31" s="997" t="s">
        <v>545</v>
      </c>
      <c r="AQ31" s="997"/>
      <c r="AR31" s="997"/>
      <c r="AS31" s="997"/>
      <c r="AT31" s="997"/>
      <c r="AU31" s="997" t="s">
        <v>545</v>
      </c>
      <c r="AV31" s="997"/>
      <c r="AW31" s="997"/>
      <c r="AX31" s="997"/>
      <c r="AY31" s="997"/>
      <c r="AZ31" s="1068" t="s">
        <v>545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193</v>
      </c>
      <c r="R32" s="1070"/>
      <c r="S32" s="1070"/>
      <c r="T32" s="1070"/>
      <c r="U32" s="1070"/>
      <c r="V32" s="1070">
        <v>185</v>
      </c>
      <c r="W32" s="1070"/>
      <c r="X32" s="1070"/>
      <c r="Y32" s="1070"/>
      <c r="Z32" s="1070"/>
      <c r="AA32" s="1070">
        <v>8</v>
      </c>
      <c r="AB32" s="1070"/>
      <c r="AC32" s="1070"/>
      <c r="AD32" s="1070"/>
      <c r="AE32" s="1071"/>
      <c r="AF32" s="1045">
        <v>8</v>
      </c>
      <c r="AG32" s="1046"/>
      <c r="AH32" s="1046"/>
      <c r="AI32" s="1046"/>
      <c r="AJ32" s="1047"/>
      <c r="AK32" s="1006" t="s">
        <v>545</v>
      </c>
      <c r="AL32" s="997"/>
      <c r="AM32" s="997"/>
      <c r="AN32" s="997"/>
      <c r="AO32" s="997"/>
      <c r="AP32" s="997" t="s">
        <v>545</v>
      </c>
      <c r="AQ32" s="997"/>
      <c r="AR32" s="997"/>
      <c r="AS32" s="997"/>
      <c r="AT32" s="997"/>
      <c r="AU32" s="997" t="s">
        <v>545</v>
      </c>
      <c r="AV32" s="997"/>
      <c r="AW32" s="997"/>
      <c r="AX32" s="997"/>
      <c r="AY32" s="997"/>
      <c r="AZ32" s="1068" t="s">
        <v>545</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83</v>
      </c>
      <c r="R33" s="1070"/>
      <c r="S33" s="1070"/>
      <c r="T33" s="1070"/>
      <c r="U33" s="1070"/>
      <c r="V33" s="1070">
        <v>80</v>
      </c>
      <c r="W33" s="1070"/>
      <c r="X33" s="1070"/>
      <c r="Y33" s="1070"/>
      <c r="Z33" s="1070"/>
      <c r="AA33" s="1070">
        <v>3</v>
      </c>
      <c r="AB33" s="1070"/>
      <c r="AC33" s="1070"/>
      <c r="AD33" s="1070"/>
      <c r="AE33" s="1071"/>
      <c r="AF33" s="1045">
        <v>3</v>
      </c>
      <c r="AG33" s="1046"/>
      <c r="AH33" s="1046"/>
      <c r="AI33" s="1046"/>
      <c r="AJ33" s="1047"/>
      <c r="AK33" s="1006">
        <v>49</v>
      </c>
      <c r="AL33" s="997"/>
      <c r="AM33" s="997"/>
      <c r="AN33" s="997"/>
      <c r="AO33" s="997"/>
      <c r="AP33" s="997">
        <v>322</v>
      </c>
      <c r="AQ33" s="997"/>
      <c r="AR33" s="997"/>
      <c r="AS33" s="997"/>
      <c r="AT33" s="997"/>
      <c r="AU33" s="997">
        <v>256</v>
      </c>
      <c r="AV33" s="997"/>
      <c r="AW33" s="997"/>
      <c r="AX33" s="997"/>
      <c r="AY33" s="997"/>
      <c r="AZ33" s="1068" t="s">
        <v>545</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375</v>
      </c>
      <c r="R34" s="1070"/>
      <c r="S34" s="1070"/>
      <c r="T34" s="1070"/>
      <c r="U34" s="1070"/>
      <c r="V34" s="1070">
        <v>357</v>
      </c>
      <c r="W34" s="1070"/>
      <c r="X34" s="1070"/>
      <c r="Y34" s="1070"/>
      <c r="Z34" s="1070"/>
      <c r="AA34" s="1070">
        <v>18</v>
      </c>
      <c r="AB34" s="1070"/>
      <c r="AC34" s="1070"/>
      <c r="AD34" s="1070"/>
      <c r="AE34" s="1071"/>
      <c r="AF34" s="1045">
        <v>13</v>
      </c>
      <c r="AG34" s="1046"/>
      <c r="AH34" s="1046"/>
      <c r="AI34" s="1046"/>
      <c r="AJ34" s="1047"/>
      <c r="AK34" s="1006">
        <v>18</v>
      </c>
      <c r="AL34" s="997"/>
      <c r="AM34" s="997"/>
      <c r="AN34" s="997"/>
      <c r="AO34" s="997"/>
      <c r="AP34" s="997">
        <v>611</v>
      </c>
      <c r="AQ34" s="997"/>
      <c r="AR34" s="997"/>
      <c r="AS34" s="997"/>
      <c r="AT34" s="997"/>
      <c r="AU34" s="997">
        <v>266</v>
      </c>
      <c r="AV34" s="997"/>
      <c r="AW34" s="997"/>
      <c r="AX34" s="997"/>
      <c r="AY34" s="997"/>
      <c r="AZ34" s="1068" t="s">
        <v>545</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49</v>
      </c>
      <c r="AG63" s="985"/>
      <c r="AH63" s="985"/>
      <c r="AI63" s="985"/>
      <c r="AJ63" s="1056"/>
      <c r="AK63" s="1057"/>
      <c r="AL63" s="989"/>
      <c r="AM63" s="989"/>
      <c r="AN63" s="989"/>
      <c r="AO63" s="989"/>
      <c r="AP63" s="985">
        <v>934</v>
      </c>
      <c r="AQ63" s="985"/>
      <c r="AR63" s="985"/>
      <c r="AS63" s="985"/>
      <c r="AT63" s="985"/>
      <c r="AU63" s="985">
        <v>522</v>
      </c>
      <c r="AV63" s="985"/>
      <c r="AW63" s="985"/>
      <c r="AX63" s="985"/>
      <c r="AY63" s="985"/>
      <c r="AZ63" s="1051"/>
      <c r="BA63" s="1051"/>
      <c r="BB63" s="1051"/>
      <c r="BC63" s="1051"/>
      <c r="BD63" s="1051"/>
      <c r="BE63" s="986" t="s">
        <v>545</v>
      </c>
      <c r="BF63" s="986"/>
      <c r="BG63" s="986"/>
      <c r="BH63" s="986"/>
      <c r="BI63" s="987"/>
      <c r="BJ63" s="1052" t="s">
        <v>388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537</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538</v>
      </c>
      <c r="C69" s="1001"/>
      <c r="D69" s="1001"/>
      <c r="E69" s="1001"/>
      <c r="F69" s="1001"/>
      <c r="G69" s="1001"/>
      <c r="H69" s="1001"/>
      <c r="I69" s="1001"/>
      <c r="J69" s="1001"/>
      <c r="K69" s="1001"/>
      <c r="L69" s="1001"/>
      <c r="M69" s="1001"/>
      <c r="N69" s="1001"/>
      <c r="O69" s="1001"/>
      <c r="P69" s="1002"/>
      <c r="Q69" s="1003">
        <v>1734</v>
      </c>
      <c r="R69" s="997"/>
      <c r="S69" s="997"/>
      <c r="T69" s="997"/>
      <c r="U69" s="997"/>
      <c r="V69" s="997">
        <v>1730</v>
      </c>
      <c r="W69" s="997"/>
      <c r="X69" s="997"/>
      <c r="Y69" s="997"/>
      <c r="Z69" s="997"/>
      <c r="AA69" s="997">
        <v>4</v>
      </c>
      <c r="AB69" s="997"/>
      <c r="AC69" s="997"/>
      <c r="AD69" s="997"/>
      <c r="AE69" s="997"/>
      <c r="AF69" s="997">
        <v>4</v>
      </c>
      <c r="AG69" s="997"/>
      <c r="AH69" s="997"/>
      <c r="AI69" s="997"/>
      <c r="AJ69" s="997"/>
      <c r="AK69" s="997">
        <v>20</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539</v>
      </c>
      <c r="C70" s="1001"/>
      <c r="D70" s="1001"/>
      <c r="E70" s="1001"/>
      <c r="F70" s="1001"/>
      <c r="G70" s="1001"/>
      <c r="H70" s="1001"/>
      <c r="I70" s="1001"/>
      <c r="J70" s="1001"/>
      <c r="K70" s="1001"/>
      <c r="L70" s="1001"/>
      <c r="M70" s="1001"/>
      <c r="N70" s="1001"/>
      <c r="O70" s="1001"/>
      <c r="P70" s="1002"/>
      <c r="Q70" s="1003">
        <v>277636</v>
      </c>
      <c r="R70" s="997"/>
      <c r="S70" s="997"/>
      <c r="T70" s="997"/>
      <c r="U70" s="997"/>
      <c r="V70" s="997">
        <v>266517</v>
      </c>
      <c r="W70" s="997"/>
      <c r="X70" s="997"/>
      <c r="Y70" s="997"/>
      <c r="Z70" s="997"/>
      <c r="AA70" s="997">
        <v>11120</v>
      </c>
      <c r="AB70" s="997"/>
      <c r="AC70" s="997"/>
      <c r="AD70" s="997"/>
      <c r="AE70" s="997"/>
      <c r="AF70" s="997">
        <v>11120</v>
      </c>
      <c r="AG70" s="997"/>
      <c r="AH70" s="997"/>
      <c r="AI70" s="997"/>
      <c r="AJ70" s="997"/>
      <c r="AK70" s="997">
        <v>1943</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458</v>
      </c>
      <c r="R71" s="997"/>
      <c r="S71" s="997"/>
      <c r="T71" s="997"/>
      <c r="U71" s="997"/>
      <c r="V71" s="997">
        <v>431</v>
      </c>
      <c r="W71" s="997"/>
      <c r="X71" s="997"/>
      <c r="Y71" s="997"/>
      <c r="Z71" s="997"/>
      <c r="AA71" s="997">
        <v>27</v>
      </c>
      <c r="AB71" s="997"/>
      <c r="AC71" s="997"/>
      <c r="AD71" s="997"/>
      <c r="AE71" s="997"/>
      <c r="AF71" s="997">
        <v>27</v>
      </c>
      <c r="AG71" s="997"/>
      <c r="AH71" s="997"/>
      <c r="AI71" s="997"/>
      <c r="AJ71" s="997"/>
      <c r="AK71" s="997">
        <v>13</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2032</v>
      </c>
      <c r="R72" s="997"/>
      <c r="S72" s="997"/>
      <c r="T72" s="997"/>
      <c r="U72" s="997"/>
      <c r="V72" s="997">
        <v>2023</v>
      </c>
      <c r="W72" s="997"/>
      <c r="X72" s="997"/>
      <c r="Y72" s="997"/>
      <c r="Z72" s="997"/>
      <c r="AA72" s="997">
        <v>9</v>
      </c>
      <c r="AB72" s="997"/>
      <c r="AC72" s="997"/>
      <c r="AD72" s="997"/>
      <c r="AE72" s="997"/>
      <c r="AF72" s="997">
        <v>9</v>
      </c>
      <c r="AG72" s="997"/>
      <c r="AH72" s="997"/>
      <c r="AI72" s="997"/>
      <c r="AJ72" s="997"/>
      <c r="AK72" s="997">
        <v>12</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03">
        <v>62</v>
      </c>
      <c r="R73" s="997"/>
      <c r="S73" s="997"/>
      <c r="T73" s="997"/>
      <c r="U73" s="997"/>
      <c r="V73" s="997">
        <v>58</v>
      </c>
      <c r="W73" s="997"/>
      <c r="X73" s="997"/>
      <c r="Y73" s="997"/>
      <c r="Z73" s="997"/>
      <c r="AA73" s="997">
        <v>4</v>
      </c>
      <c r="AB73" s="997"/>
      <c r="AC73" s="997"/>
      <c r="AD73" s="997"/>
      <c r="AE73" s="997"/>
      <c r="AF73" s="997">
        <v>4</v>
      </c>
      <c r="AG73" s="997"/>
      <c r="AH73" s="997"/>
      <c r="AI73" s="997"/>
      <c r="AJ73" s="997"/>
      <c r="AK73" s="997" t="s">
        <v>545</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543</v>
      </c>
      <c r="C74" s="1001"/>
      <c r="D74" s="1001"/>
      <c r="E74" s="1001"/>
      <c r="F74" s="1001"/>
      <c r="G74" s="1001"/>
      <c r="H74" s="1001"/>
      <c r="I74" s="1001"/>
      <c r="J74" s="1001"/>
      <c r="K74" s="1001"/>
      <c r="L74" s="1001"/>
      <c r="M74" s="1001"/>
      <c r="N74" s="1001"/>
      <c r="O74" s="1001"/>
      <c r="P74" s="1002"/>
      <c r="Q74" s="1003">
        <v>223</v>
      </c>
      <c r="R74" s="997"/>
      <c r="S74" s="997"/>
      <c r="T74" s="997"/>
      <c r="U74" s="997"/>
      <c r="V74" s="997">
        <v>215</v>
      </c>
      <c r="W74" s="997"/>
      <c r="X74" s="997"/>
      <c r="Y74" s="997"/>
      <c r="Z74" s="997"/>
      <c r="AA74" s="997">
        <v>7</v>
      </c>
      <c r="AB74" s="997"/>
      <c r="AC74" s="997"/>
      <c r="AD74" s="997"/>
      <c r="AE74" s="997"/>
      <c r="AF74" s="997">
        <v>-9</v>
      </c>
      <c r="AG74" s="997"/>
      <c r="AH74" s="997"/>
      <c r="AI74" s="997"/>
      <c r="AJ74" s="997"/>
      <c r="AK74" s="997">
        <v>23</v>
      </c>
      <c r="AL74" s="997"/>
      <c r="AM74" s="997"/>
      <c r="AN74" s="997"/>
      <c r="AO74" s="997"/>
      <c r="AP74" s="997" t="s">
        <v>545</v>
      </c>
      <c r="AQ74" s="997"/>
      <c r="AR74" s="997"/>
      <c r="AS74" s="997"/>
      <c r="AT74" s="997"/>
      <c r="AU74" s="997" t="s">
        <v>545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544</v>
      </c>
      <c r="C75" s="1001"/>
      <c r="D75" s="1001"/>
      <c r="E75" s="1001"/>
      <c r="F75" s="1001"/>
      <c r="G75" s="1001"/>
      <c r="H75" s="1001"/>
      <c r="I75" s="1001"/>
      <c r="J75" s="1001"/>
      <c r="K75" s="1001"/>
      <c r="L75" s="1001"/>
      <c r="M75" s="1001"/>
      <c r="N75" s="1001"/>
      <c r="O75" s="1001"/>
      <c r="P75" s="1002"/>
      <c r="Q75" s="1004">
        <v>797</v>
      </c>
      <c r="R75" s="1005"/>
      <c r="S75" s="1005"/>
      <c r="T75" s="1005"/>
      <c r="U75" s="1006"/>
      <c r="V75" s="1007">
        <v>770</v>
      </c>
      <c r="W75" s="1005"/>
      <c r="X75" s="1005"/>
      <c r="Y75" s="1005"/>
      <c r="Z75" s="1006"/>
      <c r="AA75" s="1007">
        <v>27</v>
      </c>
      <c r="AB75" s="1005"/>
      <c r="AC75" s="1005"/>
      <c r="AD75" s="1005"/>
      <c r="AE75" s="1006"/>
      <c r="AF75" s="1007">
        <v>27</v>
      </c>
      <c r="AG75" s="1005"/>
      <c r="AH75" s="1005"/>
      <c r="AI75" s="1005"/>
      <c r="AJ75" s="1006"/>
      <c r="AK75" s="1007" t="s">
        <v>545</v>
      </c>
      <c r="AL75" s="1005"/>
      <c r="AM75" s="1005"/>
      <c r="AN75" s="1005"/>
      <c r="AO75" s="1006"/>
      <c r="AP75" s="1007">
        <v>642</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11682</v>
      </c>
      <c r="AG88" s="985"/>
      <c r="AH88" s="985"/>
      <c r="AI88" s="985"/>
      <c r="AJ88" s="985"/>
      <c r="AK88" s="989"/>
      <c r="AL88" s="989"/>
      <c r="AM88" s="989"/>
      <c r="AN88" s="989"/>
      <c r="AO88" s="989"/>
      <c r="AP88" s="985">
        <v>642</v>
      </c>
      <c r="AQ88" s="985"/>
      <c r="AR88" s="985"/>
      <c r="AS88" s="985"/>
      <c r="AT88" s="985"/>
      <c r="AU88" s="985" t="s">
        <v>545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285</v>
      </c>
      <c r="AG109" s="918"/>
      <c r="AH109" s="918"/>
      <c r="AI109" s="918"/>
      <c r="AJ109" s="919"/>
      <c r="AK109" s="920" t="s">
        <v>284</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285</v>
      </c>
      <c r="BW109" s="918"/>
      <c r="BX109" s="918"/>
      <c r="BY109" s="918"/>
      <c r="BZ109" s="919"/>
      <c r="CA109" s="920" t="s">
        <v>284</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285</v>
      </c>
      <c r="DM109" s="918"/>
      <c r="DN109" s="918"/>
      <c r="DO109" s="918"/>
      <c r="DP109" s="919"/>
      <c r="DQ109" s="920" t="s">
        <v>284</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461639</v>
      </c>
      <c r="AB110" s="903"/>
      <c r="AC110" s="903"/>
      <c r="AD110" s="903"/>
      <c r="AE110" s="904"/>
      <c r="AF110" s="905">
        <v>443588</v>
      </c>
      <c r="AG110" s="903"/>
      <c r="AH110" s="903"/>
      <c r="AI110" s="903"/>
      <c r="AJ110" s="904"/>
      <c r="AK110" s="905">
        <v>418285</v>
      </c>
      <c r="AL110" s="903"/>
      <c r="AM110" s="903"/>
      <c r="AN110" s="903"/>
      <c r="AO110" s="904"/>
      <c r="AP110" s="906">
        <v>30.7</v>
      </c>
      <c r="AQ110" s="907"/>
      <c r="AR110" s="907"/>
      <c r="AS110" s="907"/>
      <c r="AT110" s="908"/>
      <c r="AU110" s="950" t="s">
        <v>59</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3190662</v>
      </c>
      <c r="BR110" s="830"/>
      <c r="BS110" s="830"/>
      <c r="BT110" s="830"/>
      <c r="BU110" s="830"/>
      <c r="BV110" s="830">
        <v>3137828</v>
      </c>
      <c r="BW110" s="830"/>
      <c r="BX110" s="830"/>
      <c r="BY110" s="830"/>
      <c r="BZ110" s="830"/>
      <c r="CA110" s="830">
        <v>3040793</v>
      </c>
      <c r="CB110" s="830"/>
      <c r="CC110" s="830"/>
      <c r="CD110" s="830"/>
      <c r="CE110" s="830"/>
      <c r="CF110" s="891">
        <v>223</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616795</v>
      </c>
      <c r="BR112" s="801"/>
      <c r="BS112" s="801"/>
      <c r="BT112" s="801"/>
      <c r="BU112" s="801"/>
      <c r="BV112" s="801">
        <v>607658</v>
      </c>
      <c r="BW112" s="801"/>
      <c r="BX112" s="801"/>
      <c r="BY112" s="801"/>
      <c r="BZ112" s="801"/>
      <c r="CA112" s="801">
        <v>522367</v>
      </c>
      <c r="CB112" s="801"/>
      <c r="CC112" s="801"/>
      <c r="CD112" s="801"/>
      <c r="CE112" s="801"/>
      <c r="CF112" s="878">
        <v>38.299999999999997</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58261</v>
      </c>
      <c r="AB113" s="939"/>
      <c r="AC113" s="939"/>
      <c r="AD113" s="939"/>
      <c r="AE113" s="940"/>
      <c r="AF113" s="941">
        <v>50696</v>
      </c>
      <c r="AG113" s="939"/>
      <c r="AH113" s="939"/>
      <c r="AI113" s="939"/>
      <c r="AJ113" s="940"/>
      <c r="AK113" s="941">
        <v>51934</v>
      </c>
      <c r="AL113" s="939"/>
      <c r="AM113" s="939"/>
      <c r="AN113" s="939"/>
      <c r="AO113" s="940"/>
      <c r="AP113" s="942">
        <v>3.8</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5391</v>
      </c>
      <c r="BR113" s="801"/>
      <c r="BS113" s="801"/>
      <c r="BT113" s="801"/>
      <c r="BU113" s="801"/>
      <c r="BV113" s="801">
        <v>273</v>
      </c>
      <c r="BW113" s="801"/>
      <c r="BX113" s="801"/>
      <c r="BY113" s="801"/>
      <c r="BZ113" s="801"/>
      <c r="CA113" s="801" t="s">
        <v>110</v>
      </c>
      <c r="CB113" s="801"/>
      <c r="CC113" s="801"/>
      <c r="CD113" s="801"/>
      <c r="CE113" s="801"/>
      <c r="CF113" s="878" t="s">
        <v>110</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2686</v>
      </c>
      <c r="AB114" s="814"/>
      <c r="AC114" s="814"/>
      <c r="AD114" s="814"/>
      <c r="AE114" s="815"/>
      <c r="AF114" s="816">
        <v>2746</v>
      </c>
      <c r="AG114" s="814"/>
      <c r="AH114" s="814"/>
      <c r="AI114" s="814"/>
      <c r="AJ114" s="815"/>
      <c r="AK114" s="816">
        <v>112</v>
      </c>
      <c r="AL114" s="814"/>
      <c r="AM114" s="814"/>
      <c r="AN114" s="814"/>
      <c r="AO114" s="815"/>
      <c r="AP114" s="784">
        <v>0</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288734</v>
      </c>
      <c r="BR114" s="801"/>
      <c r="BS114" s="801"/>
      <c r="BT114" s="801"/>
      <c r="BU114" s="801"/>
      <c r="BV114" s="801">
        <v>220528</v>
      </c>
      <c r="BW114" s="801"/>
      <c r="BX114" s="801"/>
      <c r="BY114" s="801"/>
      <c r="BZ114" s="801"/>
      <c r="CA114" s="801">
        <v>176898</v>
      </c>
      <c r="CB114" s="801"/>
      <c r="CC114" s="801"/>
      <c r="CD114" s="801"/>
      <c r="CE114" s="801"/>
      <c r="CF114" s="878">
        <v>13</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522586</v>
      </c>
      <c r="AB117" s="925"/>
      <c r="AC117" s="925"/>
      <c r="AD117" s="925"/>
      <c r="AE117" s="926"/>
      <c r="AF117" s="928">
        <v>497030</v>
      </c>
      <c r="AG117" s="925"/>
      <c r="AH117" s="925"/>
      <c r="AI117" s="925"/>
      <c r="AJ117" s="926"/>
      <c r="AK117" s="928">
        <v>470331</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v>217</v>
      </c>
      <c r="BW117" s="888"/>
      <c r="BX117" s="888"/>
      <c r="BY117" s="888"/>
      <c r="BZ117" s="888"/>
      <c r="CA117" s="888" t="s">
        <v>110</v>
      </c>
      <c r="CB117" s="888"/>
      <c r="CC117" s="888"/>
      <c r="CD117" s="888"/>
      <c r="CE117" s="888"/>
      <c r="CF117" s="878" t="s">
        <v>110</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285</v>
      </c>
      <c r="AG118" s="918"/>
      <c r="AH118" s="918"/>
      <c r="AI118" s="918"/>
      <c r="AJ118" s="919"/>
      <c r="AK118" s="920" t="s">
        <v>284</v>
      </c>
      <c r="AL118" s="918"/>
      <c r="AM118" s="918"/>
      <c r="AN118" s="918"/>
      <c r="AO118" s="919"/>
      <c r="AP118" s="921" t="s">
        <v>408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436</v>
      </c>
      <c r="BP118" s="868"/>
      <c r="BQ118" s="887">
        <v>4101582</v>
      </c>
      <c r="BR118" s="888"/>
      <c r="BS118" s="888"/>
      <c r="BT118" s="888"/>
      <c r="BU118" s="888"/>
      <c r="BV118" s="888">
        <v>3966504</v>
      </c>
      <c r="BW118" s="888"/>
      <c r="BX118" s="888"/>
      <c r="BY118" s="888"/>
      <c r="BZ118" s="888"/>
      <c r="CA118" s="888">
        <v>3740058</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1215292</v>
      </c>
      <c r="BR119" s="830"/>
      <c r="BS119" s="830"/>
      <c r="BT119" s="830"/>
      <c r="BU119" s="830"/>
      <c r="BV119" s="830">
        <v>1241937</v>
      </c>
      <c r="BW119" s="830"/>
      <c r="BX119" s="830"/>
      <c r="BY119" s="830"/>
      <c r="BZ119" s="830"/>
      <c r="CA119" s="830">
        <v>1301997</v>
      </c>
      <c r="CB119" s="830"/>
      <c r="CC119" s="830"/>
      <c r="CD119" s="830"/>
      <c r="CE119" s="830"/>
      <c r="CF119" s="891">
        <v>95.5</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187578</v>
      </c>
      <c r="BR120" s="801"/>
      <c r="BS120" s="801"/>
      <c r="BT120" s="801"/>
      <c r="BU120" s="801"/>
      <c r="BV120" s="801">
        <v>146760</v>
      </c>
      <c r="BW120" s="801"/>
      <c r="BX120" s="801"/>
      <c r="BY120" s="801"/>
      <c r="BZ120" s="801"/>
      <c r="CA120" s="801">
        <v>112407</v>
      </c>
      <c r="CB120" s="801"/>
      <c r="CC120" s="801"/>
      <c r="CD120" s="801"/>
      <c r="CE120" s="801"/>
      <c r="CF120" s="878">
        <v>8.1999999999999993</v>
      </c>
      <c r="CG120" s="879"/>
      <c r="CH120" s="879"/>
      <c r="CI120" s="879"/>
      <c r="CJ120" s="879"/>
      <c r="CK120" s="880" t="s">
        <v>442</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313102</v>
      </c>
      <c r="DH120" s="830"/>
      <c r="DI120" s="830"/>
      <c r="DJ120" s="830"/>
      <c r="DK120" s="830"/>
      <c r="DL120" s="830">
        <v>319754</v>
      </c>
      <c r="DM120" s="830"/>
      <c r="DN120" s="830"/>
      <c r="DO120" s="830"/>
      <c r="DP120" s="830"/>
      <c r="DQ120" s="830">
        <v>265965</v>
      </c>
      <c r="DR120" s="830"/>
      <c r="DS120" s="830"/>
      <c r="DT120" s="830"/>
      <c r="DU120" s="830"/>
      <c r="DV120" s="831">
        <v>19.5</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2727956</v>
      </c>
      <c r="BR121" s="888"/>
      <c r="BS121" s="888"/>
      <c r="BT121" s="888"/>
      <c r="BU121" s="888"/>
      <c r="BV121" s="888">
        <v>2794172</v>
      </c>
      <c r="BW121" s="888"/>
      <c r="BX121" s="888"/>
      <c r="BY121" s="888"/>
      <c r="BZ121" s="888"/>
      <c r="CA121" s="888">
        <v>2754139</v>
      </c>
      <c r="CB121" s="888"/>
      <c r="CC121" s="888"/>
      <c r="CD121" s="888"/>
      <c r="CE121" s="888"/>
      <c r="CF121" s="889">
        <v>201.9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303421</v>
      </c>
      <c r="DH121" s="801"/>
      <c r="DI121" s="801"/>
      <c r="DJ121" s="801"/>
      <c r="DK121" s="801"/>
      <c r="DL121" s="801">
        <v>287688</v>
      </c>
      <c r="DM121" s="801"/>
      <c r="DN121" s="801"/>
      <c r="DO121" s="801"/>
      <c r="DP121" s="801"/>
      <c r="DQ121" s="801">
        <v>256402</v>
      </c>
      <c r="DR121" s="801"/>
      <c r="DS121" s="801"/>
      <c r="DT121" s="801"/>
      <c r="DU121" s="801"/>
      <c r="DV121" s="853">
        <v>18.8</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4130826</v>
      </c>
      <c r="BR122" s="870"/>
      <c r="BS122" s="870"/>
      <c r="BT122" s="870"/>
      <c r="BU122" s="870"/>
      <c r="BV122" s="870">
        <v>4182869</v>
      </c>
      <c r="BW122" s="870"/>
      <c r="BX122" s="870"/>
      <c r="BY122" s="870"/>
      <c r="BZ122" s="870"/>
      <c r="CA122" s="870">
        <v>4168543</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v>272</v>
      </c>
      <c r="DH122" s="801"/>
      <c r="DI122" s="801"/>
      <c r="DJ122" s="801"/>
      <c r="DK122" s="801"/>
      <c r="DL122" s="801">
        <v>216</v>
      </c>
      <c r="DM122" s="801"/>
      <c r="DN122" s="801"/>
      <c r="DO122" s="801"/>
      <c r="DP122" s="801"/>
      <c r="DQ122" s="801">
        <v>27</v>
      </c>
      <c r="DR122" s="801"/>
      <c r="DS122" s="801"/>
      <c r="DT122" s="801"/>
      <c r="DU122" s="801"/>
      <c r="DV122" s="853">
        <v>0</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456</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17415</v>
      </c>
      <c r="AB128" s="754"/>
      <c r="AC128" s="754"/>
      <c r="AD128" s="754"/>
      <c r="AE128" s="755"/>
      <c r="AF128" s="756">
        <v>19003</v>
      </c>
      <c r="AG128" s="754"/>
      <c r="AH128" s="754"/>
      <c r="AI128" s="754"/>
      <c r="AJ128" s="755"/>
      <c r="AK128" s="756">
        <v>19773</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110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1688966</v>
      </c>
      <c r="AB129" s="814"/>
      <c r="AC129" s="814"/>
      <c r="AD129" s="814"/>
      <c r="AE129" s="815"/>
      <c r="AF129" s="816">
        <v>1647179</v>
      </c>
      <c r="AG129" s="814"/>
      <c r="AH129" s="814"/>
      <c r="AI129" s="814"/>
      <c r="AJ129" s="815"/>
      <c r="AK129" s="816">
        <v>1698558</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344536</v>
      </c>
      <c r="AB130" s="814"/>
      <c r="AC130" s="814"/>
      <c r="AD130" s="814"/>
      <c r="AE130" s="815"/>
      <c r="AF130" s="816">
        <v>350866</v>
      </c>
      <c r="AG130" s="814"/>
      <c r="AH130" s="814"/>
      <c r="AI130" s="814"/>
      <c r="AJ130" s="815"/>
      <c r="AK130" s="816">
        <v>334707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110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1344430</v>
      </c>
      <c r="AB131" s="747"/>
      <c r="AC131" s="747"/>
      <c r="AD131" s="747"/>
      <c r="AE131" s="748"/>
      <c r="AF131" s="749">
        <v>1296313</v>
      </c>
      <c r="AG131" s="747"/>
      <c r="AH131" s="747"/>
      <c r="AI131" s="747"/>
      <c r="AJ131" s="748"/>
      <c r="AK131" s="749">
        <v>1363851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11.94818622</v>
      </c>
      <c r="AB132" s="770"/>
      <c r="AC132" s="770"/>
      <c r="AD132" s="770"/>
      <c r="AE132" s="771"/>
      <c r="AF132" s="772">
        <v>9.8094364560000002</v>
      </c>
      <c r="AG132" s="770"/>
      <c r="AH132" s="770"/>
      <c r="AI132" s="770"/>
      <c r="AJ132" s="771"/>
      <c r="AK132" s="772">
        <v>8.4944029810000004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12.9</v>
      </c>
      <c r="AB133" s="779"/>
      <c r="AC133" s="779"/>
      <c r="AD133" s="779"/>
      <c r="AE133" s="780"/>
      <c r="AF133" s="778">
        <v>11.6</v>
      </c>
      <c r="AG133" s="779"/>
      <c r="AH133" s="779"/>
      <c r="AI133" s="779"/>
      <c r="AJ133" s="780"/>
      <c r="AK133" s="778">
        <v>10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482552</v>
      </c>
      <c r="L9" s="264">
        <v>303111</v>
      </c>
      <c r="M9" s="265">
        <v>199380</v>
      </c>
      <c r="N9" s="266">
        <v>52</v>
      </c>
    </row>
    <row r="10" spans="1:16" x14ac:dyDescent="0.15">
      <c r="A10" s="248"/>
      <c r="B10" s="244"/>
      <c r="C10" s="244"/>
      <c r="D10" s="244"/>
      <c r="E10" s="244"/>
      <c r="F10" s="244"/>
      <c r="G10" s="1163" t="s">
        <v>479</v>
      </c>
      <c r="H10" s="1164"/>
      <c r="I10" s="1164"/>
      <c r="J10" s="1165"/>
      <c r="K10" s="267">
        <v>74049</v>
      </c>
      <c r="L10" s="268">
        <v>46513</v>
      </c>
      <c r="M10" s="269">
        <v>22805</v>
      </c>
      <c r="N10" s="270">
        <v>104</v>
      </c>
    </row>
    <row r="11" spans="1:16" ht="13.5" customHeight="1" x14ac:dyDescent="0.15">
      <c r="A11" s="248"/>
      <c r="B11" s="244"/>
      <c r="C11" s="244"/>
      <c r="D11" s="244"/>
      <c r="E11" s="244"/>
      <c r="F11" s="244"/>
      <c r="G11" s="1163" t="s">
        <v>480</v>
      </c>
      <c r="H11" s="1164"/>
      <c r="I11" s="1164"/>
      <c r="J11" s="1165"/>
      <c r="K11" s="267">
        <v>67769</v>
      </c>
      <c r="L11" s="268">
        <v>42568</v>
      </c>
      <c r="M11" s="269">
        <v>22815</v>
      </c>
      <c r="N11" s="270">
        <v>86.6</v>
      </c>
    </row>
    <row r="12" spans="1:16" ht="13.5" customHeight="1" x14ac:dyDescent="0.15">
      <c r="A12" s="248"/>
      <c r="B12" s="244"/>
      <c r="C12" s="244"/>
      <c r="D12" s="244"/>
      <c r="E12" s="244"/>
      <c r="F12" s="244"/>
      <c r="G12" s="1163" t="s">
        <v>481</v>
      </c>
      <c r="H12" s="1164"/>
      <c r="I12" s="1164"/>
      <c r="J12" s="1165"/>
      <c r="K12" s="267" t="s">
        <v>482</v>
      </c>
      <c r="L12" s="268" t="s">
        <v>482</v>
      </c>
      <c r="M12" s="269">
        <v>3768</v>
      </c>
      <c r="N12" s="270" t="s">
        <v>482</v>
      </c>
    </row>
    <row r="13" spans="1:16" ht="13.5" customHeight="1" x14ac:dyDescent="0.15">
      <c r="A13" s="248"/>
      <c r="B13" s="244"/>
      <c r="C13" s="244"/>
      <c r="D13" s="244"/>
      <c r="E13" s="244"/>
      <c r="F13" s="244"/>
      <c r="G13" s="1163" t="s">
        <v>483</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484</v>
      </c>
      <c r="H14" s="1164"/>
      <c r="I14" s="1164"/>
      <c r="J14" s="1165"/>
      <c r="K14" s="267">
        <v>35689</v>
      </c>
      <c r="L14" s="268">
        <v>22418</v>
      </c>
      <c r="M14" s="269">
        <v>8560</v>
      </c>
      <c r="N14" s="270">
        <v>161.9</v>
      </c>
    </row>
    <row r="15" spans="1:16" ht="13.5" customHeight="1" x14ac:dyDescent="0.15">
      <c r="A15" s="248"/>
      <c r="B15" s="244"/>
      <c r="C15" s="244"/>
      <c r="D15" s="244"/>
      <c r="E15" s="244"/>
      <c r="F15" s="244"/>
      <c r="G15" s="1163" t="s">
        <v>485</v>
      </c>
      <c r="H15" s="1164"/>
      <c r="I15" s="1164"/>
      <c r="J15" s="1165"/>
      <c r="K15" s="267">
        <v>8290</v>
      </c>
      <c r="L15" s="268">
        <v>5207</v>
      </c>
      <c r="M15" s="269">
        <v>4570</v>
      </c>
      <c r="N15" s="270">
        <v>13.9</v>
      </c>
    </row>
    <row r="16" spans="1:16" x14ac:dyDescent="0.15">
      <c r="A16" s="248"/>
      <c r="B16" s="244"/>
      <c r="C16" s="244"/>
      <c r="D16" s="244"/>
      <c r="E16" s="244"/>
      <c r="F16" s="244"/>
      <c r="G16" s="1166" t="s">
        <v>486</v>
      </c>
      <c r="H16" s="1167"/>
      <c r="I16" s="1167"/>
      <c r="J16" s="1168"/>
      <c r="K16" s="268">
        <v>-75858</v>
      </c>
      <c r="L16" s="268">
        <v>-47649</v>
      </c>
      <c r="M16" s="269">
        <v>-19939</v>
      </c>
      <c r="N16" s="270">
        <v>139</v>
      </c>
    </row>
    <row r="17" spans="1:16" x14ac:dyDescent="0.15">
      <c r="A17" s="248"/>
      <c r="B17" s="244"/>
      <c r="C17" s="244"/>
      <c r="D17" s="244"/>
      <c r="E17" s="244"/>
      <c r="F17" s="244"/>
      <c r="G17" s="1166" t="s">
        <v>168</v>
      </c>
      <c r="H17" s="1167"/>
      <c r="I17" s="1167"/>
      <c r="J17" s="1168"/>
      <c r="K17" s="268">
        <v>592491</v>
      </c>
      <c r="L17" s="268">
        <v>372168</v>
      </c>
      <c r="M17" s="269">
        <v>241959</v>
      </c>
      <c r="N17" s="270">
        <v>53.8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32.659999999999997</v>
      </c>
      <c r="L21" s="281">
        <v>22.44</v>
      </c>
      <c r="M21" s="282">
        <v>10.220000000000001</v>
      </c>
      <c r="N21" s="249"/>
      <c r="O21" s="283"/>
      <c r="P21" s="279"/>
    </row>
    <row r="22" spans="1:16" s="284" customFormat="1" x14ac:dyDescent="0.15">
      <c r="A22" s="279"/>
      <c r="B22" s="249"/>
      <c r="C22" s="249"/>
      <c r="D22" s="249"/>
      <c r="E22" s="249"/>
      <c r="F22" s="249"/>
      <c r="G22" s="1160" t="s">
        <v>492</v>
      </c>
      <c r="H22" s="1161"/>
      <c r="I22" s="1161"/>
      <c r="J22" s="1162"/>
      <c r="K22" s="285">
        <v>91.9</v>
      </c>
      <c r="L22" s="286">
        <v>94.5</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418285</v>
      </c>
      <c r="L32" s="294">
        <v>262742</v>
      </c>
      <c r="M32" s="295">
        <v>119365</v>
      </c>
      <c r="N32" s="296">
        <v>120.1</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50</v>
      </c>
      <c r="N34" s="296" t="s">
        <v>482</v>
      </c>
    </row>
    <row r="35" spans="1:16" ht="27" customHeight="1" x14ac:dyDescent="0.15">
      <c r="A35" s="248"/>
      <c r="B35" s="244"/>
      <c r="C35" s="244"/>
      <c r="D35" s="244"/>
      <c r="E35" s="244"/>
      <c r="F35" s="244"/>
      <c r="G35" s="1151" t="s">
        <v>499</v>
      </c>
      <c r="H35" s="1152"/>
      <c r="I35" s="1152"/>
      <c r="J35" s="1153"/>
      <c r="K35" s="294">
        <v>51934</v>
      </c>
      <c r="L35" s="294">
        <v>32622</v>
      </c>
      <c r="M35" s="295">
        <v>29529</v>
      </c>
      <c r="N35" s="296">
        <v>10.5</v>
      </c>
    </row>
    <row r="36" spans="1:16" ht="27" customHeight="1" x14ac:dyDescent="0.15">
      <c r="A36" s="248"/>
      <c r="B36" s="244"/>
      <c r="C36" s="244"/>
      <c r="D36" s="244"/>
      <c r="E36" s="244"/>
      <c r="F36" s="244"/>
      <c r="G36" s="1151" t="s">
        <v>500</v>
      </c>
      <c r="H36" s="1152"/>
      <c r="I36" s="1152"/>
      <c r="J36" s="1153"/>
      <c r="K36" s="294">
        <v>112</v>
      </c>
      <c r="L36" s="294">
        <v>70</v>
      </c>
      <c r="M36" s="295">
        <v>4818</v>
      </c>
      <c r="N36" s="296">
        <v>-98.5</v>
      </c>
    </row>
    <row r="37" spans="1:16" ht="13.5" customHeight="1" x14ac:dyDescent="0.15">
      <c r="A37" s="248"/>
      <c r="B37" s="244"/>
      <c r="C37" s="244"/>
      <c r="D37" s="244"/>
      <c r="E37" s="244"/>
      <c r="F37" s="244"/>
      <c r="G37" s="1151" t="s">
        <v>501</v>
      </c>
      <c r="H37" s="1152"/>
      <c r="I37" s="1152"/>
      <c r="J37" s="1153"/>
      <c r="K37" s="294" t="s">
        <v>482</v>
      </c>
      <c r="L37" s="294" t="s">
        <v>482</v>
      </c>
      <c r="M37" s="295">
        <v>1119</v>
      </c>
      <c r="N37" s="296" t="s">
        <v>482</v>
      </c>
    </row>
    <row r="38" spans="1:16" ht="27" customHeight="1" x14ac:dyDescent="0.15">
      <c r="A38" s="248"/>
      <c r="B38" s="244"/>
      <c r="C38" s="244"/>
      <c r="D38" s="244"/>
      <c r="E38" s="244"/>
      <c r="F38" s="244"/>
      <c r="G38" s="1154" t="s">
        <v>502</v>
      </c>
      <c r="H38" s="1155"/>
      <c r="I38" s="1155"/>
      <c r="J38" s="1156"/>
      <c r="K38" s="297" t="s">
        <v>482</v>
      </c>
      <c r="L38" s="297" t="s">
        <v>482</v>
      </c>
      <c r="M38" s="298">
        <v>49</v>
      </c>
      <c r="N38" s="299" t="s">
        <v>482</v>
      </c>
      <c r="O38" s="293"/>
    </row>
    <row r="39" spans="1:16" x14ac:dyDescent="0.15">
      <c r="A39" s="248"/>
      <c r="B39" s="244"/>
      <c r="C39" s="244"/>
      <c r="D39" s="244"/>
      <c r="E39" s="244"/>
      <c r="F39" s="244"/>
      <c r="G39" s="1154" t="s">
        <v>503</v>
      </c>
      <c r="H39" s="1155"/>
      <c r="I39" s="1155"/>
      <c r="J39" s="1156"/>
      <c r="K39" s="300">
        <v>-19773</v>
      </c>
      <c r="L39" s="300">
        <v>-12420</v>
      </c>
      <c r="M39" s="301">
        <v>-6027</v>
      </c>
      <c r="N39" s="302">
        <v>106.1</v>
      </c>
      <c r="O39" s="293"/>
    </row>
    <row r="40" spans="1:16" ht="27" customHeight="1" x14ac:dyDescent="0.15">
      <c r="A40" s="248"/>
      <c r="B40" s="244"/>
      <c r="C40" s="244"/>
      <c r="D40" s="244"/>
      <c r="E40" s="244"/>
      <c r="F40" s="244"/>
      <c r="G40" s="1151" t="s">
        <v>504</v>
      </c>
      <c r="H40" s="1152"/>
      <c r="I40" s="1152"/>
      <c r="J40" s="1153"/>
      <c r="K40" s="300">
        <v>-334707</v>
      </c>
      <c r="L40" s="300">
        <v>-210243</v>
      </c>
      <c r="M40" s="301">
        <v>-114844</v>
      </c>
      <c r="N40" s="302">
        <v>83.1</v>
      </c>
      <c r="O40" s="293"/>
    </row>
    <row r="41" spans="1:16" x14ac:dyDescent="0.15">
      <c r="A41" s="248"/>
      <c r="B41" s="244"/>
      <c r="C41" s="244"/>
      <c r="D41" s="244"/>
      <c r="E41" s="244"/>
      <c r="F41" s="244"/>
      <c r="G41" s="1157" t="s">
        <v>279</v>
      </c>
      <c r="H41" s="1158"/>
      <c r="I41" s="1158"/>
      <c r="J41" s="1159"/>
      <c r="K41" s="294">
        <v>115851</v>
      </c>
      <c r="L41" s="300">
        <v>72771</v>
      </c>
      <c r="M41" s="301">
        <v>34058</v>
      </c>
      <c r="N41" s="302">
        <v>113.7</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403536</v>
      </c>
      <c r="J51" s="320">
        <v>240343</v>
      </c>
      <c r="K51" s="321">
        <v>-37.1</v>
      </c>
      <c r="L51" s="322">
        <v>203567</v>
      </c>
      <c r="M51" s="323">
        <v>-37.5</v>
      </c>
      <c r="N51" s="324">
        <v>0.4</v>
      </c>
    </row>
    <row r="52" spans="1:14" x14ac:dyDescent="0.15">
      <c r="A52" s="248"/>
      <c r="B52" s="244"/>
      <c r="C52" s="244"/>
      <c r="D52" s="244"/>
      <c r="E52" s="244"/>
      <c r="F52" s="244"/>
      <c r="G52" s="325"/>
      <c r="H52" s="326" t="s">
        <v>515</v>
      </c>
      <c r="I52" s="327">
        <v>208401</v>
      </c>
      <c r="J52" s="328">
        <v>124122</v>
      </c>
      <c r="K52" s="329">
        <v>-53.4</v>
      </c>
      <c r="L52" s="330">
        <v>121137</v>
      </c>
      <c r="M52" s="331">
        <v>-26.6</v>
      </c>
      <c r="N52" s="332">
        <v>-26.8</v>
      </c>
    </row>
    <row r="53" spans="1:14" x14ac:dyDescent="0.15">
      <c r="A53" s="248"/>
      <c r="B53" s="244"/>
      <c r="C53" s="244"/>
      <c r="D53" s="244"/>
      <c r="E53" s="244"/>
      <c r="F53" s="244"/>
      <c r="G53" s="310" t="s">
        <v>516</v>
      </c>
      <c r="H53" s="311"/>
      <c r="I53" s="319">
        <v>375285</v>
      </c>
      <c r="J53" s="320">
        <v>228414</v>
      </c>
      <c r="K53" s="321">
        <v>-5</v>
      </c>
      <c r="L53" s="322">
        <v>185018</v>
      </c>
      <c r="M53" s="323">
        <v>-9.1</v>
      </c>
      <c r="N53" s="324">
        <v>4.0999999999999996</v>
      </c>
    </row>
    <row r="54" spans="1:14" x14ac:dyDescent="0.15">
      <c r="A54" s="248"/>
      <c r="B54" s="244"/>
      <c r="C54" s="244"/>
      <c r="D54" s="244"/>
      <c r="E54" s="244"/>
      <c r="F54" s="244"/>
      <c r="G54" s="325"/>
      <c r="H54" s="326" t="s">
        <v>515</v>
      </c>
      <c r="I54" s="327">
        <v>110818</v>
      </c>
      <c r="J54" s="328">
        <v>67449</v>
      </c>
      <c r="K54" s="329">
        <v>-45.7</v>
      </c>
      <c r="L54" s="330">
        <v>95064</v>
      </c>
      <c r="M54" s="331">
        <v>-21.5</v>
      </c>
      <c r="N54" s="332">
        <v>-24.2</v>
      </c>
    </row>
    <row r="55" spans="1:14" x14ac:dyDescent="0.15">
      <c r="A55" s="248"/>
      <c r="B55" s="244"/>
      <c r="C55" s="244"/>
      <c r="D55" s="244"/>
      <c r="E55" s="244"/>
      <c r="F55" s="244"/>
      <c r="G55" s="310" t="s">
        <v>517</v>
      </c>
      <c r="H55" s="311"/>
      <c r="I55" s="319">
        <v>457224</v>
      </c>
      <c r="J55" s="320">
        <v>277105</v>
      </c>
      <c r="K55" s="321">
        <v>21.3</v>
      </c>
      <c r="L55" s="322">
        <v>238802</v>
      </c>
      <c r="M55" s="323">
        <v>29.1</v>
      </c>
      <c r="N55" s="324">
        <v>-7.8</v>
      </c>
    </row>
    <row r="56" spans="1:14" x14ac:dyDescent="0.15">
      <c r="A56" s="248"/>
      <c r="B56" s="244"/>
      <c r="C56" s="244"/>
      <c r="D56" s="244"/>
      <c r="E56" s="244"/>
      <c r="F56" s="244"/>
      <c r="G56" s="325"/>
      <c r="H56" s="326" t="s">
        <v>515</v>
      </c>
      <c r="I56" s="327">
        <v>104997</v>
      </c>
      <c r="J56" s="328">
        <v>63635</v>
      </c>
      <c r="K56" s="329">
        <v>-5.7</v>
      </c>
      <c r="L56" s="330">
        <v>128562</v>
      </c>
      <c r="M56" s="331">
        <v>35.200000000000003</v>
      </c>
      <c r="N56" s="332">
        <v>-40.9</v>
      </c>
    </row>
    <row r="57" spans="1:14" x14ac:dyDescent="0.15">
      <c r="A57" s="248"/>
      <c r="B57" s="244"/>
      <c r="C57" s="244"/>
      <c r="D57" s="244"/>
      <c r="E57" s="244"/>
      <c r="F57" s="244"/>
      <c r="G57" s="310" t="s">
        <v>518</v>
      </c>
      <c r="H57" s="311"/>
      <c r="I57" s="319">
        <v>941481</v>
      </c>
      <c r="J57" s="320">
        <v>573026</v>
      </c>
      <c r="K57" s="321">
        <v>106.8</v>
      </c>
      <c r="L57" s="322">
        <v>288550</v>
      </c>
      <c r="M57" s="323">
        <v>20.8</v>
      </c>
      <c r="N57" s="324">
        <v>86</v>
      </c>
    </row>
    <row r="58" spans="1:14" x14ac:dyDescent="0.15">
      <c r="A58" s="248"/>
      <c r="B58" s="244"/>
      <c r="C58" s="244"/>
      <c r="D58" s="244"/>
      <c r="E58" s="244"/>
      <c r="F58" s="244"/>
      <c r="G58" s="325"/>
      <c r="H58" s="326" t="s">
        <v>515</v>
      </c>
      <c r="I58" s="327">
        <v>112769</v>
      </c>
      <c r="J58" s="328">
        <v>68636</v>
      </c>
      <c r="K58" s="329">
        <v>7.9</v>
      </c>
      <c r="L58" s="330">
        <v>141525</v>
      </c>
      <c r="M58" s="331">
        <v>10.1</v>
      </c>
      <c r="N58" s="332">
        <v>-2.2000000000000002</v>
      </c>
    </row>
    <row r="59" spans="1:14" x14ac:dyDescent="0.15">
      <c r="A59" s="248"/>
      <c r="B59" s="244"/>
      <c r="C59" s="244"/>
      <c r="D59" s="244"/>
      <c r="E59" s="244"/>
      <c r="F59" s="244"/>
      <c r="G59" s="310" t="s">
        <v>519</v>
      </c>
      <c r="H59" s="311"/>
      <c r="I59" s="319">
        <v>781511</v>
      </c>
      <c r="J59" s="320">
        <v>490899</v>
      </c>
      <c r="K59" s="321">
        <v>-14.3</v>
      </c>
      <c r="L59" s="322">
        <v>287914</v>
      </c>
      <c r="M59" s="323">
        <v>-0.2</v>
      </c>
      <c r="N59" s="324">
        <v>-14.1</v>
      </c>
    </row>
    <row r="60" spans="1:14" x14ac:dyDescent="0.15">
      <c r="A60" s="248"/>
      <c r="B60" s="244"/>
      <c r="C60" s="244"/>
      <c r="D60" s="244"/>
      <c r="E60" s="244"/>
      <c r="F60" s="244"/>
      <c r="G60" s="325"/>
      <c r="H60" s="326" t="s">
        <v>515</v>
      </c>
      <c r="I60" s="333">
        <v>271752</v>
      </c>
      <c r="J60" s="328">
        <v>170698</v>
      </c>
      <c r="K60" s="329">
        <v>148.69999999999999</v>
      </c>
      <c r="L60" s="330">
        <v>146531</v>
      </c>
      <c r="M60" s="331">
        <v>3.5</v>
      </c>
      <c r="N60" s="332">
        <v>145.19999999999999</v>
      </c>
    </row>
    <row r="61" spans="1:14" x14ac:dyDescent="0.15">
      <c r="A61" s="248"/>
      <c r="B61" s="244"/>
      <c r="C61" s="244"/>
      <c r="D61" s="244"/>
      <c r="E61" s="244"/>
      <c r="F61" s="244"/>
      <c r="G61" s="310" t="s">
        <v>520</v>
      </c>
      <c r="H61" s="334"/>
      <c r="I61" s="335">
        <v>591807</v>
      </c>
      <c r="J61" s="336">
        <v>361957</v>
      </c>
      <c r="K61" s="337">
        <v>14.3</v>
      </c>
      <c r="L61" s="338">
        <v>240770</v>
      </c>
      <c r="M61" s="339">
        <v>0.6</v>
      </c>
      <c r="N61" s="324">
        <v>13.7</v>
      </c>
    </row>
    <row r="62" spans="1:14" x14ac:dyDescent="0.15">
      <c r="A62" s="248"/>
      <c r="B62" s="244"/>
      <c r="C62" s="244"/>
      <c r="D62" s="244"/>
      <c r="E62" s="244"/>
      <c r="F62" s="244"/>
      <c r="G62" s="325"/>
      <c r="H62" s="326" t="s">
        <v>515</v>
      </c>
      <c r="I62" s="327">
        <v>161747</v>
      </c>
      <c r="J62" s="328">
        <v>98908</v>
      </c>
      <c r="K62" s="329">
        <v>10.4</v>
      </c>
      <c r="L62" s="330">
        <v>126564</v>
      </c>
      <c r="M62" s="331">
        <v>0.1</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19.77</v>
      </c>
      <c r="G47" s="12">
        <v>21.46</v>
      </c>
      <c r="H47" s="12">
        <v>26.91</v>
      </c>
      <c r="I47" s="12">
        <v>28.1</v>
      </c>
      <c r="J47" s="13">
        <v>29.71</v>
      </c>
    </row>
    <row r="48" spans="2:10" ht="57.75" customHeight="1" x14ac:dyDescent="0.15">
      <c r="B48" s="14"/>
      <c r="C48" s="1171" t="s">
        <v>4</v>
      </c>
      <c r="D48" s="1171"/>
      <c r="E48" s="1172"/>
      <c r="F48" s="15">
        <v>3.57</v>
      </c>
      <c r="G48" s="16">
        <v>3.51</v>
      </c>
      <c r="H48" s="16">
        <v>4.43</v>
      </c>
      <c r="I48" s="16">
        <v>4.32</v>
      </c>
      <c r="J48" s="17">
        <v>5.4</v>
      </c>
    </row>
    <row r="49" spans="2:10" ht="57.75" customHeight="1" thickBot="1" x14ac:dyDescent="0.2">
      <c r="B49" s="18"/>
      <c r="C49" s="1173" t="s">
        <v>5</v>
      </c>
      <c r="D49" s="1173"/>
      <c r="E49" s="1174"/>
      <c r="F49" s="19">
        <v>8.9600000000000009</v>
      </c>
      <c r="G49" s="20">
        <v>1.82</v>
      </c>
      <c r="H49" s="20">
        <v>5.71</v>
      </c>
      <c r="I49" s="20">
        <v>1.97</v>
      </c>
      <c r="J49" s="21">
        <v>4.33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527</v>
      </c>
      <c r="D34" s="1181"/>
      <c r="E34" s="1182"/>
      <c r="F34" s="32">
        <v>3.57</v>
      </c>
      <c r="G34" s="33">
        <v>3.51</v>
      </c>
      <c r="H34" s="33">
        <v>4.42</v>
      </c>
      <c r="I34" s="33">
        <v>4.3099999999999996</v>
      </c>
      <c r="J34" s="34">
        <v>5.4</v>
      </c>
      <c r="K34" s="22"/>
      <c r="L34" s="22"/>
      <c r="M34" s="22"/>
      <c r="N34" s="22"/>
      <c r="O34" s="22"/>
      <c r="P34" s="22"/>
    </row>
    <row r="35" spans="1:16" ht="39" customHeight="1" x14ac:dyDescent="0.15">
      <c r="A35" s="22"/>
      <c r="B35" s="35"/>
      <c r="C35" s="1175" t="s">
        <v>528</v>
      </c>
      <c r="D35" s="1176"/>
      <c r="E35" s="1177"/>
      <c r="F35" s="36">
        <v>0.19</v>
      </c>
      <c r="G35" s="37">
        <v>0.1</v>
      </c>
      <c r="H35" s="37">
        <v>0.44</v>
      </c>
      <c r="I35" s="37">
        <v>1.59</v>
      </c>
      <c r="J35" s="38">
        <v>0.75</v>
      </c>
      <c r="K35" s="22"/>
      <c r="L35" s="22"/>
      <c r="M35" s="22"/>
      <c r="N35" s="22"/>
      <c r="O35" s="22"/>
      <c r="P35" s="22"/>
    </row>
    <row r="36" spans="1:16" ht="39" customHeight="1" x14ac:dyDescent="0.15">
      <c r="A36" s="22"/>
      <c r="B36" s="35"/>
      <c r="C36" s="1175" t="s">
        <v>529</v>
      </c>
      <c r="D36" s="1176"/>
      <c r="E36" s="1177"/>
      <c r="F36" s="36">
        <v>0.24</v>
      </c>
      <c r="G36" s="37">
        <v>0.15</v>
      </c>
      <c r="H36" s="37">
        <v>0.49</v>
      </c>
      <c r="I36" s="37">
        <v>0.47</v>
      </c>
      <c r="J36" s="38">
        <v>0.64</v>
      </c>
      <c r="K36" s="22"/>
      <c r="L36" s="22"/>
      <c r="M36" s="22"/>
      <c r="N36" s="22"/>
      <c r="O36" s="22"/>
      <c r="P36" s="22"/>
    </row>
    <row r="37" spans="1:16" ht="39" customHeight="1" x14ac:dyDescent="0.15">
      <c r="A37" s="22"/>
      <c r="B37" s="35"/>
      <c r="C37" s="1175" t="s">
        <v>530</v>
      </c>
      <c r="D37" s="1176"/>
      <c r="E37" s="1177"/>
      <c r="F37" s="36">
        <v>0.32</v>
      </c>
      <c r="G37" s="37">
        <v>0.19</v>
      </c>
      <c r="H37" s="37">
        <v>0.57999999999999996</v>
      </c>
      <c r="I37" s="37">
        <v>0.65</v>
      </c>
      <c r="J37" s="38">
        <v>0.51</v>
      </c>
      <c r="K37" s="22"/>
      <c r="L37" s="22"/>
      <c r="M37" s="22"/>
      <c r="N37" s="22"/>
      <c r="O37" s="22"/>
      <c r="P37" s="22"/>
    </row>
    <row r="38" spans="1:16" ht="39" customHeight="1" x14ac:dyDescent="0.15">
      <c r="A38" s="22"/>
      <c r="B38" s="35"/>
      <c r="C38" s="1175" t="s">
        <v>531</v>
      </c>
      <c r="D38" s="1176"/>
      <c r="E38" s="1177"/>
      <c r="F38" s="36">
        <v>0.33</v>
      </c>
      <c r="G38" s="37">
        <v>0.32</v>
      </c>
      <c r="H38" s="37">
        <v>0.32</v>
      </c>
      <c r="I38" s="37">
        <v>0.38</v>
      </c>
      <c r="J38" s="38">
        <v>0.48</v>
      </c>
      <c r="K38" s="22"/>
      <c r="L38" s="22"/>
      <c r="M38" s="22"/>
      <c r="N38" s="22"/>
      <c r="O38" s="22"/>
      <c r="P38" s="22"/>
    </row>
    <row r="39" spans="1:16" ht="39" customHeight="1" x14ac:dyDescent="0.15">
      <c r="A39" s="22"/>
      <c r="B39" s="35"/>
      <c r="C39" s="1175" t="s">
        <v>532</v>
      </c>
      <c r="D39" s="1176"/>
      <c r="E39" s="1177"/>
      <c r="F39" s="36">
        <v>0.14000000000000001</v>
      </c>
      <c r="G39" s="37">
        <v>0.1</v>
      </c>
      <c r="H39" s="37">
        <v>0.16</v>
      </c>
      <c r="I39" s="37">
        <v>0.14000000000000001</v>
      </c>
      <c r="J39" s="38">
        <v>0.24</v>
      </c>
      <c r="K39" s="22"/>
      <c r="L39" s="22"/>
      <c r="M39" s="22"/>
      <c r="N39" s="22"/>
      <c r="O39" s="22"/>
      <c r="P39" s="22"/>
    </row>
    <row r="40" spans="1:16" ht="39" customHeight="1" x14ac:dyDescent="0.15">
      <c r="A40" s="22"/>
      <c r="B40" s="35"/>
      <c r="C40" s="1175" t="s">
        <v>533</v>
      </c>
      <c r="D40" s="1176"/>
      <c r="E40" s="1177"/>
      <c r="F40" s="36">
        <v>0.08</v>
      </c>
      <c r="G40" s="37">
        <v>0.09</v>
      </c>
      <c r="H40" s="37">
        <v>0.13</v>
      </c>
      <c r="I40" s="37">
        <v>0.11</v>
      </c>
      <c r="J40" s="38">
        <v>0.16</v>
      </c>
      <c r="K40" s="22"/>
      <c r="L40" s="22"/>
      <c r="M40" s="22"/>
      <c r="N40" s="22"/>
      <c r="O40" s="22"/>
      <c r="P40" s="22"/>
    </row>
    <row r="41" spans="1:16" ht="39" customHeight="1" x14ac:dyDescent="0.15">
      <c r="A41" s="22"/>
      <c r="B41" s="35"/>
      <c r="C41" s="1175" t="s">
        <v>534</v>
      </c>
      <c r="D41" s="1176"/>
      <c r="E41" s="1177"/>
      <c r="F41" s="36">
        <v>0.06</v>
      </c>
      <c r="G41" s="37">
        <v>0.06</v>
      </c>
      <c r="H41" s="37">
        <v>0.11</v>
      </c>
      <c r="I41" s="37">
        <v>0.05</v>
      </c>
      <c r="J41" s="38">
        <v>0.04</v>
      </c>
      <c r="K41" s="22"/>
      <c r="L41" s="22"/>
      <c r="M41" s="22"/>
      <c r="N41" s="22"/>
      <c r="O41" s="22"/>
      <c r="P41" s="22"/>
    </row>
    <row r="42" spans="1:16" ht="39" customHeight="1" x14ac:dyDescent="0.15">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536</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527</v>
      </c>
      <c r="L45" s="60">
        <v>499</v>
      </c>
      <c r="M45" s="60">
        <v>462</v>
      </c>
      <c r="N45" s="60">
        <v>444</v>
      </c>
      <c r="O45" s="61">
        <v>418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53</v>
      </c>
      <c r="L48" s="64">
        <v>67</v>
      </c>
      <c r="M48" s="64">
        <v>58</v>
      </c>
      <c r="N48" s="64">
        <v>51</v>
      </c>
      <c r="O48" s="65">
        <v>52</v>
      </c>
      <c r="P48" s="48"/>
      <c r="Q48" s="48"/>
      <c r="R48" s="48"/>
      <c r="S48" s="48"/>
      <c r="T48" s="48"/>
      <c r="U48" s="48"/>
    </row>
    <row r="49" spans="1:21" ht="30.75" customHeight="1" x14ac:dyDescent="0.15">
      <c r="A49" s="48"/>
      <c r="B49" s="1193"/>
      <c r="C49" s="1194"/>
      <c r="D49" s="62"/>
      <c r="E49" s="1185" t="s">
        <v>15</v>
      </c>
      <c r="F49" s="1185"/>
      <c r="G49" s="1185"/>
      <c r="H49" s="1185"/>
      <c r="I49" s="1185"/>
      <c r="J49" s="1186"/>
      <c r="K49" s="63">
        <v>6</v>
      </c>
      <c r="L49" s="64">
        <v>3</v>
      </c>
      <c r="M49" s="64">
        <v>3</v>
      </c>
      <c r="N49" s="64">
        <v>3</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403</v>
      </c>
      <c r="L52" s="64">
        <v>385</v>
      </c>
      <c r="M52" s="64">
        <v>361</v>
      </c>
      <c r="N52" s="64">
        <v>370</v>
      </c>
      <c r="O52" s="65">
        <v>355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183</v>
      </c>
      <c r="L53" s="69">
        <v>184</v>
      </c>
      <c r="M53" s="69">
        <v>162</v>
      </c>
      <c r="N53" s="69">
        <v>128</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1" t="s">
        <v>23</v>
      </c>
      <c r="C41" s="1212"/>
      <c r="D41" s="81"/>
      <c r="E41" s="1213" t="s">
        <v>24</v>
      </c>
      <c r="F41" s="1213"/>
      <c r="G41" s="1213"/>
      <c r="H41" s="1214"/>
      <c r="I41" s="82">
        <v>3675</v>
      </c>
      <c r="J41" s="83">
        <v>3407</v>
      </c>
      <c r="K41" s="83">
        <v>3191</v>
      </c>
      <c r="L41" s="83">
        <v>3138</v>
      </c>
      <c r="M41" s="84">
        <v>3041</v>
      </c>
    </row>
    <row r="42" spans="2:13" ht="27.75" customHeight="1" x14ac:dyDescent="0.15">
      <c r="B42" s="1201"/>
      <c r="C42" s="1202"/>
      <c r="D42" s="85"/>
      <c r="E42" s="1205" t="s">
        <v>25</v>
      </c>
      <c r="F42" s="1205"/>
      <c r="G42" s="1205"/>
      <c r="H42" s="1206"/>
      <c r="I42" s="86" t="s">
        <v>482</v>
      </c>
      <c r="J42" s="87" t="s">
        <v>482</v>
      </c>
      <c r="K42" s="87" t="s">
        <v>482</v>
      </c>
      <c r="L42" s="87" t="s">
        <v>482</v>
      </c>
      <c r="M42" s="88" t="s">
        <v>482</v>
      </c>
    </row>
    <row r="43" spans="2:13" ht="27.75" customHeight="1" x14ac:dyDescent="0.15">
      <c r="B43" s="1201"/>
      <c r="C43" s="1202"/>
      <c r="D43" s="85"/>
      <c r="E43" s="1205" t="s">
        <v>26</v>
      </c>
      <c r="F43" s="1205"/>
      <c r="G43" s="1205"/>
      <c r="H43" s="1206"/>
      <c r="I43" s="86">
        <v>644</v>
      </c>
      <c r="J43" s="87">
        <v>644</v>
      </c>
      <c r="K43" s="87">
        <v>617</v>
      </c>
      <c r="L43" s="87">
        <v>608</v>
      </c>
      <c r="M43" s="88">
        <v>522</v>
      </c>
    </row>
    <row r="44" spans="2:13" ht="27.75" customHeight="1" x14ac:dyDescent="0.15">
      <c r="B44" s="1201"/>
      <c r="C44" s="1202"/>
      <c r="D44" s="85"/>
      <c r="E44" s="1205" t="s">
        <v>27</v>
      </c>
      <c r="F44" s="1205"/>
      <c r="G44" s="1205"/>
      <c r="H44" s="1206"/>
      <c r="I44" s="86">
        <v>20</v>
      </c>
      <c r="J44" s="87">
        <v>13</v>
      </c>
      <c r="K44" s="87">
        <v>5</v>
      </c>
      <c r="L44" s="87">
        <v>0</v>
      </c>
      <c r="M44" s="88" t="s">
        <v>482</v>
      </c>
    </row>
    <row r="45" spans="2:13" ht="27.75" customHeight="1" x14ac:dyDescent="0.15">
      <c r="B45" s="1201"/>
      <c r="C45" s="1202"/>
      <c r="D45" s="85"/>
      <c r="E45" s="1205" t="s">
        <v>28</v>
      </c>
      <c r="F45" s="1205"/>
      <c r="G45" s="1205"/>
      <c r="H45" s="1206"/>
      <c r="I45" s="86">
        <v>352</v>
      </c>
      <c r="J45" s="87">
        <v>356</v>
      </c>
      <c r="K45" s="87">
        <v>289</v>
      </c>
      <c r="L45" s="87">
        <v>221</v>
      </c>
      <c r="M45" s="88">
        <v>177</v>
      </c>
    </row>
    <row r="46" spans="2:13" ht="27.75" customHeight="1" x14ac:dyDescent="0.15">
      <c r="B46" s="1201"/>
      <c r="C46" s="1202"/>
      <c r="D46" s="85"/>
      <c r="E46" s="1205" t="s">
        <v>29</v>
      </c>
      <c r="F46" s="1205"/>
      <c r="G46" s="1205"/>
      <c r="H46" s="1206"/>
      <c r="I46" s="86" t="s">
        <v>482</v>
      </c>
      <c r="J46" s="87" t="s">
        <v>482</v>
      </c>
      <c r="K46" s="87" t="s">
        <v>482</v>
      </c>
      <c r="L46" s="87" t="s">
        <v>482</v>
      </c>
      <c r="M46" s="88" t="s">
        <v>482</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v>0</v>
      </c>
      <c r="K48" s="87" t="s">
        <v>482</v>
      </c>
      <c r="L48" s="87">
        <v>0</v>
      </c>
      <c r="M48" s="88" t="s">
        <v>482</v>
      </c>
    </row>
    <row r="49" spans="2:13" ht="27.75" customHeight="1" x14ac:dyDescent="0.15">
      <c r="B49" s="1199" t="s">
        <v>32</v>
      </c>
      <c r="C49" s="1200"/>
      <c r="D49" s="89"/>
      <c r="E49" s="1205" t="s">
        <v>33</v>
      </c>
      <c r="F49" s="1205"/>
      <c r="G49" s="1205"/>
      <c r="H49" s="1206"/>
      <c r="I49" s="86">
        <v>1067</v>
      </c>
      <c r="J49" s="87">
        <v>1119</v>
      </c>
      <c r="K49" s="87">
        <v>1215</v>
      </c>
      <c r="L49" s="87">
        <v>1242</v>
      </c>
      <c r="M49" s="88">
        <v>1302</v>
      </c>
    </row>
    <row r="50" spans="2:13" ht="27.75" customHeight="1" x14ac:dyDescent="0.15">
      <c r="B50" s="1201"/>
      <c r="C50" s="1202"/>
      <c r="D50" s="85"/>
      <c r="E50" s="1205" t="s">
        <v>34</v>
      </c>
      <c r="F50" s="1205"/>
      <c r="G50" s="1205"/>
      <c r="H50" s="1206"/>
      <c r="I50" s="86">
        <v>259</v>
      </c>
      <c r="J50" s="87">
        <v>232</v>
      </c>
      <c r="K50" s="87">
        <v>188</v>
      </c>
      <c r="L50" s="87">
        <v>147</v>
      </c>
      <c r="M50" s="88">
        <v>112</v>
      </c>
    </row>
    <row r="51" spans="2:13" ht="27.75" customHeight="1" x14ac:dyDescent="0.15">
      <c r="B51" s="1203"/>
      <c r="C51" s="1204"/>
      <c r="D51" s="85"/>
      <c r="E51" s="1205" t="s">
        <v>35</v>
      </c>
      <c r="F51" s="1205"/>
      <c r="G51" s="1205"/>
      <c r="H51" s="1206"/>
      <c r="I51" s="86">
        <v>2965</v>
      </c>
      <c r="J51" s="87">
        <v>2846</v>
      </c>
      <c r="K51" s="87">
        <v>2728</v>
      </c>
      <c r="L51" s="87">
        <v>2794</v>
      </c>
      <c r="M51" s="88">
        <v>2754</v>
      </c>
    </row>
    <row r="52" spans="2:13" ht="27.75" customHeight="1" thickBot="1" x14ac:dyDescent="0.2">
      <c r="B52" s="1207" t="s">
        <v>20</v>
      </c>
      <c r="C52" s="1208"/>
      <c r="D52" s="90"/>
      <c r="E52" s="1209" t="s">
        <v>36</v>
      </c>
      <c r="F52" s="1209"/>
      <c r="G52" s="1209"/>
      <c r="H52" s="1210"/>
      <c r="I52" s="91">
        <v>401</v>
      </c>
      <c r="J52" s="92">
        <v>225</v>
      </c>
      <c r="K52" s="92">
        <v>-29</v>
      </c>
      <c r="L52" s="92">
        <v>-216</v>
      </c>
      <c r="M52" s="93">
        <v>-428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550</v>
      </c>
      <c r="H51" s="1228"/>
      <c r="I51" s="1233" t="s">
        <v>551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553</v>
      </c>
      <c r="H55" s="1241"/>
      <c r="I55" s="1237" t="s">
        <v>551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7"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550</v>
      </c>
      <c r="H73" s="1228"/>
      <c r="I73" s="1233" t="s">
        <v>551</v>
      </c>
      <c r="J73" s="1233"/>
      <c r="K73" s="1248">
        <v>29.8</v>
      </c>
      <c r="L73" s="1248">
        <v>16.399999999999999</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15</v>
      </c>
      <c r="L75" s="1249">
        <v>13.9</v>
      </c>
      <c r="M75" s="1249">
        <v>12.9</v>
      </c>
      <c r="N75" s="1249">
        <v>11.6</v>
      </c>
      <c r="O75" s="1249">
        <v>10</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553</v>
      </c>
      <c r="H77" s="1241"/>
      <c r="I77" s="1237" t="s">
        <v>551</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557</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521</v>
      </c>
      <c r="G2" s="111"/>
      <c r="H2" s="112"/>
    </row>
    <row r="3" spans="1:8" x14ac:dyDescent="0.15">
      <c r="A3" s="108" t="s">
        <v>514</v>
      </c>
      <c r="B3" s="113"/>
      <c r="C3" s="114"/>
      <c r="D3" s="115">
        <v>240343</v>
      </c>
      <c r="E3" s="116"/>
      <c r="F3" s="117">
        <v>203567</v>
      </c>
      <c r="G3" s="118"/>
      <c r="H3" s="119"/>
    </row>
    <row r="4" spans="1:8" x14ac:dyDescent="0.15">
      <c r="A4" s="120"/>
      <c r="B4" s="121"/>
      <c r="C4" s="122"/>
      <c r="D4" s="123">
        <v>124122</v>
      </c>
      <c r="E4" s="124"/>
      <c r="F4" s="125">
        <v>121137</v>
      </c>
      <c r="G4" s="126"/>
      <c r="H4" s="127"/>
    </row>
    <row r="5" spans="1:8" x14ac:dyDescent="0.15">
      <c r="A5" s="108" t="s">
        <v>516</v>
      </c>
      <c r="B5" s="113"/>
      <c r="C5" s="114"/>
      <c r="D5" s="115">
        <v>228414</v>
      </c>
      <c r="E5" s="116"/>
      <c r="F5" s="117">
        <v>185018</v>
      </c>
      <c r="G5" s="118"/>
      <c r="H5" s="119"/>
    </row>
    <row r="6" spans="1:8" x14ac:dyDescent="0.15">
      <c r="A6" s="120"/>
      <c r="B6" s="121"/>
      <c r="C6" s="122"/>
      <c r="D6" s="123">
        <v>67449</v>
      </c>
      <c r="E6" s="124"/>
      <c r="F6" s="125">
        <v>95064</v>
      </c>
      <c r="G6" s="126"/>
      <c r="H6" s="127"/>
    </row>
    <row r="7" spans="1:8" x14ac:dyDescent="0.15">
      <c r="A7" s="108" t="s">
        <v>517</v>
      </c>
      <c r="B7" s="113"/>
      <c r="C7" s="114"/>
      <c r="D7" s="115">
        <v>277105</v>
      </c>
      <c r="E7" s="116"/>
      <c r="F7" s="117">
        <v>238802</v>
      </c>
      <c r="G7" s="118"/>
      <c r="H7" s="119"/>
    </row>
    <row r="8" spans="1:8" x14ac:dyDescent="0.15">
      <c r="A8" s="120"/>
      <c r="B8" s="121"/>
      <c r="C8" s="122"/>
      <c r="D8" s="123">
        <v>63635</v>
      </c>
      <c r="E8" s="124"/>
      <c r="F8" s="125">
        <v>128562</v>
      </c>
      <c r="G8" s="126"/>
      <c r="H8" s="127"/>
    </row>
    <row r="9" spans="1:8" x14ac:dyDescent="0.15">
      <c r="A9" s="108" t="s">
        <v>518</v>
      </c>
      <c r="B9" s="113"/>
      <c r="C9" s="114"/>
      <c r="D9" s="115">
        <v>573026</v>
      </c>
      <c r="E9" s="116"/>
      <c r="F9" s="117">
        <v>288550</v>
      </c>
      <c r="G9" s="118"/>
      <c r="H9" s="119"/>
    </row>
    <row r="10" spans="1:8" x14ac:dyDescent="0.15">
      <c r="A10" s="120"/>
      <c r="B10" s="121"/>
      <c r="C10" s="122"/>
      <c r="D10" s="123">
        <v>68636</v>
      </c>
      <c r="E10" s="124"/>
      <c r="F10" s="125">
        <v>141525</v>
      </c>
      <c r="G10" s="126"/>
      <c r="H10" s="127"/>
    </row>
    <row r="11" spans="1:8" x14ac:dyDescent="0.15">
      <c r="A11" s="108" t="s">
        <v>519</v>
      </c>
      <c r="B11" s="113"/>
      <c r="C11" s="114"/>
      <c r="D11" s="115">
        <v>490899</v>
      </c>
      <c r="E11" s="116"/>
      <c r="F11" s="117">
        <v>287914</v>
      </c>
      <c r="G11" s="118"/>
      <c r="H11" s="119"/>
    </row>
    <row r="12" spans="1:8" x14ac:dyDescent="0.15">
      <c r="A12" s="120"/>
      <c r="B12" s="121"/>
      <c r="C12" s="128"/>
      <c r="D12" s="123">
        <v>170698</v>
      </c>
      <c r="E12" s="124"/>
      <c r="F12" s="125">
        <v>146531</v>
      </c>
      <c r="G12" s="126"/>
      <c r="H12" s="127"/>
    </row>
    <row r="13" spans="1:8" x14ac:dyDescent="0.15">
      <c r="A13" s="108"/>
      <c r="B13" s="113"/>
      <c r="C13" s="129"/>
      <c r="D13" s="130">
        <v>361957</v>
      </c>
      <c r="E13" s="131"/>
      <c r="F13" s="132">
        <v>240770</v>
      </c>
      <c r="G13" s="133"/>
      <c r="H13" s="119"/>
    </row>
    <row r="14" spans="1:8" x14ac:dyDescent="0.15">
      <c r="A14" s="120"/>
      <c r="B14" s="121"/>
      <c r="C14" s="122"/>
      <c r="D14" s="123">
        <v>98908</v>
      </c>
      <c r="E14" s="124"/>
      <c r="F14" s="125">
        <v>126564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3.57</v>
      </c>
      <c r="C19" s="134">
        <f>ROUND(VALUE(SUBSTITUTE(実質収支比率等に係る経年分析!G$48,"▲","-")),2)</f>
        <v>3.51</v>
      </c>
      <c r="D19" s="134">
        <f>ROUND(VALUE(SUBSTITUTE(実質収支比率等に係る経年分析!H$48,"▲","-")),2)</f>
        <v>4.43</v>
      </c>
      <c r="E19" s="134">
        <f>ROUND(VALUE(SUBSTITUTE(実質収支比率等に係る経年分析!I$48,"▲","-")),2)</f>
        <v>4.32</v>
      </c>
      <c r="F19" s="134">
        <f>ROUND(VALUE(SUBSTITUTE(実質収支比率等に係る経年分析!J$48,"▲","-")),2)</f>
        <v>5.4</v>
      </c>
    </row>
    <row r="20" spans="1:11" x14ac:dyDescent="0.15">
      <c r="A20" s="134" t="s">
        <v>41</v>
      </c>
      <c r="B20" s="134">
        <f>ROUND(VALUE(SUBSTITUTE(実質収支比率等に係る経年分析!F$47,"▲","-")),2)</f>
        <v>19.77</v>
      </c>
      <c r="C20" s="134">
        <f>ROUND(VALUE(SUBSTITUTE(実質収支比率等に係る経年分析!G$47,"▲","-")),2)</f>
        <v>21.46</v>
      </c>
      <c r="D20" s="134">
        <f>ROUND(VALUE(SUBSTITUTE(実質収支比率等に係る経年分析!H$47,"▲","-")),2)</f>
        <v>26.91</v>
      </c>
      <c r="E20" s="134">
        <f>ROUND(VALUE(SUBSTITUTE(実質収支比率等に係る経年分析!I$47,"▲","-")),2)</f>
        <v>28.1</v>
      </c>
      <c r="F20" s="134">
        <f>ROUND(VALUE(SUBSTITUTE(実質収支比率等に係る経年分析!J$47,"▲","-")),2)</f>
        <v>29.71</v>
      </c>
    </row>
    <row r="21" spans="1:11" x14ac:dyDescent="0.15">
      <c r="A21" s="134" t="s">
        <v>42</v>
      </c>
      <c r="B21" s="134">
        <f>IF(ISNUMBER(VALUE(SUBSTITUTE(実質収支比率等に係る経年分析!F$49,"▲","-"))),ROUND(VALUE(SUBSTITUTE(実質収支比率等に係る経年分析!F$49,"▲","-")),2),NA())</f>
        <v>8.9600000000000009</v>
      </c>
      <c r="C21" s="134">
        <f>IF(ISNUMBER(VALUE(SUBSTITUTE(実質収支比率等に係る経年分析!G$49,"▲","-"))),ROUND(VALUE(SUBSTITUTE(実質収支比率等に係る経年分析!G$49,"▲","-")),2),NA())</f>
        <v>1.82</v>
      </c>
      <c r="D21" s="134">
        <f>IF(ISNUMBER(VALUE(SUBSTITUTE(実質収支比率等に係る経年分析!H$49,"▲","-"))),ROUND(VALUE(SUBSTITUTE(実質収支比率等に係る経年分析!H$49,"▲","-")),2),NA())</f>
        <v>5.71</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4.33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大和診療所特別会計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大和の園特別会計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15">
      <c r="A35" s="135" t="str">
        <f>IF(連結実質赤字比率に係る赤字・黒字の構成分析!C$35="",NA(),連結実質赤字比率に係る赤字・黒字の構成分析!C$35)</f>
        <v>集落排水事業特別会計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4.3099999999999996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403</v>
      </c>
      <c r="E42" s="136"/>
      <c r="F42" s="136"/>
      <c r="G42" s="136">
        <f>'実質公債費比率（分子）の構造'!L$52</f>
        <v>385</v>
      </c>
      <c r="H42" s="136"/>
      <c r="I42" s="136"/>
      <c r="J42" s="136">
        <f>'実質公債費比率（分子）の構造'!M$52</f>
        <v>361</v>
      </c>
      <c r="K42" s="136"/>
      <c r="L42" s="136"/>
      <c r="M42" s="136">
        <f>'実質公債費比率（分子）の構造'!N$52</f>
        <v>370</v>
      </c>
      <c r="N42" s="136"/>
      <c r="O42" s="136"/>
      <c r="P42" s="136">
        <f>'実質公債費比率（分子）の構造'!O$52</f>
        <v>355</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6</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0</v>
      </c>
      <c r="O45" s="136"/>
      <c r="P45" s="136"/>
    </row>
    <row r="46" spans="1:16" x14ac:dyDescent="0.15">
      <c r="A46" s="136" t="s">
        <v>53</v>
      </c>
      <c r="B46" s="136">
        <f>'実質公債費比率（分子）の構造'!K$48</f>
        <v>53</v>
      </c>
      <c r="C46" s="136"/>
      <c r="D46" s="136"/>
      <c r="E46" s="136">
        <f>'実質公債費比率（分子）の構造'!L$48</f>
        <v>67</v>
      </c>
      <c r="F46" s="136"/>
      <c r="G46" s="136"/>
      <c r="H46" s="136">
        <f>'実質公債費比率（分子）の構造'!M$48</f>
        <v>58</v>
      </c>
      <c r="I46" s="136"/>
      <c r="J46" s="136"/>
      <c r="K46" s="136">
        <f>'実質公債費比率（分子）の構造'!N$48</f>
        <v>51</v>
      </c>
      <c r="L46" s="136"/>
      <c r="M46" s="136"/>
      <c r="N46" s="136">
        <f>'実質公債費比率（分子）の構造'!O$48</f>
        <v>52</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527</v>
      </c>
      <c r="C49" s="136"/>
      <c r="D49" s="136"/>
      <c r="E49" s="136">
        <f>'実質公債費比率（分子）の構造'!L$45</f>
        <v>499</v>
      </c>
      <c r="F49" s="136"/>
      <c r="G49" s="136"/>
      <c r="H49" s="136">
        <f>'実質公債費比率（分子）の構造'!M$45</f>
        <v>462</v>
      </c>
      <c r="I49" s="136"/>
      <c r="J49" s="136"/>
      <c r="K49" s="136">
        <f>'実質公債費比率（分子）の構造'!N$45</f>
        <v>444</v>
      </c>
      <c r="L49" s="136"/>
      <c r="M49" s="136"/>
      <c r="N49" s="136">
        <f>'実質公債費比率（分子）の構造'!O$45</f>
        <v>418</v>
      </c>
      <c r="O49" s="136"/>
      <c r="P49" s="136"/>
    </row>
    <row r="50" spans="1:16" x14ac:dyDescent="0.15">
      <c r="A50" s="136" t="s">
        <v>57</v>
      </c>
      <c r="B50" s="136" t="e">
        <f>NA()</f>
        <v>#N/A</v>
      </c>
      <c r="C50" s="136">
        <f>IF(ISNUMBER('実質公債費比率（分子）の構造'!K$53),'実質公債費比率（分子）の構造'!K$53,NA())</f>
        <v>183</v>
      </c>
      <c r="D50" s="136" t="e">
        <f>NA()</f>
        <v>#N/A</v>
      </c>
      <c r="E50" s="136" t="e">
        <f>NA()</f>
        <v>#N/A</v>
      </c>
      <c r="F50" s="136">
        <f>IF(ISNUMBER('実質公債費比率（分子）の構造'!L$53),'実質公債費比率（分子）の構造'!L$53,NA())</f>
        <v>184</v>
      </c>
      <c r="G50" s="136" t="e">
        <f>NA()</f>
        <v>#N/A</v>
      </c>
      <c r="H50" s="136" t="e">
        <f>NA()</f>
        <v>#N/A</v>
      </c>
      <c r="I50" s="136">
        <f>IF(ISNUMBER('実質公債費比率（分子）の構造'!M$53),'実質公債費比率（分子）の構造'!M$53,NA())</f>
        <v>162</v>
      </c>
      <c r="J50" s="136" t="e">
        <f>NA()</f>
        <v>#N/A</v>
      </c>
      <c r="K50" s="136" t="e">
        <f>NA()</f>
        <v>#N/A</v>
      </c>
      <c r="L50" s="136">
        <f>IF(ISNUMBER('実質公債費比率（分子）の構造'!N$53),'実質公債費比率（分子）の構造'!N$53,NA())</f>
        <v>128</v>
      </c>
      <c r="M50" s="136" t="e">
        <f>NA()</f>
        <v>#N/A</v>
      </c>
      <c r="N50" s="136" t="e">
        <f>NA()</f>
        <v>#N/A</v>
      </c>
      <c r="O50" s="136">
        <f>IF(ISNUMBER('実質公債費比率（分子）の構造'!O$53),'実質公債費比率（分子）の構造'!O$53,NA())</f>
        <v>115</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2965</v>
      </c>
      <c r="E56" s="135"/>
      <c r="F56" s="135"/>
      <c r="G56" s="135">
        <f>'将来負担比率（分子）の構造'!J$51</f>
        <v>2846</v>
      </c>
      <c r="H56" s="135"/>
      <c r="I56" s="135"/>
      <c r="J56" s="135">
        <f>'将来負担比率（分子）の構造'!K$51</f>
        <v>2728</v>
      </c>
      <c r="K56" s="135"/>
      <c r="L56" s="135"/>
      <c r="M56" s="135">
        <f>'将来負担比率（分子）の構造'!L$51</f>
        <v>2794</v>
      </c>
      <c r="N56" s="135"/>
      <c r="O56" s="135"/>
      <c r="P56" s="135">
        <f>'将来負担比率（分子）の構造'!M$51</f>
        <v>2754</v>
      </c>
    </row>
    <row r="57" spans="1:16" x14ac:dyDescent="0.15">
      <c r="A57" s="135" t="s">
        <v>34</v>
      </c>
      <c r="B57" s="135"/>
      <c r="C57" s="135"/>
      <c r="D57" s="135">
        <f>'将来負担比率（分子）の構造'!I$50</f>
        <v>259</v>
      </c>
      <c r="E57" s="135"/>
      <c r="F57" s="135"/>
      <c r="G57" s="135">
        <f>'将来負担比率（分子）の構造'!J$50</f>
        <v>232</v>
      </c>
      <c r="H57" s="135"/>
      <c r="I57" s="135"/>
      <c r="J57" s="135">
        <f>'将来負担比率（分子）の構造'!K$50</f>
        <v>188</v>
      </c>
      <c r="K57" s="135"/>
      <c r="L57" s="135"/>
      <c r="M57" s="135">
        <f>'将来負担比率（分子）の構造'!L$50</f>
        <v>147</v>
      </c>
      <c r="N57" s="135"/>
      <c r="O57" s="135"/>
      <c r="P57" s="135">
        <f>'将来負担比率（分子）の構造'!M$50</f>
        <v>112</v>
      </c>
    </row>
    <row r="58" spans="1:16" x14ac:dyDescent="0.15">
      <c r="A58" s="135" t="s">
        <v>33</v>
      </c>
      <c r="B58" s="135"/>
      <c r="C58" s="135"/>
      <c r="D58" s="135">
        <f>'将来負担比率（分子）の構造'!I$49</f>
        <v>1067</v>
      </c>
      <c r="E58" s="135"/>
      <c r="F58" s="135"/>
      <c r="G58" s="135">
        <f>'将来負担比率（分子）の構造'!J$49</f>
        <v>1119</v>
      </c>
      <c r="H58" s="135"/>
      <c r="I58" s="135"/>
      <c r="J58" s="135">
        <f>'将来負担比率（分子）の構造'!K$49</f>
        <v>1215</v>
      </c>
      <c r="K58" s="135"/>
      <c r="L58" s="135"/>
      <c r="M58" s="135">
        <f>'将来負担比率（分子）の構造'!L$49</f>
        <v>1242</v>
      </c>
      <c r="N58" s="135"/>
      <c r="O58" s="135"/>
      <c r="P58" s="135">
        <f>'将来負担比率（分子）の構造'!M$49</f>
        <v>1302</v>
      </c>
    </row>
    <row r="59" spans="1:16" x14ac:dyDescent="0.15">
      <c r="A59" s="135" t="s">
        <v>31</v>
      </c>
      <c r="B59" s="135" t="str">
        <f>'将来負担比率（分子）の構造'!I$48</f>
        <v>-</v>
      </c>
      <c r="C59" s="135"/>
      <c r="D59" s="135"/>
      <c r="E59" s="135">
        <f>'将来負担比率（分子）の構造'!J$48</f>
        <v>0</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352</v>
      </c>
      <c r="C62" s="135"/>
      <c r="D62" s="135"/>
      <c r="E62" s="135">
        <f>'将来負担比率（分子）の構造'!J$45</f>
        <v>356</v>
      </c>
      <c r="F62" s="135"/>
      <c r="G62" s="135"/>
      <c r="H62" s="135">
        <f>'将来負担比率（分子）の構造'!K$45</f>
        <v>289</v>
      </c>
      <c r="I62" s="135"/>
      <c r="J62" s="135"/>
      <c r="K62" s="135">
        <f>'将来負担比率（分子）の構造'!L$45</f>
        <v>221</v>
      </c>
      <c r="L62" s="135"/>
      <c r="M62" s="135"/>
      <c r="N62" s="135">
        <f>'将来負担比率（分子）の構造'!M$45</f>
        <v>177</v>
      </c>
      <c r="O62" s="135"/>
      <c r="P62" s="135"/>
    </row>
    <row r="63" spans="1:16" x14ac:dyDescent="0.15">
      <c r="A63" s="135" t="s">
        <v>27</v>
      </c>
      <c r="B63" s="135">
        <f>'将来負担比率（分子）の構造'!I$44</f>
        <v>20</v>
      </c>
      <c r="C63" s="135"/>
      <c r="D63" s="135"/>
      <c r="E63" s="135">
        <f>'将来負担比率（分子）の構造'!J$44</f>
        <v>13</v>
      </c>
      <c r="F63" s="135"/>
      <c r="G63" s="135"/>
      <c r="H63" s="135">
        <f>'将来負担比率（分子）の構造'!K$44</f>
        <v>5</v>
      </c>
      <c r="I63" s="135"/>
      <c r="J63" s="135"/>
      <c r="K63" s="135">
        <f>'将来負担比率（分子）の構造'!L$44</f>
        <v>0</v>
      </c>
      <c r="L63" s="135"/>
      <c r="M63" s="135"/>
      <c r="N63" s="135" t="str">
        <f>'将来負担比率（分子）の構造'!M$44</f>
        <v>-</v>
      </c>
      <c r="O63" s="135"/>
      <c r="P63" s="135"/>
    </row>
    <row r="64" spans="1:16" x14ac:dyDescent="0.15">
      <c r="A64" s="135" t="s">
        <v>26</v>
      </c>
      <c r="B64" s="135">
        <f>'将来負担比率（分子）の構造'!I$43</f>
        <v>644</v>
      </c>
      <c r="C64" s="135"/>
      <c r="D64" s="135"/>
      <c r="E64" s="135">
        <f>'将来負担比率（分子）の構造'!J$43</f>
        <v>644</v>
      </c>
      <c r="F64" s="135"/>
      <c r="G64" s="135"/>
      <c r="H64" s="135">
        <f>'将来負担比率（分子）の構造'!K$43</f>
        <v>617</v>
      </c>
      <c r="I64" s="135"/>
      <c r="J64" s="135"/>
      <c r="K64" s="135">
        <f>'将来負担比率（分子）の構造'!L$43</f>
        <v>608</v>
      </c>
      <c r="L64" s="135"/>
      <c r="M64" s="135"/>
      <c r="N64" s="135">
        <f>'将来負担比率（分子）の構造'!M$43</f>
        <v>522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3675</v>
      </c>
      <c r="C66" s="135"/>
      <c r="D66" s="135"/>
      <c r="E66" s="135">
        <f>'将来負担比率（分子）の構造'!J$41</f>
        <v>3407</v>
      </c>
      <c r="F66" s="135"/>
      <c r="G66" s="135"/>
      <c r="H66" s="135">
        <f>'将来負担比率（分子）の構造'!K$41</f>
        <v>3191</v>
      </c>
      <c r="I66" s="135"/>
      <c r="J66" s="135"/>
      <c r="K66" s="135">
        <f>'将来負担比率（分子）の構造'!L$41</f>
        <v>3138</v>
      </c>
      <c r="L66" s="135"/>
      <c r="M66" s="135"/>
      <c r="N66" s="135">
        <f>'将来負担比率（分子）の構造'!M$41</f>
        <v>3041</v>
      </c>
      <c r="O66" s="135"/>
      <c r="P66" s="135"/>
    </row>
    <row r="67" spans="1:16" x14ac:dyDescent="0.15">
      <c r="A67" s="135" t="s">
        <v>61</v>
      </c>
      <c r="B67" s="135" t="e">
        <f>NA()</f>
        <v>#N/A</v>
      </c>
      <c r="C67" s="135">
        <f>IF(ISNUMBER('将来負担比率（分子）の構造'!I$52), IF('将来負担比率（分子）の構造'!I$52 &lt; 0, 0, '将来負担比率（分子）の構造'!I$52), NA())</f>
        <v>401</v>
      </c>
      <c r="D67" s="135" t="e">
        <f>NA()</f>
        <v>#N/A</v>
      </c>
      <c r="E67" s="135" t="e">
        <f>NA()</f>
        <v>#N/A</v>
      </c>
      <c r="F67" s="135">
        <f>IF(ISNUMBER('将来負担比率（分子）の構造'!J$52), IF('将来負担比率（分子）の構造'!J$52 &lt; 0, 0, '将来負担比率（分子）の構造'!J$52), NA())</f>
        <v>225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2017-05-19T03:03:28Z</cp:lastPrinted>
  <dcterms:created xsi:type="dcterms:W3CDTF">2017-01-25T04:43:05Z</dcterms:created>
  <dcterms:modified xsi:type="dcterms:W3CDTF">2017-05-19T03:03:36Z</dcterms:modified>
  <cp:category/>
</cp:coreProperties>
</file>